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pivotTables/pivotTable1.xml" ContentType="application/vnd.openxmlformats-officedocument.spreadsheetml.pivotTable+xml"/>
  <Override PartName="/xl/drawings/drawing8.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37470" windowHeight="18435" firstSheet="3" activeTab="7"/>
  </bookViews>
  <sheets>
    <sheet name="할일" sheetId="1" r:id="rId1"/>
    <sheet name="実験" sheetId="30" r:id="rId2"/>
    <sheet name="データ制約" sheetId="31" r:id="rId3"/>
    <sheet name="環境設計" sheetId="43" r:id="rId4"/>
    <sheet name="model" sheetId="33" r:id="rId5"/>
    <sheet name="result" sheetId="41" r:id="rId6"/>
    <sheet name="master_1xx" sheetId="42" r:id="rId7"/>
    <sheet name="result_1xx" sheetId="39" r:id="rId8"/>
    <sheet name="result_2xx" sheetId="34" r:id="rId9"/>
    <sheet name="work" sheetId="38" r:id="rId10"/>
    <sheet name="class" sheetId="36" r:id="rId11"/>
    <sheet name="features" sheetId="35" r:id="rId12"/>
    <sheet name="algorithm" sheetId="37" r:id="rId13"/>
    <sheet name="DB設計" sheetId="29" r:id="rId14"/>
    <sheet name="その他" sheetId="27" r:id="rId15"/>
    <sheet name="old➡" sheetId="28" r:id="rId16"/>
    <sheet name="수익예측선형회귀" sheetId="26" r:id="rId17"/>
    <sheet name="어트리뷰트 선정" sheetId="24" r:id="rId18"/>
    <sheet name="모델선정" sheetId="25" r:id="rId19"/>
    <sheet name="모듈구성(rank모델)" sheetId="20" r:id="rId20"/>
    <sheet name="모델정의" sheetId="15" r:id="rId21"/>
    <sheet name="Sheet1" sheetId="22" r:id="rId22"/>
    <sheet name="DB (rank모델)" sheetId="16" r:id="rId23"/>
    <sheet name="DB" sheetId="17" r:id="rId24"/>
    <sheet name="실험200128" sheetId="18" r:id="rId25"/>
    <sheet name="실럼200" sheetId="21" r:id="rId26"/>
    <sheet name="DB (rank모델) (20200131)" sheetId="19" r:id="rId27"/>
    <sheet name="weka_요약" sheetId="13" r:id="rId28"/>
    <sheet name="weka_entry" sheetId="2" r:id="rId29"/>
    <sheet name="weka_nationrate" sheetId="4" r:id="rId30"/>
    <sheet name="weka_nation2rate" sheetId="8" r:id="rId31"/>
    <sheet name="weka_nation3rate" sheetId="5" r:id="rId32"/>
    <sheet name="weka_racer3rate" sheetId="9" r:id="rId33"/>
    <sheet name="weka_nation3rate_2years" sheetId="10" r:id="rId34"/>
    <sheet name="weka_entry-3rate_2years" sheetId="12" r:id="rId35"/>
  </sheets>
  <definedNames>
    <definedName name="_xlnm._FilterDatabase" localSheetId="7" hidden="1">result_1xx!$A$1:$O$2402</definedName>
    <definedName name="_xlnm._FilterDatabase" localSheetId="27" hidden="1">weka_요약!$B$2:$S$47</definedName>
    <definedName name="_xlnm._FilterDatabase" localSheetId="20" hidden="1">모델정의!$A$102:$J$158</definedName>
  </definedNames>
  <calcPr calcId="152511"/>
  <pivotCaches>
    <pivotCache cacheId="0" r:id="rId36"/>
  </pivotCaches>
</workbook>
</file>

<file path=xl/calcChain.xml><?xml version="1.0" encoding="utf-8"?>
<calcChain xmlns="http://schemas.openxmlformats.org/spreadsheetml/2006/main">
  <c r="G58" i="38" l="1"/>
  <c r="I58" i="38"/>
  <c r="B2382" i="42" l="1"/>
  <c r="B2383" i="42" s="1"/>
  <c r="B2384" i="42" s="1"/>
  <c r="B2385" i="42" s="1"/>
  <c r="B2386" i="42" s="1"/>
  <c r="B2387" i="42" s="1"/>
  <c r="B2388" i="42" s="1"/>
  <c r="B2389" i="42" s="1"/>
  <c r="B2390" i="42" s="1"/>
  <c r="B2391" i="42" s="1"/>
  <c r="B2392" i="42" s="1"/>
  <c r="B2393" i="42" s="1"/>
  <c r="B2394" i="42" s="1"/>
  <c r="B2395" i="42" s="1"/>
  <c r="B2396" i="42" s="1"/>
  <c r="B2397" i="42" s="1"/>
  <c r="B2398" i="42" s="1"/>
  <c r="B2399" i="42" s="1"/>
  <c r="B2400" i="42" s="1"/>
  <c r="B2362" i="42"/>
  <c r="B2363" i="42" s="1"/>
  <c r="B2364" i="42" s="1"/>
  <c r="B2365" i="42" s="1"/>
  <c r="B2366" i="42" s="1"/>
  <c r="B2367" i="42" s="1"/>
  <c r="B2368" i="42" s="1"/>
  <c r="B2369" i="42" s="1"/>
  <c r="B2370" i="42" s="1"/>
  <c r="B2371" i="42" s="1"/>
  <c r="B2372" i="42" s="1"/>
  <c r="B2373" i="42" s="1"/>
  <c r="B2374" i="42" s="1"/>
  <c r="B2375" i="42" s="1"/>
  <c r="B2376" i="42" s="1"/>
  <c r="B2377" i="42" s="1"/>
  <c r="B2378" i="42" s="1"/>
  <c r="B2379" i="42" s="1"/>
  <c r="B2380" i="42" s="1"/>
  <c r="B2342" i="42"/>
  <c r="B2343" i="42" s="1"/>
  <c r="B2344" i="42" s="1"/>
  <c r="B2345" i="42" s="1"/>
  <c r="B2346" i="42" s="1"/>
  <c r="B2347" i="42" s="1"/>
  <c r="B2348" i="42" s="1"/>
  <c r="B2349" i="42" s="1"/>
  <c r="B2350" i="42" s="1"/>
  <c r="B2351" i="42" s="1"/>
  <c r="B2352" i="42" s="1"/>
  <c r="B2353" i="42" s="1"/>
  <c r="B2354" i="42" s="1"/>
  <c r="B2355" i="42" s="1"/>
  <c r="B2356" i="42" s="1"/>
  <c r="B2357" i="42" s="1"/>
  <c r="B2358" i="42" s="1"/>
  <c r="B2359" i="42" s="1"/>
  <c r="B2360" i="42" s="1"/>
  <c r="B2322" i="42"/>
  <c r="B2323" i="42" s="1"/>
  <c r="B2324" i="42" s="1"/>
  <c r="B2325" i="42" s="1"/>
  <c r="B2326" i="42" s="1"/>
  <c r="B2327" i="42" s="1"/>
  <c r="B2328" i="42" s="1"/>
  <c r="B2329" i="42" s="1"/>
  <c r="B2330" i="42" s="1"/>
  <c r="B2331" i="42" s="1"/>
  <c r="B2332" i="42" s="1"/>
  <c r="B2333" i="42" s="1"/>
  <c r="B2334" i="42" s="1"/>
  <c r="B2335" i="42" s="1"/>
  <c r="B2336" i="42" s="1"/>
  <c r="B2337" i="42" s="1"/>
  <c r="B2338" i="42" s="1"/>
  <c r="B2339" i="42" s="1"/>
  <c r="B2340" i="42" s="1"/>
  <c r="B2302" i="42"/>
  <c r="B2303" i="42" s="1"/>
  <c r="B2304" i="42" s="1"/>
  <c r="B2305" i="42" s="1"/>
  <c r="B2306" i="42" s="1"/>
  <c r="B2307" i="42" s="1"/>
  <c r="B2308" i="42" s="1"/>
  <c r="B2309" i="42" s="1"/>
  <c r="B2310" i="42" s="1"/>
  <c r="B2311" i="42" s="1"/>
  <c r="B2312" i="42" s="1"/>
  <c r="B2313" i="42" s="1"/>
  <c r="B2314" i="42" s="1"/>
  <c r="B2315" i="42" s="1"/>
  <c r="B2316" i="42" s="1"/>
  <c r="B2317" i="42" s="1"/>
  <c r="B2318" i="42" s="1"/>
  <c r="B2319" i="42" s="1"/>
  <c r="B2320" i="42" s="1"/>
  <c r="B2288" i="42"/>
  <c r="B2289" i="42" s="1"/>
  <c r="B2290" i="42" s="1"/>
  <c r="B2291" i="42" s="1"/>
  <c r="B2292" i="42" s="1"/>
  <c r="B2293" i="42" s="1"/>
  <c r="B2294" i="42" s="1"/>
  <c r="B2295" i="42" s="1"/>
  <c r="B2296" i="42" s="1"/>
  <c r="B2297" i="42" s="1"/>
  <c r="B2298" i="42" s="1"/>
  <c r="B2299" i="42" s="1"/>
  <c r="B2300" i="42" s="1"/>
  <c r="B2274" i="42"/>
  <c r="B2275" i="42" s="1"/>
  <c r="B2276" i="42" s="1"/>
  <c r="B2277" i="42" s="1"/>
  <c r="B2278" i="42" s="1"/>
  <c r="B2279" i="42" s="1"/>
  <c r="B2280" i="42" s="1"/>
  <c r="B2281" i="42" s="1"/>
  <c r="B2282" i="42" s="1"/>
  <c r="B2283" i="42" s="1"/>
  <c r="B2284" i="42" s="1"/>
  <c r="B2285" i="42" s="1"/>
  <c r="B2286" i="42" s="1"/>
  <c r="B2260" i="42"/>
  <c r="B2261" i="42" s="1"/>
  <c r="B2262" i="42" s="1"/>
  <c r="B2263" i="42" s="1"/>
  <c r="B2264" i="42" s="1"/>
  <c r="B2265" i="42" s="1"/>
  <c r="B2266" i="42" s="1"/>
  <c r="B2267" i="42" s="1"/>
  <c r="B2268" i="42" s="1"/>
  <c r="B2269" i="42" s="1"/>
  <c r="B2270" i="42" s="1"/>
  <c r="B2271" i="42" s="1"/>
  <c r="B2272" i="42" s="1"/>
  <c r="B2246" i="42"/>
  <c r="B2247" i="42" s="1"/>
  <c r="B2248" i="42" s="1"/>
  <c r="B2249" i="42" s="1"/>
  <c r="B2250" i="42" s="1"/>
  <c r="B2251" i="42" s="1"/>
  <c r="B2252" i="42" s="1"/>
  <c r="B2253" i="42" s="1"/>
  <c r="B2254" i="42" s="1"/>
  <c r="B2255" i="42" s="1"/>
  <c r="B2256" i="42" s="1"/>
  <c r="B2257" i="42" s="1"/>
  <c r="B2258" i="42" s="1"/>
  <c r="B2232" i="42"/>
  <c r="B2233" i="42" s="1"/>
  <c r="B2234" i="42" s="1"/>
  <c r="B2235" i="42" s="1"/>
  <c r="B2236" i="42" s="1"/>
  <c r="B2237" i="42" s="1"/>
  <c r="B2238" i="42" s="1"/>
  <c r="B2239" i="42" s="1"/>
  <c r="B2240" i="42" s="1"/>
  <c r="B2241" i="42" s="1"/>
  <c r="B2242" i="42" s="1"/>
  <c r="B2243" i="42" s="1"/>
  <c r="B2244" i="42" s="1"/>
  <c r="B2218" i="42"/>
  <c r="B2219" i="42" s="1"/>
  <c r="B2220" i="42" s="1"/>
  <c r="B2221" i="42" s="1"/>
  <c r="B2222" i="42" s="1"/>
  <c r="B2223" i="42" s="1"/>
  <c r="B2224" i="42" s="1"/>
  <c r="B2225" i="42" s="1"/>
  <c r="B2226" i="42" s="1"/>
  <c r="B2227" i="42" s="1"/>
  <c r="B2228" i="42" s="1"/>
  <c r="B2229" i="42" s="1"/>
  <c r="B2230" i="42" s="1"/>
  <c r="B2204" i="42"/>
  <c r="B2205" i="42" s="1"/>
  <c r="B2206" i="42" s="1"/>
  <c r="B2207" i="42" s="1"/>
  <c r="B2208" i="42" s="1"/>
  <c r="B2209" i="42" s="1"/>
  <c r="B2210" i="42" s="1"/>
  <c r="B2211" i="42" s="1"/>
  <c r="B2212" i="42" s="1"/>
  <c r="B2213" i="42" s="1"/>
  <c r="B2214" i="42" s="1"/>
  <c r="B2215" i="42" s="1"/>
  <c r="B2216" i="42" s="1"/>
  <c r="B2190" i="42"/>
  <c r="B2191" i="42" s="1"/>
  <c r="B2192" i="42" s="1"/>
  <c r="B2193" i="42" s="1"/>
  <c r="B2194" i="42" s="1"/>
  <c r="B2195" i="42" s="1"/>
  <c r="B2196" i="42" s="1"/>
  <c r="B2197" i="42" s="1"/>
  <c r="B2198" i="42" s="1"/>
  <c r="B2199" i="42" s="1"/>
  <c r="B2200" i="42" s="1"/>
  <c r="B2201" i="42" s="1"/>
  <c r="B2202" i="42" s="1"/>
  <c r="B2176" i="42"/>
  <c r="B2177" i="42" s="1"/>
  <c r="B2178" i="42" s="1"/>
  <c r="B2179" i="42" s="1"/>
  <c r="B2180" i="42" s="1"/>
  <c r="B2181" i="42" s="1"/>
  <c r="B2182" i="42" s="1"/>
  <c r="B2183" i="42" s="1"/>
  <c r="B2184" i="42" s="1"/>
  <c r="B2185" i="42" s="1"/>
  <c r="B2186" i="42" s="1"/>
  <c r="B2187" i="42" s="1"/>
  <c r="B2188" i="42" s="1"/>
  <c r="B2162" i="42"/>
  <c r="B2163" i="42" s="1"/>
  <c r="B2164" i="42" s="1"/>
  <c r="B2165" i="42" s="1"/>
  <c r="B2166" i="42" s="1"/>
  <c r="B2167" i="42" s="1"/>
  <c r="B2168" i="42" s="1"/>
  <c r="B2169" i="42" s="1"/>
  <c r="B2170" i="42" s="1"/>
  <c r="B2171" i="42" s="1"/>
  <c r="B2172" i="42" s="1"/>
  <c r="B2173" i="42" s="1"/>
  <c r="B2174" i="42" s="1"/>
  <c r="B2148" i="42"/>
  <c r="B2149" i="42" s="1"/>
  <c r="B2150" i="42" s="1"/>
  <c r="B2151" i="42" s="1"/>
  <c r="B2152" i="42" s="1"/>
  <c r="B2153" i="42" s="1"/>
  <c r="B2154" i="42" s="1"/>
  <c r="B2155" i="42" s="1"/>
  <c r="B2156" i="42" s="1"/>
  <c r="B2157" i="42" s="1"/>
  <c r="B2158" i="42" s="1"/>
  <c r="B2159" i="42" s="1"/>
  <c r="B2160" i="42" s="1"/>
  <c r="B2134" i="42"/>
  <c r="B2135" i="42" s="1"/>
  <c r="B2136" i="42" s="1"/>
  <c r="B2137" i="42" s="1"/>
  <c r="B2138" i="42" s="1"/>
  <c r="B2139" i="42" s="1"/>
  <c r="B2140" i="42" s="1"/>
  <c r="B2141" i="42" s="1"/>
  <c r="B2142" i="42" s="1"/>
  <c r="B2143" i="42" s="1"/>
  <c r="B2144" i="42" s="1"/>
  <c r="B2145" i="42" s="1"/>
  <c r="B2146" i="42" s="1"/>
  <c r="B2120" i="42"/>
  <c r="B2121" i="42" s="1"/>
  <c r="B2122" i="42" s="1"/>
  <c r="B2123" i="42" s="1"/>
  <c r="B2124" i="42" s="1"/>
  <c r="B2125" i="42" s="1"/>
  <c r="B2126" i="42" s="1"/>
  <c r="B2127" i="42" s="1"/>
  <c r="B2128" i="42" s="1"/>
  <c r="B2129" i="42" s="1"/>
  <c r="B2130" i="42" s="1"/>
  <c r="B2131" i="42" s="1"/>
  <c r="B2132" i="42" s="1"/>
  <c r="B2106" i="42"/>
  <c r="B2107" i="42" s="1"/>
  <c r="B2108" i="42" s="1"/>
  <c r="B2109" i="42" s="1"/>
  <c r="B2110" i="42" s="1"/>
  <c r="B2111" i="42" s="1"/>
  <c r="B2112" i="42" s="1"/>
  <c r="B2113" i="42" s="1"/>
  <c r="B2114" i="42" s="1"/>
  <c r="B2115" i="42" s="1"/>
  <c r="B2116" i="42" s="1"/>
  <c r="B2117" i="42" s="1"/>
  <c r="B2118" i="42" s="1"/>
  <c r="B2092" i="42"/>
  <c r="B2093" i="42" s="1"/>
  <c r="B2094" i="42" s="1"/>
  <c r="B2095" i="42" s="1"/>
  <c r="B2096" i="42" s="1"/>
  <c r="B2097" i="42" s="1"/>
  <c r="B2098" i="42" s="1"/>
  <c r="B2099" i="42" s="1"/>
  <c r="B2100" i="42" s="1"/>
  <c r="B2101" i="42" s="1"/>
  <c r="B2102" i="42" s="1"/>
  <c r="B2103" i="42" s="1"/>
  <c r="B2104" i="42" s="1"/>
  <c r="B2078" i="42"/>
  <c r="B2079" i="42" s="1"/>
  <c r="B2080" i="42" s="1"/>
  <c r="B2081" i="42" s="1"/>
  <c r="B2082" i="42" s="1"/>
  <c r="B2083" i="42" s="1"/>
  <c r="B2084" i="42" s="1"/>
  <c r="B2085" i="42" s="1"/>
  <c r="B2086" i="42" s="1"/>
  <c r="B2087" i="42" s="1"/>
  <c r="B2088" i="42" s="1"/>
  <c r="B2089" i="42" s="1"/>
  <c r="B2090" i="42" s="1"/>
  <c r="B2064" i="42"/>
  <c r="B2065" i="42" s="1"/>
  <c r="B2066" i="42" s="1"/>
  <c r="B2067" i="42" s="1"/>
  <c r="B2068" i="42" s="1"/>
  <c r="B2069" i="42" s="1"/>
  <c r="B2070" i="42" s="1"/>
  <c r="B2071" i="42" s="1"/>
  <c r="B2072" i="42" s="1"/>
  <c r="B2073" i="42" s="1"/>
  <c r="B2074" i="42" s="1"/>
  <c r="B2075" i="42" s="1"/>
  <c r="B2076" i="42" s="1"/>
  <c r="B2050" i="42"/>
  <c r="B2051" i="42" s="1"/>
  <c r="B2052" i="42" s="1"/>
  <c r="B2053" i="42" s="1"/>
  <c r="B2054" i="42" s="1"/>
  <c r="B2055" i="42" s="1"/>
  <c r="B2056" i="42" s="1"/>
  <c r="B2057" i="42" s="1"/>
  <c r="B2058" i="42" s="1"/>
  <c r="B2059" i="42" s="1"/>
  <c r="B2060" i="42" s="1"/>
  <c r="B2061" i="42" s="1"/>
  <c r="B2062" i="42" s="1"/>
  <c r="B2036" i="42"/>
  <c r="B2037" i="42" s="1"/>
  <c r="B2038" i="42" s="1"/>
  <c r="B2039" i="42" s="1"/>
  <c r="B2040" i="42" s="1"/>
  <c r="B2041" i="42" s="1"/>
  <c r="B2042" i="42" s="1"/>
  <c r="B2043" i="42" s="1"/>
  <c r="B2044" i="42" s="1"/>
  <c r="B2045" i="42" s="1"/>
  <c r="B2046" i="42" s="1"/>
  <c r="B2047" i="42" s="1"/>
  <c r="B2048" i="42" s="1"/>
  <c r="B2022" i="42"/>
  <c r="B2023" i="42" s="1"/>
  <c r="B2024" i="42" s="1"/>
  <c r="B2025" i="42" s="1"/>
  <c r="B2026" i="42" s="1"/>
  <c r="B2027" i="42" s="1"/>
  <c r="B2028" i="42" s="1"/>
  <c r="B2029" i="42" s="1"/>
  <c r="B2030" i="42" s="1"/>
  <c r="B2031" i="42" s="1"/>
  <c r="B2032" i="42" s="1"/>
  <c r="B2033" i="42" s="1"/>
  <c r="B2034" i="42" s="1"/>
  <c r="B2002" i="42"/>
  <c r="B2003" i="42" s="1"/>
  <c r="B2004" i="42" s="1"/>
  <c r="B2005" i="42" s="1"/>
  <c r="B2006" i="42" s="1"/>
  <c r="B2007" i="42" s="1"/>
  <c r="B2008" i="42" s="1"/>
  <c r="B2009" i="42" s="1"/>
  <c r="B2010" i="42" s="1"/>
  <c r="B2011" i="42" s="1"/>
  <c r="B2012" i="42" s="1"/>
  <c r="B2013" i="42" s="1"/>
  <c r="B2014" i="42" s="1"/>
  <c r="B2015" i="42" s="1"/>
  <c r="B2016" i="42" s="1"/>
  <c r="B2017" i="42" s="1"/>
  <c r="B2018" i="42" s="1"/>
  <c r="B2019" i="42" s="1"/>
  <c r="B2020" i="42" s="1"/>
  <c r="A2001" i="42"/>
  <c r="A2002" i="42" s="1"/>
  <c r="A2003" i="42" s="1"/>
  <c r="A2004" i="42" s="1"/>
  <c r="A2005" i="42" s="1"/>
  <c r="A2006" i="42" s="1"/>
  <c r="A2007" i="42" s="1"/>
  <c r="A2008" i="42" s="1"/>
  <c r="A2009" i="42" s="1"/>
  <c r="A2010" i="42" s="1"/>
  <c r="A2011" i="42" s="1"/>
  <c r="A2012" i="42" s="1"/>
  <c r="A2013" i="42" s="1"/>
  <c r="A2014" i="42" s="1"/>
  <c r="A2015" i="42" s="1"/>
  <c r="A2016" i="42" s="1"/>
  <c r="A2017" i="42" s="1"/>
  <c r="A2018" i="42" s="1"/>
  <c r="A2019" i="42" s="1"/>
  <c r="A2020" i="42" s="1"/>
  <c r="A2021" i="42" s="1"/>
  <c r="A2022" i="42" s="1"/>
  <c r="A2023" i="42" s="1"/>
  <c r="A2024" i="42" s="1"/>
  <c r="A2025" i="42" s="1"/>
  <c r="A2026" i="42" s="1"/>
  <c r="A2027" i="42" s="1"/>
  <c r="A2028" i="42" s="1"/>
  <c r="A2029" i="42" s="1"/>
  <c r="A2030" i="42" s="1"/>
  <c r="A2031" i="42" s="1"/>
  <c r="A2032" i="42" s="1"/>
  <c r="A2033" i="42" s="1"/>
  <c r="A2034" i="42" s="1"/>
  <c r="A2035" i="42" s="1"/>
  <c r="A2036" i="42" s="1"/>
  <c r="A2037" i="42" s="1"/>
  <c r="A2038" i="42" s="1"/>
  <c r="A2039" i="42" s="1"/>
  <c r="A2040" i="42" s="1"/>
  <c r="A2041" i="42" s="1"/>
  <c r="A2042" i="42" s="1"/>
  <c r="A2043" i="42" s="1"/>
  <c r="A2044" i="42" s="1"/>
  <c r="A2045" i="42" s="1"/>
  <c r="A2046" i="42" s="1"/>
  <c r="A2047" i="42" s="1"/>
  <c r="A2048" i="42" s="1"/>
  <c r="A2049" i="42" s="1"/>
  <c r="A2050" i="42" s="1"/>
  <c r="A2051" i="42" s="1"/>
  <c r="A2052" i="42" s="1"/>
  <c r="A2053" i="42" s="1"/>
  <c r="A2054" i="42" s="1"/>
  <c r="A2055" i="42" s="1"/>
  <c r="A2056" i="42" s="1"/>
  <c r="A2057" i="42" s="1"/>
  <c r="A2058" i="42" s="1"/>
  <c r="A2059" i="42" s="1"/>
  <c r="A2060" i="42" s="1"/>
  <c r="A2061" i="42" s="1"/>
  <c r="A2062" i="42" s="1"/>
  <c r="A2063" i="42" s="1"/>
  <c r="A2064" i="42" s="1"/>
  <c r="A2065" i="42" s="1"/>
  <c r="A2066" i="42" s="1"/>
  <c r="A2067" i="42" s="1"/>
  <c r="A2068" i="42" s="1"/>
  <c r="A2069" i="42" s="1"/>
  <c r="A2070" i="42" s="1"/>
  <c r="A2071" i="42" s="1"/>
  <c r="A2072" i="42" s="1"/>
  <c r="A2073" i="42" s="1"/>
  <c r="A2074" i="42" s="1"/>
  <c r="A2075" i="42" s="1"/>
  <c r="A2076" i="42" s="1"/>
  <c r="A2077" i="42" s="1"/>
  <c r="A2078" i="42" s="1"/>
  <c r="A2079" i="42" s="1"/>
  <c r="A2080" i="42" s="1"/>
  <c r="A2081" i="42" s="1"/>
  <c r="A2082" i="42" s="1"/>
  <c r="A2083" i="42" s="1"/>
  <c r="A2084" i="42" s="1"/>
  <c r="A2085" i="42" s="1"/>
  <c r="A2086" i="42" s="1"/>
  <c r="A2087" i="42" s="1"/>
  <c r="A2088" i="42" s="1"/>
  <c r="A2089" i="42" s="1"/>
  <c r="A2090" i="42" s="1"/>
  <c r="A2091" i="42" s="1"/>
  <c r="A2092" i="42" s="1"/>
  <c r="A2093" i="42" s="1"/>
  <c r="A2094" i="42" s="1"/>
  <c r="A2095" i="42" s="1"/>
  <c r="A2096" i="42" s="1"/>
  <c r="A2097" i="42" s="1"/>
  <c r="A2098" i="42" s="1"/>
  <c r="A2099" i="42" s="1"/>
  <c r="A2100" i="42" s="1"/>
  <c r="A2101" i="42" s="1"/>
  <c r="A2102" i="42" s="1"/>
  <c r="A2103" i="42" s="1"/>
  <c r="A2104" i="42" s="1"/>
  <c r="A2105" i="42" s="1"/>
  <c r="A2106" i="42" s="1"/>
  <c r="A2107" i="42" s="1"/>
  <c r="A2108" i="42" s="1"/>
  <c r="A2109" i="42" s="1"/>
  <c r="A2110" i="42" s="1"/>
  <c r="A2111" i="42" s="1"/>
  <c r="A2112" i="42" s="1"/>
  <c r="A2113" i="42" s="1"/>
  <c r="A2114" i="42" s="1"/>
  <c r="A2115" i="42" s="1"/>
  <c r="A2116" i="42" s="1"/>
  <c r="A2117" i="42" s="1"/>
  <c r="A2118" i="42" s="1"/>
  <c r="A2119" i="42" s="1"/>
  <c r="A2120" i="42" s="1"/>
  <c r="A2121" i="42" s="1"/>
  <c r="A2122" i="42" s="1"/>
  <c r="A2123" i="42" s="1"/>
  <c r="A2124" i="42" s="1"/>
  <c r="A2125" i="42" s="1"/>
  <c r="A2126" i="42" s="1"/>
  <c r="A2127" i="42" s="1"/>
  <c r="A2128" i="42" s="1"/>
  <c r="A2129" i="42" s="1"/>
  <c r="A2130" i="42" s="1"/>
  <c r="A2131" i="42" s="1"/>
  <c r="A2132" i="42" s="1"/>
  <c r="A2133" i="42" s="1"/>
  <c r="A2134" i="42" s="1"/>
  <c r="A2135" i="42" s="1"/>
  <c r="A2136" i="42" s="1"/>
  <c r="A2137" i="42" s="1"/>
  <c r="A2138" i="42" s="1"/>
  <c r="A2139" i="42" s="1"/>
  <c r="A2140" i="42" s="1"/>
  <c r="A2141" i="42" s="1"/>
  <c r="A2142" i="42" s="1"/>
  <c r="A2143" i="42" s="1"/>
  <c r="A2144" i="42" s="1"/>
  <c r="A2145" i="42" s="1"/>
  <c r="A2146" i="42" s="1"/>
  <c r="A2147" i="42" s="1"/>
  <c r="A2148" i="42" s="1"/>
  <c r="A2149" i="42" s="1"/>
  <c r="A2150" i="42" s="1"/>
  <c r="A2151" i="42" s="1"/>
  <c r="A2152" i="42" s="1"/>
  <c r="A2153" i="42" s="1"/>
  <c r="A2154" i="42" s="1"/>
  <c r="A2155" i="42" s="1"/>
  <c r="A2156" i="42" s="1"/>
  <c r="A2157" i="42" s="1"/>
  <c r="A2158" i="42" s="1"/>
  <c r="A2159" i="42" s="1"/>
  <c r="A2160" i="42" s="1"/>
  <c r="A2161" i="42" s="1"/>
  <c r="A2162" i="42" s="1"/>
  <c r="A2163" i="42" s="1"/>
  <c r="A2164" i="42" s="1"/>
  <c r="A2165" i="42" s="1"/>
  <c r="A2166" i="42" s="1"/>
  <c r="A2167" i="42" s="1"/>
  <c r="A2168" i="42" s="1"/>
  <c r="A2169" i="42" s="1"/>
  <c r="A2170" i="42" s="1"/>
  <c r="A2171" i="42" s="1"/>
  <c r="A2172" i="42" s="1"/>
  <c r="A2173" i="42" s="1"/>
  <c r="A2174" i="42" s="1"/>
  <c r="A2175" i="42" s="1"/>
  <c r="A2176" i="42" s="1"/>
  <c r="A2177" i="42" s="1"/>
  <c r="A2178" i="42" s="1"/>
  <c r="A2179" i="42" s="1"/>
  <c r="A2180" i="42" s="1"/>
  <c r="A2181" i="42" s="1"/>
  <c r="A2182" i="42" s="1"/>
  <c r="A2183" i="42" s="1"/>
  <c r="A2184" i="42" s="1"/>
  <c r="A2185" i="42" s="1"/>
  <c r="A2186" i="42" s="1"/>
  <c r="A2187" i="42" s="1"/>
  <c r="A2188" i="42" s="1"/>
  <c r="A2189" i="42" s="1"/>
  <c r="A2190" i="42" s="1"/>
  <c r="A2191" i="42" s="1"/>
  <c r="A2192" i="42" s="1"/>
  <c r="A2193" i="42" s="1"/>
  <c r="A2194" i="42" s="1"/>
  <c r="A2195" i="42" s="1"/>
  <c r="A2196" i="42" s="1"/>
  <c r="A2197" i="42" s="1"/>
  <c r="A2198" i="42" s="1"/>
  <c r="A2199" i="42" s="1"/>
  <c r="A2200" i="42" s="1"/>
  <c r="A2201" i="42" s="1"/>
  <c r="A2202" i="42" s="1"/>
  <c r="A2203" i="42" s="1"/>
  <c r="A2204" i="42" s="1"/>
  <c r="A2205" i="42" s="1"/>
  <c r="A2206" i="42" s="1"/>
  <c r="A2207" i="42" s="1"/>
  <c r="A2208" i="42" s="1"/>
  <c r="A2209" i="42" s="1"/>
  <c r="A2210" i="42" s="1"/>
  <c r="A2211" i="42" s="1"/>
  <c r="A2212" i="42" s="1"/>
  <c r="A2213" i="42" s="1"/>
  <c r="A2214" i="42" s="1"/>
  <c r="A2215" i="42" s="1"/>
  <c r="A2216" i="42" s="1"/>
  <c r="A2217" i="42" s="1"/>
  <c r="A2218" i="42" s="1"/>
  <c r="A2219" i="42" s="1"/>
  <c r="A2220" i="42" s="1"/>
  <c r="A2221" i="42" s="1"/>
  <c r="A2222" i="42" s="1"/>
  <c r="A2223" i="42" s="1"/>
  <c r="A2224" i="42" s="1"/>
  <c r="A2225" i="42" s="1"/>
  <c r="A2226" i="42" s="1"/>
  <c r="A2227" i="42" s="1"/>
  <c r="A2228" i="42" s="1"/>
  <c r="A2229" i="42" s="1"/>
  <c r="A2230" i="42" s="1"/>
  <c r="A2231" i="42" s="1"/>
  <c r="A2232" i="42" s="1"/>
  <c r="A2233" i="42" s="1"/>
  <c r="A2234" i="42" s="1"/>
  <c r="A2235" i="42" s="1"/>
  <c r="A2236" i="42" s="1"/>
  <c r="A2237" i="42" s="1"/>
  <c r="A2238" i="42" s="1"/>
  <c r="A2239" i="42" s="1"/>
  <c r="A2240" i="42" s="1"/>
  <c r="A2241" i="42" s="1"/>
  <c r="A2242" i="42" s="1"/>
  <c r="A2243" i="42" s="1"/>
  <c r="A2244" i="42" s="1"/>
  <c r="A2245" i="42" s="1"/>
  <c r="A2246" i="42" s="1"/>
  <c r="A2247" i="42" s="1"/>
  <c r="A2248" i="42" s="1"/>
  <c r="A2249" i="42" s="1"/>
  <c r="A2250" i="42" s="1"/>
  <c r="A2251" i="42" s="1"/>
  <c r="A2252" i="42" s="1"/>
  <c r="A2253" i="42" s="1"/>
  <c r="A2254" i="42" s="1"/>
  <c r="A2255" i="42" s="1"/>
  <c r="A2256" i="42" s="1"/>
  <c r="A2257" i="42" s="1"/>
  <c r="A2258" i="42" s="1"/>
  <c r="A2259" i="42" s="1"/>
  <c r="A2260" i="42" s="1"/>
  <c r="A2261" i="42" s="1"/>
  <c r="A2262" i="42" s="1"/>
  <c r="A2263" i="42" s="1"/>
  <c r="A2264" i="42" s="1"/>
  <c r="A2265" i="42" s="1"/>
  <c r="A2266" i="42" s="1"/>
  <c r="A2267" i="42" s="1"/>
  <c r="A2268" i="42" s="1"/>
  <c r="A2269" i="42" s="1"/>
  <c r="A2270" i="42" s="1"/>
  <c r="A2271" i="42" s="1"/>
  <c r="A2272" i="42" s="1"/>
  <c r="A2273" i="42" s="1"/>
  <c r="A2274" i="42" s="1"/>
  <c r="A2275" i="42" s="1"/>
  <c r="A2276" i="42" s="1"/>
  <c r="A2277" i="42" s="1"/>
  <c r="A2278" i="42" s="1"/>
  <c r="A2279" i="42" s="1"/>
  <c r="A2280" i="42" s="1"/>
  <c r="A2281" i="42" s="1"/>
  <c r="A2282" i="42" s="1"/>
  <c r="A2283" i="42" s="1"/>
  <c r="A2284" i="42" s="1"/>
  <c r="A2285" i="42" s="1"/>
  <c r="A2286" i="42" s="1"/>
  <c r="A2287" i="42" s="1"/>
  <c r="A2288" i="42" s="1"/>
  <c r="A2289" i="42" s="1"/>
  <c r="A2290" i="42" s="1"/>
  <c r="A2291" i="42" s="1"/>
  <c r="A2292" i="42" s="1"/>
  <c r="A2293" i="42" s="1"/>
  <c r="A2294" i="42" s="1"/>
  <c r="A2295" i="42" s="1"/>
  <c r="A2296" i="42" s="1"/>
  <c r="A2297" i="42" s="1"/>
  <c r="A2298" i="42" s="1"/>
  <c r="A2299" i="42" s="1"/>
  <c r="A2300" i="42" s="1"/>
  <c r="A2301" i="42" s="1"/>
  <c r="A2302" i="42" s="1"/>
  <c r="A2303" i="42" s="1"/>
  <c r="A2304" i="42" s="1"/>
  <c r="A2305" i="42" s="1"/>
  <c r="A2306" i="42" s="1"/>
  <c r="A2307" i="42" s="1"/>
  <c r="A2308" i="42" s="1"/>
  <c r="A2309" i="42" s="1"/>
  <c r="A2310" i="42" s="1"/>
  <c r="A2311" i="42" s="1"/>
  <c r="A2312" i="42" s="1"/>
  <c r="A2313" i="42" s="1"/>
  <c r="A2314" i="42" s="1"/>
  <c r="A2315" i="42" s="1"/>
  <c r="A2316" i="42" s="1"/>
  <c r="A2317" i="42" s="1"/>
  <c r="A2318" i="42" s="1"/>
  <c r="A2319" i="42" s="1"/>
  <c r="A2320" i="42" s="1"/>
  <c r="A2321" i="42" s="1"/>
  <c r="A2322" i="42" s="1"/>
  <c r="A2323" i="42" s="1"/>
  <c r="A2324" i="42" s="1"/>
  <c r="A2325" i="42" s="1"/>
  <c r="A2326" i="42" s="1"/>
  <c r="A2327" i="42" s="1"/>
  <c r="A2328" i="42" s="1"/>
  <c r="A2329" i="42" s="1"/>
  <c r="A2330" i="42" s="1"/>
  <c r="A2331" i="42" s="1"/>
  <c r="A2332" i="42" s="1"/>
  <c r="A2333" i="42" s="1"/>
  <c r="A2334" i="42" s="1"/>
  <c r="A2335" i="42" s="1"/>
  <c r="A2336" i="42" s="1"/>
  <c r="A2337" i="42" s="1"/>
  <c r="A2338" i="42" s="1"/>
  <c r="A2339" i="42" s="1"/>
  <c r="A2340" i="42" s="1"/>
  <c r="A2341" i="42" s="1"/>
  <c r="A2342" i="42" s="1"/>
  <c r="A2343" i="42" s="1"/>
  <c r="A2344" i="42" s="1"/>
  <c r="A2345" i="42" s="1"/>
  <c r="A2346" i="42" s="1"/>
  <c r="A2347" i="42" s="1"/>
  <c r="A2348" i="42" s="1"/>
  <c r="A2349" i="42" s="1"/>
  <c r="A2350" i="42" s="1"/>
  <c r="A2351" i="42" s="1"/>
  <c r="A2352" i="42" s="1"/>
  <c r="A2353" i="42" s="1"/>
  <c r="A2354" i="42" s="1"/>
  <c r="A2355" i="42" s="1"/>
  <c r="A2356" i="42" s="1"/>
  <c r="A2357" i="42" s="1"/>
  <c r="A2358" i="42" s="1"/>
  <c r="A2359" i="42" s="1"/>
  <c r="A2360" i="42" s="1"/>
  <c r="A2361" i="42" s="1"/>
  <c r="A2362" i="42" s="1"/>
  <c r="A2363" i="42" s="1"/>
  <c r="A2364" i="42" s="1"/>
  <c r="A2365" i="42" s="1"/>
  <c r="A2366" i="42" s="1"/>
  <c r="A2367" i="42" s="1"/>
  <c r="A2368" i="42" s="1"/>
  <c r="A2369" i="42" s="1"/>
  <c r="A2370" i="42" s="1"/>
  <c r="A2371" i="42" s="1"/>
  <c r="A2372" i="42" s="1"/>
  <c r="A2373" i="42" s="1"/>
  <c r="A2374" i="42" s="1"/>
  <c r="A2375" i="42" s="1"/>
  <c r="A2376" i="42" s="1"/>
  <c r="A2377" i="42" s="1"/>
  <c r="A2378" i="42" s="1"/>
  <c r="A2379" i="42" s="1"/>
  <c r="A2380" i="42" s="1"/>
  <c r="A2381" i="42" s="1"/>
  <c r="A2382" i="42" s="1"/>
  <c r="A2383" i="42" s="1"/>
  <c r="A2384" i="42" s="1"/>
  <c r="A2385" i="42" s="1"/>
  <c r="A2386" i="42" s="1"/>
  <c r="A2387" i="42" s="1"/>
  <c r="A2388" i="42" s="1"/>
  <c r="A2389" i="42" s="1"/>
  <c r="A2390" i="42" s="1"/>
  <c r="A2391" i="42" s="1"/>
  <c r="A2392" i="42" s="1"/>
  <c r="A2393" i="42" s="1"/>
  <c r="A2394" i="42" s="1"/>
  <c r="A2395" i="42" s="1"/>
  <c r="A2396" i="42" s="1"/>
  <c r="A2397" i="42" s="1"/>
  <c r="A2398" i="42" s="1"/>
  <c r="A2399" i="42" s="1"/>
  <c r="A2400" i="42" s="1"/>
  <c r="B11" i="38" l="1"/>
  <c r="B10" i="38"/>
  <c r="B9" i="38"/>
  <c r="B8" i="38"/>
  <c r="C7" i="38"/>
  <c r="BY1" i="38"/>
  <c r="BZ1" i="38" s="1"/>
  <c r="CA1" i="38" s="1"/>
  <c r="CB1" i="38" s="1"/>
  <c r="CC1" i="38" s="1"/>
  <c r="D1" i="38"/>
  <c r="E1" i="38" s="1"/>
  <c r="F1" i="38" s="1"/>
  <c r="G1" i="38" s="1"/>
  <c r="H1" i="38" s="1"/>
  <c r="I1" i="38" s="1"/>
  <c r="J1" i="38" s="1"/>
  <c r="K1" i="38" s="1"/>
  <c r="L1" i="38" s="1"/>
  <c r="M1" i="38" s="1"/>
  <c r="N1" i="38" s="1"/>
  <c r="O1" i="38" s="1"/>
  <c r="P1" i="38" s="1"/>
  <c r="Q1" i="38" s="1"/>
  <c r="R1" i="38" s="1"/>
  <c r="S1" i="38" s="1"/>
  <c r="T1" i="38" s="1"/>
  <c r="U1" i="38" s="1"/>
  <c r="V1" i="38" s="1"/>
  <c r="W1" i="38" s="1"/>
  <c r="X1" i="38" s="1"/>
  <c r="Y1" i="38" s="1"/>
  <c r="Z1" i="38" s="1"/>
  <c r="AA1" i="38" s="1"/>
  <c r="AB1" i="38" s="1"/>
  <c r="AC1" i="38" s="1"/>
  <c r="AD1" i="38" s="1"/>
  <c r="AE1" i="38" s="1"/>
  <c r="AF1" i="38" s="1"/>
  <c r="AG1" i="38" s="1"/>
  <c r="AH1" i="38" s="1"/>
  <c r="AI1" i="38" s="1"/>
  <c r="AJ1" i="38" s="1"/>
  <c r="AK1" i="38" s="1"/>
  <c r="AL1" i="38" s="1"/>
  <c r="AM1" i="38" s="1"/>
  <c r="AN1" i="38" s="1"/>
  <c r="AO1" i="38" s="1"/>
  <c r="AP1" i="38" s="1"/>
  <c r="AQ1" i="38" s="1"/>
  <c r="AR1" i="38" s="1"/>
  <c r="AS1" i="38" s="1"/>
  <c r="AT1" i="38" s="1"/>
  <c r="AU1" i="38" s="1"/>
  <c r="AV1" i="38" s="1"/>
  <c r="AW1" i="38" s="1"/>
  <c r="AX1" i="38" s="1"/>
  <c r="AY1" i="38" s="1"/>
  <c r="AZ1" i="38" s="1"/>
  <c r="BA1" i="38" s="1"/>
  <c r="BB1" i="38" s="1"/>
  <c r="BC1" i="38" s="1"/>
  <c r="BD1" i="38" s="1"/>
  <c r="BE1" i="38" s="1"/>
  <c r="BF1" i="38" s="1"/>
  <c r="BG1" i="38" s="1"/>
  <c r="BH1" i="38" s="1"/>
  <c r="BI1" i="38" s="1"/>
  <c r="BJ1" i="38" s="1"/>
  <c r="BK1" i="38" s="1"/>
  <c r="BL1" i="38" s="1"/>
  <c r="BM1" i="38" s="1"/>
  <c r="BN1" i="38" s="1"/>
  <c r="BO1" i="38" s="1"/>
  <c r="BP1" i="38" s="1"/>
  <c r="BQ1" i="38" s="1"/>
  <c r="BR1" i="38" s="1"/>
  <c r="BS1" i="38" s="1"/>
  <c r="BT1" i="38" s="1"/>
  <c r="BU1" i="38" s="1"/>
  <c r="BV1" i="38" s="1"/>
  <c r="BW1" i="38" s="1"/>
  <c r="BX1" i="38" s="1"/>
  <c r="C1" i="38"/>
  <c r="L53" i="38"/>
  <c r="J2383" i="39"/>
  <c r="J2363" i="39"/>
  <c r="X131" i="39"/>
  <c r="Y131" i="39" s="1"/>
  <c r="J2051" i="39"/>
  <c r="J2052" i="39" s="1"/>
  <c r="J2275" i="39"/>
  <c r="J2276" i="39" s="1"/>
  <c r="J2277" i="39" s="1"/>
  <c r="J2278" i="39" s="1"/>
  <c r="J2279" i="39" s="1"/>
  <c r="J2261" i="39"/>
  <c r="J2262" i="39" s="1"/>
  <c r="J2263" i="39" s="1"/>
  <c r="J2264" i="39" s="1"/>
  <c r="J2265" i="39" s="1"/>
  <c r="J2247" i="39"/>
  <c r="J2248" i="39" s="1"/>
  <c r="J2249" i="39" s="1"/>
  <c r="J2233" i="39"/>
  <c r="J2234" i="39" s="1"/>
  <c r="J2235" i="39" s="1"/>
  <c r="J2236" i="39" s="1"/>
  <c r="J2237" i="39" s="1"/>
  <c r="J2238" i="39" s="1"/>
  <c r="J2239" i="39" s="1"/>
  <c r="J2240" i="39" s="1"/>
  <c r="J2191" i="39"/>
  <c r="J2192" i="39" s="1"/>
  <c r="J2193" i="39" s="1"/>
  <c r="J2194" i="39" s="1"/>
  <c r="J2195" i="39" s="1"/>
  <c r="J2196" i="39" s="1"/>
  <c r="J2197" i="39" s="1"/>
  <c r="J2198" i="39" s="1"/>
  <c r="J2199" i="39" s="1"/>
  <c r="J2200" i="39" s="1"/>
  <c r="J2201" i="39" s="1"/>
  <c r="J2202" i="39" s="1"/>
  <c r="J2203" i="39" s="1"/>
  <c r="J2177" i="39"/>
  <c r="J2178" i="39" s="1"/>
  <c r="J2179" i="39" s="1"/>
  <c r="J2180" i="39" s="1"/>
  <c r="J2181" i="39" s="1"/>
  <c r="J2182" i="39" s="1"/>
  <c r="J2183" i="39" s="1"/>
  <c r="J2184" i="39" s="1"/>
  <c r="J2163" i="39"/>
  <c r="J2164" i="39" s="1"/>
  <c r="J2165" i="39" s="1"/>
  <c r="J2166" i="39" s="1"/>
  <c r="J2167" i="39" s="1"/>
  <c r="J2168" i="39" s="1"/>
  <c r="J2169" i="39" s="1"/>
  <c r="J2170" i="39" s="1"/>
  <c r="J2135" i="39"/>
  <c r="J2136" i="39" s="1"/>
  <c r="J2137" i="39" s="1"/>
  <c r="J2138" i="39" s="1"/>
  <c r="J2139" i="39" s="1"/>
  <c r="J2121" i="39"/>
  <c r="J2122" i="39" s="1"/>
  <c r="J2107" i="39"/>
  <c r="J2108" i="39" s="1"/>
  <c r="J2109" i="39" s="1"/>
  <c r="J2110" i="39" s="1"/>
  <c r="J2111" i="39" s="1"/>
  <c r="J2112" i="39" s="1"/>
  <c r="J2113" i="39" s="1"/>
  <c r="J2114" i="39" s="1"/>
  <c r="J2115" i="39" s="1"/>
  <c r="J2093" i="39"/>
  <c r="J2094" i="39" s="1"/>
  <c r="J2095" i="39" s="1"/>
  <c r="J2096" i="39" s="1"/>
  <c r="J2097" i="39" s="1"/>
  <c r="J2098" i="39" s="1"/>
  <c r="J2099" i="39" s="1"/>
  <c r="J2100" i="39" s="1"/>
  <c r="J2101" i="39" s="1"/>
  <c r="J2102" i="39" s="1"/>
  <c r="J2103" i="39" s="1"/>
  <c r="J2104" i="39" s="1"/>
  <c r="J2105" i="39" s="1"/>
  <c r="J2065" i="39"/>
  <c r="J2066" i="39" s="1"/>
  <c r="J2067" i="39" s="1"/>
  <c r="J2068" i="39" s="1"/>
  <c r="J2219" i="39" s="1"/>
  <c r="J2037" i="39"/>
  <c r="J2038" i="39" s="1"/>
  <c r="J2039" i="39" s="1"/>
  <c r="J2040" i="39" s="1"/>
  <c r="J2023" i="39"/>
  <c r="J2024" i="39" s="1"/>
  <c r="J2025" i="39" s="1"/>
  <c r="J2026" i="39" s="1"/>
  <c r="J2027" i="39" s="1"/>
  <c r="J2028" i="39" s="1"/>
  <c r="J2029" i="39" s="1"/>
  <c r="J2030" i="39" s="1"/>
  <c r="J2031" i="39" s="1"/>
  <c r="J2032" i="39" s="1"/>
  <c r="J2033" i="39" s="1"/>
  <c r="J2034" i="39" s="1"/>
  <c r="J2035" i="39" s="1"/>
  <c r="J2003" i="39"/>
  <c r="J2004" i="39" s="1"/>
  <c r="J2005" i="39" s="1"/>
  <c r="J2006" i="39" s="1"/>
  <c r="J2007" i="39" s="1"/>
  <c r="J2008" i="39" s="1"/>
  <c r="J2009" i="39" s="1"/>
  <c r="J2010" i="39" s="1"/>
  <c r="J2011" i="39" s="1"/>
  <c r="J2012" i="39" s="1"/>
  <c r="J2013" i="39" s="1"/>
  <c r="J2014" i="39" s="1"/>
  <c r="J2015" i="39" s="1"/>
  <c r="J2016" i="39" s="1"/>
  <c r="J2017" i="39" s="1"/>
  <c r="J2018" i="39" s="1"/>
  <c r="J2019" i="39" s="1"/>
  <c r="J2020" i="39" s="1"/>
  <c r="J2021" i="39" s="1"/>
  <c r="B16" i="38"/>
  <c r="D15" i="38"/>
  <c r="E15" i="38" s="1"/>
  <c r="F15" i="38" s="1"/>
  <c r="G15" i="38" s="1"/>
  <c r="H15" i="38" s="1"/>
  <c r="I15" i="38" s="1"/>
  <c r="J15" i="38" s="1"/>
  <c r="K15" i="38" s="1"/>
  <c r="L15" i="38" s="1"/>
  <c r="M15" i="38" s="1"/>
  <c r="N15" i="38" s="1"/>
  <c r="O15" i="38" s="1"/>
  <c r="P15" i="38" s="1"/>
  <c r="Q15" i="38" s="1"/>
  <c r="C15" i="38"/>
  <c r="B2000" i="42"/>
  <c r="A2000" i="42"/>
  <c r="B1982" i="42"/>
  <c r="B1983" i="42" s="1"/>
  <c r="B1984" i="42" s="1"/>
  <c r="B1985" i="42" s="1"/>
  <c r="B1986" i="42" s="1"/>
  <c r="B1987" i="42" s="1"/>
  <c r="B1988" i="42" s="1"/>
  <c r="B1989" i="42" s="1"/>
  <c r="B1990" i="42" s="1"/>
  <c r="B1991" i="42" s="1"/>
  <c r="B1992" i="42" s="1"/>
  <c r="B1993" i="42" s="1"/>
  <c r="B1994" i="42" s="1"/>
  <c r="B1995" i="42" s="1"/>
  <c r="B1996" i="42" s="1"/>
  <c r="B1997" i="42" s="1"/>
  <c r="B1998" i="42" s="1"/>
  <c r="B1999" i="42" s="1"/>
  <c r="A1981" i="42"/>
  <c r="A1982" i="42" s="1"/>
  <c r="A1983" i="42" s="1"/>
  <c r="A1984" i="42" s="1"/>
  <c r="A1985" i="42" s="1"/>
  <c r="A1986" i="42" s="1"/>
  <c r="A1987" i="42" s="1"/>
  <c r="A1988" i="42" s="1"/>
  <c r="A1989" i="42" s="1"/>
  <c r="A1990" i="42" s="1"/>
  <c r="A1991" i="42" s="1"/>
  <c r="A1992" i="42" s="1"/>
  <c r="A1993" i="42" s="1"/>
  <c r="A1994" i="42" s="1"/>
  <c r="A1995" i="42" s="1"/>
  <c r="A1996" i="42" s="1"/>
  <c r="A1997" i="42" s="1"/>
  <c r="A1998" i="42" s="1"/>
  <c r="A1999" i="42" s="1"/>
  <c r="J1983" i="39"/>
  <c r="J1984" i="39" s="1"/>
  <c r="J1985" i="39" s="1"/>
  <c r="J1986" i="39" s="1"/>
  <c r="J1987" i="39" s="1"/>
  <c r="J1988" i="39" s="1"/>
  <c r="J1989" i="39" s="1"/>
  <c r="J1990" i="39" s="1"/>
  <c r="J1991" i="39" s="1"/>
  <c r="J1992" i="39" s="1"/>
  <c r="J1993" i="39" s="1"/>
  <c r="J1994" i="39" s="1"/>
  <c r="J1995" i="39" s="1"/>
  <c r="J1996" i="39" s="1"/>
  <c r="J1997" i="39" s="1"/>
  <c r="J1998" i="39" s="1"/>
  <c r="J1999" i="39" s="1"/>
  <c r="J2000" i="39" s="1"/>
  <c r="J2001" i="39" s="1"/>
  <c r="A1921" i="42"/>
  <c r="A1922" i="42" s="1"/>
  <c r="A1923" i="42" s="1"/>
  <c r="A1924" i="42" s="1"/>
  <c r="A1925" i="42" s="1"/>
  <c r="A1926" i="42" s="1"/>
  <c r="A1927" i="42" s="1"/>
  <c r="A1928" i="42" s="1"/>
  <c r="A1929" i="42" s="1"/>
  <c r="A1930" i="42" s="1"/>
  <c r="A1931" i="42" s="1"/>
  <c r="A1932" i="42" s="1"/>
  <c r="A1933" i="42" s="1"/>
  <c r="A1934" i="42" s="1"/>
  <c r="A1935" i="42" s="1"/>
  <c r="A1936" i="42" s="1"/>
  <c r="A1937" i="42" s="1"/>
  <c r="A1938" i="42" s="1"/>
  <c r="A1939" i="42" s="1"/>
  <c r="A1940" i="42" s="1"/>
  <c r="A1941" i="42" s="1"/>
  <c r="A1942" i="42" s="1"/>
  <c r="A1943" i="42" s="1"/>
  <c r="A1944" i="42" s="1"/>
  <c r="A1945" i="42" s="1"/>
  <c r="A1946" i="42" s="1"/>
  <c r="A1947" i="42" s="1"/>
  <c r="A1948" i="42" s="1"/>
  <c r="A1949" i="42" s="1"/>
  <c r="A1950" i="42" s="1"/>
  <c r="A1951" i="42" s="1"/>
  <c r="A1952" i="42" s="1"/>
  <c r="A1953" i="42" s="1"/>
  <c r="A1954" i="42" s="1"/>
  <c r="A1955" i="42" s="1"/>
  <c r="A1956" i="42" s="1"/>
  <c r="A1957" i="42" s="1"/>
  <c r="A1958" i="42" s="1"/>
  <c r="A1959" i="42" s="1"/>
  <c r="A1960" i="42" s="1"/>
  <c r="A1961" i="42" s="1"/>
  <c r="A1962" i="42" s="1"/>
  <c r="A1963" i="42" s="1"/>
  <c r="A1964" i="42" s="1"/>
  <c r="A1965" i="42" s="1"/>
  <c r="A1966" i="42" s="1"/>
  <c r="A1967" i="42" s="1"/>
  <c r="A1968" i="42" s="1"/>
  <c r="A1969" i="42" s="1"/>
  <c r="A1970" i="42" s="1"/>
  <c r="A1971" i="42" s="1"/>
  <c r="A1972" i="42" s="1"/>
  <c r="A1973" i="42" s="1"/>
  <c r="A1974" i="42" s="1"/>
  <c r="A1975" i="42" s="1"/>
  <c r="A1976" i="42" s="1"/>
  <c r="A1977" i="42" s="1"/>
  <c r="A1978" i="42" s="1"/>
  <c r="A1979" i="42" s="1"/>
  <c r="A1980" i="42" s="1"/>
  <c r="B1962" i="42"/>
  <c r="B1963" i="42" s="1"/>
  <c r="B1964" i="42" s="1"/>
  <c r="B1965" i="42" s="1"/>
  <c r="B1966" i="42" s="1"/>
  <c r="B1967" i="42" s="1"/>
  <c r="B1968" i="42" s="1"/>
  <c r="B1969" i="42" s="1"/>
  <c r="B1970" i="42" s="1"/>
  <c r="B1971" i="42" s="1"/>
  <c r="B1972" i="42" s="1"/>
  <c r="B1973" i="42" s="1"/>
  <c r="B1974" i="42" s="1"/>
  <c r="B1975" i="42" s="1"/>
  <c r="B1976" i="42" s="1"/>
  <c r="B1977" i="42" s="1"/>
  <c r="B1978" i="42" s="1"/>
  <c r="B1979" i="42" s="1"/>
  <c r="B1980" i="42" s="1"/>
  <c r="B1942" i="42"/>
  <c r="B1943" i="42" s="1"/>
  <c r="B1944" i="42" s="1"/>
  <c r="B1945" i="42" s="1"/>
  <c r="B1946" i="42" s="1"/>
  <c r="B1947" i="42" s="1"/>
  <c r="B1948" i="42" s="1"/>
  <c r="B1949" i="42" s="1"/>
  <c r="B1950" i="42" s="1"/>
  <c r="B1951" i="42" s="1"/>
  <c r="B1952" i="42" s="1"/>
  <c r="B1953" i="42" s="1"/>
  <c r="B1954" i="42" s="1"/>
  <c r="B1955" i="42" s="1"/>
  <c r="B1956" i="42" s="1"/>
  <c r="B1957" i="42" s="1"/>
  <c r="B1958" i="42" s="1"/>
  <c r="B1959" i="42" s="1"/>
  <c r="B1960" i="42" s="1"/>
  <c r="J1963" i="39"/>
  <c r="J1964" i="39" s="1"/>
  <c r="J1965" i="39" s="1"/>
  <c r="J1966" i="39" s="1"/>
  <c r="J1967" i="39" s="1"/>
  <c r="J1968" i="39" s="1"/>
  <c r="J1969" i="39" s="1"/>
  <c r="J1970" i="39" s="1"/>
  <c r="J1971" i="39" s="1"/>
  <c r="J1972" i="39" s="1"/>
  <c r="J1973" i="39" s="1"/>
  <c r="J1974" i="39" s="1"/>
  <c r="J1975" i="39" s="1"/>
  <c r="J1976" i="39" s="1"/>
  <c r="J1977" i="39" s="1"/>
  <c r="J1978" i="39" s="1"/>
  <c r="J1979" i="39" s="1"/>
  <c r="J1980" i="39" s="1"/>
  <c r="J1981" i="39" s="1"/>
  <c r="J1943" i="39"/>
  <c r="J1944" i="39" s="1"/>
  <c r="J1945" i="39" s="1"/>
  <c r="J1946" i="39" s="1"/>
  <c r="J1947" i="39" s="1"/>
  <c r="J1948" i="39" s="1"/>
  <c r="J1949" i="39" s="1"/>
  <c r="J1950" i="39" s="1"/>
  <c r="J1951" i="39" s="1"/>
  <c r="J1952" i="39" s="1"/>
  <c r="J1953" i="39" s="1"/>
  <c r="J1954" i="39" s="1"/>
  <c r="J1955" i="39" s="1"/>
  <c r="J1956" i="39" s="1"/>
  <c r="J1957" i="39" s="1"/>
  <c r="J1958" i="39" s="1"/>
  <c r="J1959" i="39" s="1"/>
  <c r="J1960" i="39" s="1"/>
  <c r="J1961" i="39" s="1"/>
  <c r="B1922" i="42"/>
  <c r="B1923" i="42" s="1"/>
  <c r="B1924" i="42" s="1"/>
  <c r="B1925" i="42" s="1"/>
  <c r="B1926" i="42" s="1"/>
  <c r="B1927" i="42" s="1"/>
  <c r="B1928" i="42" s="1"/>
  <c r="B1929" i="42" s="1"/>
  <c r="B1930" i="42" s="1"/>
  <c r="B1931" i="42" s="1"/>
  <c r="B1932" i="42" s="1"/>
  <c r="B1933" i="42" s="1"/>
  <c r="B1934" i="42" s="1"/>
  <c r="B1935" i="42" s="1"/>
  <c r="B1936" i="42" s="1"/>
  <c r="B1937" i="42" s="1"/>
  <c r="B1938" i="42" s="1"/>
  <c r="B1939" i="42" s="1"/>
  <c r="B1940" i="42" s="1"/>
  <c r="J1923" i="39"/>
  <c r="J1924" i="39" s="1"/>
  <c r="J1925" i="39" s="1"/>
  <c r="J1926" i="39" s="1"/>
  <c r="J1927" i="39" s="1"/>
  <c r="J1928" i="39" s="1"/>
  <c r="J1929" i="39" s="1"/>
  <c r="J1930" i="39" s="1"/>
  <c r="J1931" i="39" s="1"/>
  <c r="J1932" i="39" s="1"/>
  <c r="J1933" i="39" s="1"/>
  <c r="J1934" i="39" s="1"/>
  <c r="J1935" i="39" s="1"/>
  <c r="J1936" i="39" s="1"/>
  <c r="J1937" i="39" s="1"/>
  <c r="J1938" i="39" s="1"/>
  <c r="J1939" i="39" s="1"/>
  <c r="J1940" i="39" s="1"/>
  <c r="J1941" i="39" s="1"/>
  <c r="B1908" i="42"/>
  <c r="B1909" i="42" s="1"/>
  <c r="B1910" i="42" s="1"/>
  <c r="B1911" i="42" s="1"/>
  <c r="B1912" i="42" s="1"/>
  <c r="B1913" i="42" s="1"/>
  <c r="B1914" i="42" s="1"/>
  <c r="B1915" i="42" s="1"/>
  <c r="B1916" i="42" s="1"/>
  <c r="B1917" i="42" s="1"/>
  <c r="B1918" i="42" s="1"/>
  <c r="B1919" i="42" s="1"/>
  <c r="B1920" i="42" s="1"/>
  <c r="B1895" i="42"/>
  <c r="B1896" i="42" s="1"/>
  <c r="B1897" i="42" s="1"/>
  <c r="B1898" i="42" s="1"/>
  <c r="B1899" i="42" s="1"/>
  <c r="B1900" i="42" s="1"/>
  <c r="B1901" i="42" s="1"/>
  <c r="B1902" i="42" s="1"/>
  <c r="B1903" i="42" s="1"/>
  <c r="B1904" i="42" s="1"/>
  <c r="B1905" i="42" s="1"/>
  <c r="B1906" i="42" s="1"/>
  <c r="B1894" i="42"/>
  <c r="B1880" i="42"/>
  <c r="B1881" i="42" s="1"/>
  <c r="B1882" i="42" s="1"/>
  <c r="B1883" i="42" s="1"/>
  <c r="B1884" i="42" s="1"/>
  <c r="B1885" i="42" s="1"/>
  <c r="B1886" i="42" s="1"/>
  <c r="B1887" i="42" s="1"/>
  <c r="B1888" i="42" s="1"/>
  <c r="B1889" i="42" s="1"/>
  <c r="B1890" i="42" s="1"/>
  <c r="B1891" i="42" s="1"/>
  <c r="B1892" i="42" s="1"/>
  <c r="B1866" i="42"/>
  <c r="B1867" i="42" s="1"/>
  <c r="B1868" i="42" s="1"/>
  <c r="B1869" i="42" s="1"/>
  <c r="B1870" i="42" s="1"/>
  <c r="B1871" i="42" s="1"/>
  <c r="B1872" i="42" s="1"/>
  <c r="B1873" i="42" s="1"/>
  <c r="B1874" i="42" s="1"/>
  <c r="B1875" i="42" s="1"/>
  <c r="B1876" i="42" s="1"/>
  <c r="B1877" i="42" s="1"/>
  <c r="B1878" i="42" s="1"/>
  <c r="B1853" i="42"/>
  <c r="B1854" i="42" s="1"/>
  <c r="B1855" i="42" s="1"/>
  <c r="B1856" i="42" s="1"/>
  <c r="B1857" i="42" s="1"/>
  <c r="B1858" i="42" s="1"/>
  <c r="B1859" i="42" s="1"/>
  <c r="B1860" i="42" s="1"/>
  <c r="B1861" i="42" s="1"/>
  <c r="B1862" i="42" s="1"/>
  <c r="B1863" i="42" s="1"/>
  <c r="B1864" i="42" s="1"/>
  <c r="B1852" i="42"/>
  <c r="B1838" i="42"/>
  <c r="B1839" i="42" s="1"/>
  <c r="B1840" i="42" s="1"/>
  <c r="B1841" i="42" s="1"/>
  <c r="B1842" i="42" s="1"/>
  <c r="B1843" i="42" s="1"/>
  <c r="B1844" i="42" s="1"/>
  <c r="B1845" i="42" s="1"/>
  <c r="B1846" i="42" s="1"/>
  <c r="B1847" i="42" s="1"/>
  <c r="B1848" i="42" s="1"/>
  <c r="B1849" i="42" s="1"/>
  <c r="B1850" i="42" s="1"/>
  <c r="B1824" i="42"/>
  <c r="B1825" i="42" s="1"/>
  <c r="B1826" i="42" s="1"/>
  <c r="B1827" i="42" s="1"/>
  <c r="B1828" i="42" s="1"/>
  <c r="B1829" i="42" s="1"/>
  <c r="B1830" i="42" s="1"/>
  <c r="B1831" i="42" s="1"/>
  <c r="B1832" i="42" s="1"/>
  <c r="B1833" i="42" s="1"/>
  <c r="B1834" i="42" s="1"/>
  <c r="B1835" i="42" s="1"/>
  <c r="B1836" i="42" s="1"/>
  <c r="B1811" i="42"/>
  <c r="B1812" i="42" s="1"/>
  <c r="B1813" i="42" s="1"/>
  <c r="B1814" i="42" s="1"/>
  <c r="B1815" i="42" s="1"/>
  <c r="B1816" i="42" s="1"/>
  <c r="B1817" i="42" s="1"/>
  <c r="B1818" i="42" s="1"/>
  <c r="B1819" i="42" s="1"/>
  <c r="B1820" i="42" s="1"/>
  <c r="B1821" i="42" s="1"/>
  <c r="B1822" i="42" s="1"/>
  <c r="B1810" i="42"/>
  <c r="B1797" i="42"/>
  <c r="B1798" i="42" s="1"/>
  <c r="B1799" i="42" s="1"/>
  <c r="B1800" i="42" s="1"/>
  <c r="B1801" i="42" s="1"/>
  <c r="B1802" i="42" s="1"/>
  <c r="B1803" i="42" s="1"/>
  <c r="B1804" i="42" s="1"/>
  <c r="B1805" i="42" s="1"/>
  <c r="B1806" i="42" s="1"/>
  <c r="B1807" i="42" s="1"/>
  <c r="B1808" i="42" s="1"/>
  <c r="B1796" i="42"/>
  <c r="B1784" i="42"/>
  <c r="B1785" i="42" s="1"/>
  <c r="B1786" i="42" s="1"/>
  <c r="B1787" i="42" s="1"/>
  <c r="B1788" i="42" s="1"/>
  <c r="B1789" i="42" s="1"/>
  <c r="B1790" i="42" s="1"/>
  <c r="B1791" i="42" s="1"/>
  <c r="B1792" i="42" s="1"/>
  <c r="B1793" i="42" s="1"/>
  <c r="B1794" i="42" s="1"/>
  <c r="B1783" i="42"/>
  <c r="B1782" i="42"/>
  <c r="B1612" i="42"/>
  <c r="B1613" i="42" s="1"/>
  <c r="B1614" i="42" s="1"/>
  <c r="B1615" i="42" s="1"/>
  <c r="B1616" i="42" s="1"/>
  <c r="B1617" i="42" s="1"/>
  <c r="B1618" i="42" s="1"/>
  <c r="B1619" i="42" s="1"/>
  <c r="B1620" i="42" s="1"/>
  <c r="B1602" i="42"/>
  <c r="B1603" i="42" s="1"/>
  <c r="B1604" i="42" s="1"/>
  <c r="B1605" i="42" s="1"/>
  <c r="B1606" i="42" s="1"/>
  <c r="B1607" i="42" s="1"/>
  <c r="B1608" i="42" s="1"/>
  <c r="B1609" i="42" s="1"/>
  <c r="B1610" i="42" s="1"/>
  <c r="A1602" i="42"/>
  <c r="A1603" i="42" s="1"/>
  <c r="A1604" i="42" s="1"/>
  <c r="A1605" i="42" s="1"/>
  <c r="A1606" i="42" s="1"/>
  <c r="A1607" i="42" s="1"/>
  <c r="A1608" i="42" s="1"/>
  <c r="A1609" i="42" s="1"/>
  <c r="A1610" i="42" s="1"/>
  <c r="A1611" i="42" s="1"/>
  <c r="A1612" i="42" s="1"/>
  <c r="A1613" i="42" s="1"/>
  <c r="A1614" i="42" s="1"/>
  <c r="A1615" i="42" s="1"/>
  <c r="A1616" i="42" s="1"/>
  <c r="A1617" i="42" s="1"/>
  <c r="A1618" i="42" s="1"/>
  <c r="A1619" i="42" s="1"/>
  <c r="A1620" i="42" s="1"/>
  <c r="A1621" i="42" s="1"/>
  <c r="A1622" i="42" s="1"/>
  <c r="A1623" i="42" s="1"/>
  <c r="A1624" i="42" s="1"/>
  <c r="A1625" i="42" s="1"/>
  <c r="A1626" i="42" s="1"/>
  <c r="A1627" i="42" s="1"/>
  <c r="A1628" i="42" s="1"/>
  <c r="A1629" i="42" s="1"/>
  <c r="A1630" i="42" s="1"/>
  <c r="A1631" i="42" s="1"/>
  <c r="A1632" i="42" s="1"/>
  <c r="A1633" i="42" s="1"/>
  <c r="A1634" i="42" s="1"/>
  <c r="A1635" i="42" s="1"/>
  <c r="A1636" i="42" s="1"/>
  <c r="A1637" i="42" s="1"/>
  <c r="A1638" i="42" s="1"/>
  <c r="A1639" i="42" s="1"/>
  <c r="A1640" i="42" s="1"/>
  <c r="A1641" i="42" s="1"/>
  <c r="A1642" i="42" s="1"/>
  <c r="A1643" i="42" s="1"/>
  <c r="A1644" i="42" s="1"/>
  <c r="A1645" i="42" s="1"/>
  <c r="A1646" i="42" s="1"/>
  <c r="A1647" i="42" s="1"/>
  <c r="A1648" i="42" s="1"/>
  <c r="A1649" i="42" s="1"/>
  <c r="A1650" i="42" s="1"/>
  <c r="A1651" i="42" s="1"/>
  <c r="A1652" i="42" s="1"/>
  <c r="A1653" i="42" s="1"/>
  <c r="A1654" i="42" s="1"/>
  <c r="A1655" i="42" s="1"/>
  <c r="A1656" i="42" s="1"/>
  <c r="A1657" i="42" s="1"/>
  <c r="A1658" i="42" s="1"/>
  <c r="A1659" i="42" s="1"/>
  <c r="A1660" i="42" s="1"/>
  <c r="A1661" i="42" s="1"/>
  <c r="A1662" i="42" s="1"/>
  <c r="A1663" i="42" s="1"/>
  <c r="A1664" i="42" s="1"/>
  <c r="A1665" i="42" s="1"/>
  <c r="A1666" i="42" s="1"/>
  <c r="A1667" i="42" s="1"/>
  <c r="A1668" i="42" s="1"/>
  <c r="A1669" i="42" s="1"/>
  <c r="A1670" i="42" s="1"/>
  <c r="A1671" i="42" s="1"/>
  <c r="A1672" i="42" s="1"/>
  <c r="A1673" i="42" s="1"/>
  <c r="A1674" i="42" s="1"/>
  <c r="A1675" i="42" s="1"/>
  <c r="A1676" i="42" s="1"/>
  <c r="A1677" i="42" s="1"/>
  <c r="A1678" i="42" s="1"/>
  <c r="A1679" i="42" s="1"/>
  <c r="A1680" i="42" s="1"/>
  <c r="A1681" i="42" s="1"/>
  <c r="A1682" i="42" s="1"/>
  <c r="A1683" i="42" s="1"/>
  <c r="A1684" i="42" s="1"/>
  <c r="A1685" i="42" s="1"/>
  <c r="A1686" i="42" s="1"/>
  <c r="A1687" i="42" s="1"/>
  <c r="A1688" i="42" s="1"/>
  <c r="A1689" i="42" s="1"/>
  <c r="A1690" i="42" s="1"/>
  <c r="A1691" i="42" s="1"/>
  <c r="A1692" i="42" s="1"/>
  <c r="A1693" i="42" s="1"/>
  <c r="A1694" i="42" s="1"/>
  <c r="A1695" i="42" s="1"/>
  <c r="A1696" i="42" s="1"/>
  <c r="A1697" i="42" s="1"/>
  <c r="A1698" i="42" s="1"/>
  <c r="A1699" i="42" s="1"/>
  <c r="A1700" i="42" s="1"/>
  <c r="A1701" i="42" s="1"/>
  <c r="A1702" i="42" s="1"/>
  <c r="A1703" i="42" s="1"/>
  <c r="A1704" i="42" s="1"/>
  <c r="A1705" i="42" s="1"/>
  <c r="A1706" i="42" s="1"/>
  <c r="A1707" i="42" s="1"/>
  <c r="A1708" i="42" s="1"/>
  <c r="A1709" i="42" s="1"/>
  <c r="A1710" i="42" s="1"/>
  <c r="A1711" i="42" s="1"/>
  <c r="A1712" i="42" s="1"/>
  <c r="A1713" i="42" s="1"/>
  <c r="A1714" i="42" s="1"/>
  <c r="A1715" i="42" s="1"/>
  <c r="A1716" i="42" s="1"/>
  <c r="A1717" i="42" s="1"/>
  <c r="A1718" i="42" s="1"/>
  <c r="A1719" i="42" s="1"/>
  <c r="A1720" i="42" s="1"/>
  <c r="A1721" i="42" s="1"/>
  <c r="A1722" i="42" s="1"/>
  <c r="A1723" i="42" s="1"/>
  <c r="A1724" i="42" s="1"/>
  <c r="A1725" i="42" s="1"/>
  <c r="A1726" i="42" s="1"/>
  <c r="A1727" i="42" s="1"/>
  <c r="A1728" i="42" s="1"/>
  <c r="A1729" i="42" s="1"/>
  <c r="A1730" i="42" s="1"/>
  <c r="A1731" i="42" s="1"/>
  <c r="A1732" i="42" s="1"/>
  <c r="A1733" i="42" s="1"/>
  <c r="A1734" i="42" s="1"/>
  <c r="A1735" i="42" s="1"/>
  <c r="A1736" i="42" s="1"/>
  <c r="A1737" i="42" s="1"/>
  <c r="A1738" i="42" s="1"/>
  <c r="A1739" i="42" s="1"/>
  <c r="A1740" i="42" s="1"/>
  <c r="A1741" i="42" s="1"/>
  <c r="A1742" i="42" s="1"/>
  <c r="A1743" i="42" s="1"/>
  <c r="A1744" i="42" s="1"/>
  <c r="A1745" i="42" s="1"/>
  <c r="A1746" i="42" s="1"/>
  <c r="A1747" i="42" s="1"/>
  <c r="A1748" i="42" s="1"/>
  <c r="A1749" i="42" s="1"/>
  <c r="A1750" i="42" s="1"/>
  <c r="A1751" i="42" s="1"/>
  <c r="A1752" i="42" s="1"/>
  <c r="A1753" i="42" s="1"/>
  <c r="A1754" i="42" s="1"/>
  <c r="A1755" i="42" s="1"/>
  <c r="A1756" i="42" s="1"/>
  <c r="A1757" i="42" s="1"/>
  <c r="A1758" i="42" s="1"/>
  <c r="A1759" i="42" s="1"/>
  <c r="A1760" i="42" s="1"/>
  <c r="A1761" i="42" s="1"/>
  <c r="A1762" i="42" s="1"/>
  <c r="A1763" i="42" s="1"/>
  <c r="A1764" i="42" s="1"/>
  <c r="A1765" i="42" s="1"/>
  <c r="A1766" i="42" s="1"/>
  <c r="A1767" i="42" s="1"/>
  <c r="A1768" i="42" s="1"/>
  <c r="A1769" i="42" s="1"/>
  <c r="A1770" i="42" s="1"/>
  <c r="A1771" i="42" s="1"/>
  <c r="A1772" i="42" s="1"/>
  <c r="A1773" i="42" s="1"/>
  <c r="A1774" i="42" s="1"/>
  <c r="A1775" i="42" s="1"/>
  <c r="A1776" i="42" s="1"/>
  <c r="A1777" i="42" s="1"/>
  <c r="A1778" i="42" s="1"/>
  <c r="A1779" i="42" s="1"/>
  <c r="A1780" i="42" s="1"/>
  <c r="A1781" i="42" s="1"/>
  <c r="A1782" i="42" s="1"/>
  <c r="A1783" i="42" s="1"/>
  <c r="A1784" i="42" s="1"/>
  <c r="A1785" i="42" s="1"/>
  <c r="A1786" i="42" s="1"/>
  <c r="A1787" i="42" s="1"/>
  <c r="A1788" i="42" s="1"/>
  <c r="A1789" i="42" s="1"/>
  <c r="A1790" i="42" s="1"/>
  <c r="A1791" i="42" s="1"/>
  <c r="A1792" i="42" s="1"/>
  <c r="A1793" i="42" s="1"/>
  <c r="A1794" i="42" s="1"/>
  <c r="A1795" i="42" s="1"/>
  <c r="A1796" i="42" s="1"/>
  <c r="A1797" i="42" s="1"/>
  <c r="A1798" i="42" s="1"/>
  <c r="A1799" i="42" s="1"/>
  <c r="A1800" i="42" s="1"/>
  <c r="A1801" i="42" s="1"/>
  <c r="A1802" i="42" s="1"/>
  <c r="A1803" i="42" s="1"/>
  <c r="A1804" i="42" s="1"/>
  <c r="A1805" i="42" s="1"/>
  <c r="A1806" i="42" s="1"/>
  <c r="A1807" i="42" s="1"/>
  <c r="A1808" i="42" s="1"/>
  <c r="A1809" i="42" s="1"/>
  <c r="A1810" i="42" s="1"/>
  <c r="A1811" i="42" s="1"/>
  <c r="A1812" i="42" s="1"/>
  <c r="A1813" i="42" s="1"/>
  <c r="A1814" i="42" s="1"/>
  <c r="A1815" i="42" s="1"/>
  <c r="A1816" i="42" s="1"/>
  <c r="A1817" i="42" s="1"/>
  <c r="A1818" i="42" s="1"/>
  <c r="A1819" i="42" s="1"/>
  <c r="A1820" i="42" s="1"/>
  <c r="A1821" i="42" s="1"/>
  <c r="A1822" i="42" s="1"/>
  <c r="A1823" i="42" s="1"/>
  <c r="A1824" i="42" s="1"/>
  <c r="A1825" i="42" s="1"/>
  <c r="A1826" i="42" s="1"/>
  <c r="A1827" i="42" s="1"/>
  <c r="A1828" i="42" s="1"/>
  <c r="A1829" i="42" s="1"/>
  <c r="A1830" i="42" s="1"/>
  <c r="A1831" i="42" s="1"/>
  <c r="A1832" i="42" s="1"/>
  <c r="A1833" i="42" s="1"/>
  <c r="A1834" i="42" s="1"/>
  <c r="A1835" i="42" s="1"/>
  <c r="A1836" i="42" s="1"/>
  <c r="A1837" i="42" s="1"/>
  <c r="A1838" i="42" s="1"/>
  <c r="A1839" i="42" s="1"/>
  <c r="A1840" i="42" s="1"/>
  <c r="A1841" i="42" s="1"/>
  <c r="A1842" i="42" s="1"/>
  <c r="A1843" i="42" s="1"/>
  <c r="A1844" i="42" s="1"/>
  <c r="A1845" i="42" s="1"/>
  <c r="A1846" i="42" s="1"/>
  <c r="A1847" i="42" s="1"/>
  <c r="A1848" i="42" s="1"/>
  <c r="A1849" i="42" s="1"/>
  <c r="A1850" i="42" s="1"/>
  <c r="A1851" i="42" s="1"/>
  <c r="A1852" i="42" s="1"/>
  <c r="A1853" i="42" s="1"/>
  <c r="A1854" i="42" s="1"/>
  <c r="A1855" i="42" s="1"/>
  <c r="A1856" i="42" s="1"/>
  <c r="A1857" i="42" s="1"/>
  <c r="A1858" i="42" s="1"/>
  <c r="A1859" i="42" s="1"/>
  <c r="A1860" i="42" s="1"/>
  <c r="A1861" i="42" s="1"/>
  <c r="A1862" i="42" s="1"/>
  <c r="A1863" i="42" s="1"/>
  <c r="A1864" i="42" s="1"/>
  <c r="A1865" i="42" s="1"/>
  <c r="A1866" i="42" s="1"/>
  <c r="A1867" i="42" s="1"/>
  <c r="A1868" i="42" s="1"/>
  <c r="A1869" i="42" s="1"/>
  <c r="A1870" i="42" s="1"/>
  <c r="A1871" i="42" s="1"/>
  <c r="A1872" i="42" s="1"/>
  <c r="A1873" i="42" s="1"/>
  <c r="A1874" i="42" s="1"/>
  <c r="A1875" i="42" s="1"/>
  <c r="A1876" i="42" s="1"/>
  <c r="A1877" i="42" s="1"/>
  <c r="A1878" i="42" s="1"/>
  <c r="A1879" i="42" s="1"/>
  <c r="A1880" i="42" s="1"/>
  <c r="A1881" i="42" s="1"/>
  <c r="A1882" i="42" s="1"/>
  <c r="A1883" i="42" s="1"/>
  <c r="A1884" i="42" s="1"/>
  <c r="A1885" i="42" s="1"/>
  <c r="A1886" i="42" s="1"/>
  <c r="A1887" i="42" s="1"/>
  <c r="A1888" i="42" s="1"/>
  <c r="A1889" i="42" s="1"/>
  <c r="A1890" i="42" s="1"/>
  <c r="A1891" i="42" s="1"/>
  <c r="A1892" i="42" s="1"/>
  <c r="A1893" i="42" s="1"/>
  <c r="A1894" i="42" s="1"/>
  <c r="A1895" i="42" s="1"/>
  <c r="A1896" i="42" s="1"/>
  <c r="A1897" i="42" s="1"/>
  <c r="A1898" i="42" s="1"/>
  <c r="A1899" i="42" s="1"/>
  <c r="A1900" i="42" s="1"/>
  <c r="A1901" i="42" s="1"/>
  <c r="A1902" i="42" s="1"/>
  <c r="A1903" i="42" s="1"/>
  <c r="A1904" i="42" s="1"/>
  <c r="A1905" i="42" s="1"/>
  <c r="A1906" i="42" s="1"/>
  <c r="A1907" i="42" s="1"/>
  <c r="A1908" i="42" s="1"/>
  <c r="A1909" i="42" s="1"/>
  <c r="A1910" i="42" s="1"/>
  <c r="A1911" i="42" s="1"/>
  <c r="A1912" i="42" s="1"/>
  <c r="A1913" i="42" s="1"/>
  <c r="A1914" i="42" s="1"/>
  <c r="A1915" i="42" s="1"/>
  <c r="A1916" i="42" s="1"/>
  <c r="A1917" i="42" s="1"/>
  <c r="A1918" i="42" s="1"/>
  <c r="A1919" i="42" s="1"/>
  <c r="A1920" i="42" s="1"/>
  <c r="A21" i="42"/>
  <c r="A20" i="42"/>
  <c r="A19" i="42"/>
  <c r="B14" i="42"/>
  <c r="B15" i="42" s="1"/>
  <c r="B16" i="42" s="1"/>
  <c r="B17" i="42" s="1"/>
  <c r="B18" i="42" s="1"/>
  <c r="B19" i="42" s="1"/>
  <c r="B20" i="42" s="1"/>
  <c r="B13" i="42"/>
  <c r="B12" i="42"/>
  <c r="B5" i="42"/>
  <c r="B6" i="42" s="1"/>
  <c r="B7" i="42" s="1"/>
  <c r="B8" i="42" s="1"/>
  <c r="B9" i="42" s="1"/>
  <c r="B10" i="42" s="1"/>
  <c r="B4" i="42"/>
  <c r="B3" i="42"/>
  <c r="A3" i="42"/>
  <c r="A4" i="42" s="1"/>
  <c r="A5" i="42" s="1"/>
  <c r="A6" i="42" s="1"/>
  <c r="A7" i="42" s="1"/>
  <c r="A8" i="42" s="1"/>
  <c r="A9" i="42" s="1"/>
  <c r="A10" i="42" s="1"/>
  <c r="A11" i="42" s="1"/>
  <c r="A12" i="42" s="1"/>
  <c r="A13" i="42" s="1"/>
  <c r="A14" i="42" s="1"/>
  <c r="A15" i="42" s="1"/>
  <c r="A16" i="42" s="1"/>
  <c r="A17" i="42" s="1"/>
  <c r="A18" i="42" s="1"/>
  <c r="B2" i="42"/>
  <c r="A2" i="42"/>
  <c r="B1489" i="42"/>
  <c r="B1503" i="42" s="1"/>
  <c r="B1475" i="42"/>
  <c r="B1476" i="42" s="1"/>
  <c r="B1477" i="42" s="1"/>
  <c r="B1478" i="42" s="1"/>
  <c r="B1479" i="42" s="1"/>
  <c r="B1480" i="42" s="1"/>
  <c r="B1481" i="42" s="1"/>
  <c r="B1482" i="42" s="1"/>
  <c r="B1483" i="42" s="1"/>
  <c r="B1484" i="42" s="1"/>
  <c r="B1485" i="42" s="1"/>
  <c r="B1486" i="42" s="1"/>
  <c r="B1487" i="42" s="1"/>
  <c r="B1488" i="42" s="1"/>
  <c r="B1462" i="42"/>
  <c r="B1463" i="42" s="1"/>
  <c r="B1464" i="42" s="1"/>
  <c r="B1465" i="42" s="1"/>
  <c r="B1466" i="42" s="1"/>
  <c r="B1467" i="42" s="1"/>
  <c r="B1468" i="42" s="1"/>
  <c r="B1469" i="42" s="1"/>
  <c r="B1470" i="42" s="1"/>
  <c r="B1471" i="42" s="1"/>
  <c r="B1472" i="42" s="1"/>
  <c r="B1473" i="42" s="1"/>
  <c r="B1474" i="42" s="1"/>
  <c r="B1336" i="42"/>
  <c r="B1337" i="42" s="1"/>
  <c r="B1338" i="42" s="1"/>
  <c r="B1339" i="42" s="1"/>
  <c r="B1340" i="42" s="1"/>
  <c r="B1341" i="42" s="1"/>
  <c r="B1342" i="42" s="1"/>
  <c r="B1343" i="42" s="1"/>
  <c r="B1344" i="42" s="1"/>
  <c r="B1345" i="42" s="1"/>
  <c r="B1346" i="42" s="1"/>
  <c r="B1347" i="42" s="1"/>
  <c r="B1348" i="42" s="1"/>
  <c r="B1335" i="42"/>
  <c r="B1349" i="42" s="1"/>
  <c r="B1328" i="42"/>
  <c r="B1329" i="42" s="1"/>
  <c r="B1330" i="42" s="1"/>
  <c r="B1331" i="42" s="1"/>
  <c r="B1332" i="42" s="1"/>
  <c r="B1333" i="42" s="1"/>
  <c r="B1334" i="42" s="1"/>
  <c r="B1324" i="42"/>
  <c r="B1325" i="42" s="1"/>
  <c r="B1326" i="42" s="1"/>
  <c r="B1327" i="42" s="1"/>
  <c r="B1323" i="42"/>
  <c r="B1322" i="42"/>
  <c r="B1312" i="42"/>
  <c r="B1313" i="42" s="1"/>
  <c r="B1314" i="42" s="1"/>
  <c r="B1315" i="42" s="1"/>
  <c r="B1316" i="42" s="1"/>
  <c r="B1317" i="42" s="1"/>
  <c r="B1318" i="42" s="1"/>
  <c r="B1319" i="42" s="1"/>
  <c r="B1320" i="42" s="1"/>
  <c r="B1303" i="42"/>
  <c r="B1304" i="42" s="1"/>
  <c r="B1305" i="42" s="1"/>
  <c r="B1306" i="42" s="1"/>
  <c r="B1307" i="42" s="1"/>
  <c r="B1308" i="42" s="1"/>
  <c r="B1309" i="42" s="1"/>
  <c r="B1310" i="42" s="1"/>
  <c r="B1302" i="42"/>
  <c r="A1282" i="42"/>
  <c r="A1283" i="42" s="1"/>
  <c r="A1284" i="42" s="1"/>
  <c r="A1285" i="42" s="1"/>
  <c r="A1286" i="42" s="1"/>
  <c r="A1287" i="42" s="1"/>
  <c r="A1288" i="42" s="1"/>
  <c r="A1289" i="42" s="1"/>
  <c r="A1290" i="42" s="1"/>
  <c r="A1291" i="42" s="1"/>
  <c r="A1292" i="42" s="1"/>
  <c r="A1293" i="42" s="1"/>
  <c r="A1294" i="42" s="1"/>
  <c r="A1295" i="42" s="1"/>
  <c r="A1296" i="42" s="1"/>
  <c r="A1297" i="42" s="1"/>
  <c r="A1298" i="42" s="1"/>
  <c r="A1299" i="42" s="1"/>
  <c r="A1300" i="42" s="1"/>
  <c r="A1301" i="42" s="1"/>
  <c r="A1302" i="42" s="1"/>
  <c r="A1303" i="42" s="1"/>
  <c r="A1304" i="42" s="1"/>
  <c r="A1305" i="42" s="1"/>
  <c r="A1306" i="42" s="1"/>
  <c r="A1307" i="42" s="1"/>
  <c r="A1308" i="42" s="1"/>
  <c r="A1309" i="42" s="1"/>
  <c r="A1310" i="42" s="1"/>
  <c r="A1311" i="42" s="1"/>
  <c r="A1312" i="42" s="1"/>
  <c r="A1313" i="42" s="1"/>
  <c r="A1314" i="42" s="1"/>
  <c r="A1315" i="42" s="1"/>
  <c r="A1316" i="42" s="1"/>
  <c r="A1317" i="42" s="1"/>
  <c r="A1318" i="42" s="1"/>
  <c r="A1319" i="42" s="1"/>
  <c r="A1320" i="42" s="1"/>
  <c r="A1321" i="42" s="1"/>
  <c r="A1322" i="42" s="1"/>
  <c r="A1323" i="42" s="1"/>
  <c r="A1324" i="42" s="1"/>
  <c r="A1325" i="42" s="1"/>
  <c r="A1326" i="42" s="1"/>
  <c r="A1327" i="42" s="1"/>
  <c r="A1328" i="42" s="1"/>
  <c r="A1329" i="42" s="1"/>
  <c r="A1330" i="42" s="1"/>
  <c r="A1331" i="42" s="1"/>
  <c r="A1332" i="42" s="1"/>
  <c r="A1333" i="42" s="1"/>
  <c r="A1334" i="42" s="1"/>
  <c r="A1335" i="42" s="1"/>
  <c r="A1336" i="42" s="1"/>
  <c r="A1337" i="42" s="1"/>
  <c r="A1338" i="42" s="1"/>
  <c r="A1339" i="42" s="1"/>
  <c r="A1340" i="42" s="1"/>
  <c r="A1341" i="42" s="1"/>
  <c r="A1342" i="42" s="1"/>
  <c r="A1343" i="42" s="1"/>
  <c r="A1344" i="42" s="1"/>
  <c r="A1345" i="42" s="1"/>
  <c r="A1346" i="42" s="1"/>
  <c r="A1347" i="42" s="1"/>
  <c r="A1348" i="42" s="1"/>
  <c r="A1349" i="42" s="1"/>
  <c r="A1350" i="42" s="1"/>
  <c r="A1351" i="42" s="1"/>
  <c r="A1352" i="42" s="1"/>
  <c r="A1353" i="42" s="1"/>
  <c r="A1354" i="42" s="1"/>
  <c r="A1355" i="42" s="1"/>
  <c r="A1356" i="42" s="1"/>
  <c r="A1357" i="42" s="1"/>
  <c r="A1358" i="42" s="1"/>
  <c r="A1359" i="42" s="1"/>
  <c r="A1360" i="42" s="1"/>
  <c r="A1361" i="42" s="1"/>
  <c r="A1362" i="42" s="1"/>
  <c r="A1363" i="42" s="1"/>
  <c r="A1364" i="42" s="1"/>
  <c r="A1365" i="42" s="1"/>
  <c r="A1366" i="42" s="1"/>
  <c r="A1367" i="42" s="1"/>
  <c r="A1368" i="42" s="1"/>
  <c r="A1369" i="42" s="1"/>
  <c r="A1370" i="42" s="1"/>
  <c r="A1371" i="42" s="1"/>
  <c r="A1372" i="42" s="1"/>
  <c r="A1373" i="42" s="1"/>
  <c r="A1374" i="42" s="1"/>
  <c r="A1375" i="42" s="1"/>
  <c r="A1376" i="42" s="1"/>
  <c r="A1377" i="42" s="1"/>
  <c r="A1378" i="42" s="1"/>
  <c r="A1379" i="42" s="1"/>
  <c r="A1380" i="42" s="1"/>
  <c r="A1381" i="42" s="1"/>
  <c r="A1382" i="42" s="1"/>
  <c r="A1383" i="42" s="1"/>
  <c r="A1384" i="42" s="1"/>
  <c r="A1385" i="42" s="1"/>
  <c r="A1386" i="42" s="1"/>
  <c r="A1387" i="42" s="1"/>
  <c r="A1388" i="42" s="1"/>
  <c r="A1389" i="42" s="1"/>
  <c r="A1390" i="42" s="1"/>
  <c r="A1391" i="42" s="1"/>
  <c r="A1392" i="42" s="1"/>
  <c r="A1393" i="42" s="1"/>
  <c r="A1394" i="42" s="1"/>
  <c r="A1395" i="42" s="1"/>
  <c r="A1396" i="42" s="1"/>
  <c r="A1397" i="42" s="1"/>
  <c r="A1398" i="42" s="1"/>
  <c r="A1399" i="42" s="1"/>
  <c r="A1400" i="42" s="1"/>
  <c r="A1401" i="42" s="1"/>
  <c r="A1402" i="42" s="1"/>
  <c r="A1403" i="42" s="1"/>
  <c r="A1404" i="42" s="1"/>
  <c r="A1405" i="42" s="1"/>
  <c r="A1406" i="42" s="1"/>
  <c r="A1407" i="42" s="1"/>
  <c r="A1408" i="42" s="1"/>
  <c r="A1409" i="42" s="1"/>
  <c r="A1410" i="42" s="1"/>
  <c r="A1411" i="42" s="1"/>
  <c r="A1412" i="42" s="1"/>
  <c r="A1413" i="42" s="1"/>
  <c r="A1414" i="42" s="1"/>
  <c r="A1415" i="42" s="1"/>
  <c r="A1416" i="42" s="1"/>
  <c r="A1417" i="42" s="1"/>
  <c r="A1418" i="42" s="1"/>
  <c r="A1419" i="42" s="1"/>
  <c r="A1420" i="42" s="1"/>
  <c r="A1421" i="42" s="1"/>
  <c r="A1422" i="42" s="1"/>
  <c r="A1423" i="42" s="1"/>
  <c r="A1424" i="42" s="1"/>
  <c r="A1425" i="42" s="1"/>
  <c r="A1426" i="42" s="1"/>
  <c r="A1427" i="42" s="1"/>
  <c r="A1428" i="42" s="1"/>
  <c r="A1429" i="42" s="1"/>
  <c r="A1430" i="42" s="1"/>
  <c r="A1431" i="42" s="1"/>
  <c r="A1432" i="42" s="1"/>
  <c r="A1433" i="42" s="1"/>
  <c r="A1434" i="42" s="1"/>
  <c r="A1435" i="42" s="1"/>
  <c r="A1436" i="42" s="1"/>
  <c r="A1437" i="42" s="1"/>
  <c r="A1438" i="42" s="1"/>
  <c r="A1439" i="42" s="1"/>
  <c r="A1440" i="42" s="1"/>
  <c r="A1441" i="42" s="1"/>
  <c r="A1442" i="42" s="1"/>
  <c r="A1443" i="42" s="1"/>
  <c r="A1444" i="42" s="1"/>
  <c r="A1445" i="42" s="1"/>
  <c r="A1446" i="42" s="1"/>
  <c r="A1447" i="42" s="1"/>
  <c r="A1448" i="42" s="1"/>
  <c r="A1449" i="42" s="1"/>
  <c r="A1450" i="42" s="1"/>
  <c r="A1451" i="42" s="1"/>
  <c r="A1452" i="42" s="1"/>
  <c r="A1453" i="42" s="1"/>
  <c r="A1454" i="42" s="1"/>
  <c r="A1455" i="42" s="1"/>
  <c r="A1456" i="42" s="1"/>
  <c r="A1457" i="42" s="1"/>
  <c r="A1458" i="42" s="1"/>
  <c r="A1459" i="42" s="1"/>
  <c r="A1460" i="42" s="1"/>
  <c r="A1461" i="42" s="1"/>
  <c r="A1462" i="42" s="1"/>
  <c r="A1463" i="42" s="1"/>
  <c r="A1464" i="42" s="1"/>
  <c r="A1465" i="42" s="1"/>
  <c r="A1466" i="42" s="1"/>
  <c r="A1467" i="42" s="1"/>
  <c r="A1468" i="42" s="1"/>
  <c r="A1469" i="42" s="1"/>
  <c r="A1470" i="42" s="1"/>
  <c r="A1471" i="42" s="1"/>
  <c r="A1472" i="42" s="1"/>
  <c r="A1473" i="42" s="1"/>
  <c r="A1474" i="42" s="1"/>
  <c r="A1475" i="42" s="1"/>
  <c r="A1476" i="42" s="1"/>
  <c r="A1477" i="42" s="1"/>
  <c r="A1478" i="42" s="1"/>
  <c r="A1479" i="42" s="1"/>
  <c r="A1480" i="42" s="1"/>
  <c r="A1481" i="42" s="1"/>
  <c r="A1482" i="42" s="1"/>
  <c r="A1483" i="42" s="1"/>
  <c r="A1484" i="42" s="1"/>
  <c r="A1485" i="42" s="1"/>
  <c r="A1486" i="42" s="1"/>
  <c r="A1487" i="42" s="1"/>
  <c r="A1488" i="42" s="1"/>
  <c r="A1489" i="42" s="1"/>
  <c r="A1490" i="42" s="1"/>
  <c r="A1491" i="42" s="1"/>
  <c r="A1492" i="42" s="1"/>
  <c r="A1493" i="42" s="1"/>
  <c r="A1494" i="42" s="1"/>
  <c r="A1495" i="42" s="1"/>
  <c r="A1496" i="42" s="1"/>
  <c r="A1497" i="42" s="1"/>
  <c r="A1498" i="42" s="1"/>
  <c r="A1499" i="42" s="1"/>
  <c r="A1500" i="42" s="1"/>
  <c r="A1501" i="42" s="1"/>
  <c r="A1502" i="42" s="1"/>
  <c r="A1503" i="42" s="1"/>
  <c r="A1504" i="42" s="1"/>
  <c r="A1505" i="42" s="1"/>
  <c r="A1506" i="42" s="1"/>
  <c r="A1507" i="42" s="1"/>
  <c r="A1508" i="42" s="1"/>
  <c r="A1509" i="42" s="1"/>
  <c r="A1510" i="42" s="1"/>
  <c r="A1511" i="42" s="1"/>
  <c r="A1512" i="42" s="1"/>
  <c r="A1513" i="42" s="1"/>
  <c r="A1514" i="42" s="1"/>
  <c r="A1515" i="42" s="1"/>
  <c r="A1516" i="42" s="1"/>
  <c r="A1517" i="42" s="1"/>
  <c r="A1518" i="42" s="1"/>
  <c r="A1519" i="42" s="1"/>
  <c r="A1520" i="42" s="1"/>
  <c r="A1521" i="42" s="1"/>
  <c r="A1522" i="42" s="1"/>
  <c r="A1523" i="42" s="1"/>
  <c r="A1524" i="42" s="1"/>
  <c r="A1525" i="42" s="1"/>
  <c r="A1526" i="42" s="1"/>
  <c r="A1527" i="42" s="1"/>
  <c r="A1528" i="42" s="1"/>
  <c r="A1529" i="42" s="1"/>
  <c r="A1530" i="42" s="1"/>
  <c r="A1531" i="42" s="1"/>
  <c r="A1532" i="42" s="1"/>
  <c r="A1533" i="42" s="1"/>
  <c r="A1534" i="42" s="1"/>
  <c r="A1535" i="42" s="1"/>
  <c r="A1536" i="42" s="1"/>
  <c r="A1537" i="42" s="1"/>
  <c r="A1538" i="42" s="1"/>
  <c r="A1539" i="42" s="1"/>
  <c r="A1540" i="42" s="1"/>
  <c r="A1541" i="42" s="1"/>
  <c r="A1542" i="42" s="1"/>
  <c r="A1543" i="42" s="1"/>
  <c r="A1544" i="42" s="1"/>
  <c r="A1545" i="42" s="1"/>
  <c r="A1546" i="42" s="1"/>
  <c r="A1547" i="42" s="1"/>
  <c r="A1548" i="42" s="1"/>
  <c r="A1549" i="42" s="1"/>
  <c r="A1550" i="42" s="1"/>
  <c r="A1551" i="42" s="1"/>
  <c r="A1552" i="42" s="1"/>
  <c r="A1553" i="42" s="1"/>
  <c r="A1554" i="42" s="1"/>
  <c r="A1555" i="42" s="1"/>
  <c r="A1556" i="42" s="1"/>
  <c r="A1557" i="42" s="1"/>
  <c r="A1558" i="42" s="1"/>
  <c r="A1559" i="42" s="1"/>
  <c r="A1560" i="42" s="1"/>
  <c r="A1561" i="42" s="1"/>
  <c r="A1562" i="42" s="1"/>
  <c r="A1563" i="42" s="1"/>
  <c r="A1564" i="42" s="1"/>
  <c r="A1565" i="42" s="1"/>
  <c r="A1566" i="42" s="1"/>
  <c r="A1567" i="42" s="1"/>
  <c r="A1568" i="42" s="1"/>
  <c r="A1569" i="42" s="1"/>
  <c r="A1570" i="42" s="1"/>
  <c r="A1571" i="42" s="1"/>
  <c r="A1572" i="42" s="1"/>
  <c r="A1573" i="42" s="1"/>
  <c r="A1574" i="42" s="1"/>
  <c r="A1575" i="42" s="1"/>
  <c r="A1576" i="42" s="1"/>
  <c r="A1577" i="42" s="1"/>
  <c r="A1578" i="42" s="1"/>
  <c r="A1579" i="42" s="1"/>
  <c r="A1580" i="42" s="1"/>
  <c r="A1581" i="42" s="1"/>
  <c r="A1582" i="42" s="1"/>
  <c r="A1583" i="42" s="1"/>
  <c r="A1584" i="42" s="1"/>
  <c r="A1585" i="42" s="1"/>
  <c r="A1586" i="42" s="1"/>
  <c r="A1587" i="42" s="1"/>
  <c r="A1588" i="42" s="1"/>
  <c r="A1589" i="42" s="1"/>
  <c r="A1590" i="42" s="1"/>
  <c r="A1591" i="42" s="1"/>
  <c r="A1592" i="42" s="1"/>
  <c r="A1593" i="42" s="1"/>
  <c r="A1594" i="42" s="1"/>
  <c r="A1595" i="42" s="1"/>
  <c r="A1596" i="42" s="1"/>
  <c r="A1597" i="42" s="1"/>
  <c r="A1598" i="42" s="1"/>
  <c r="A1599" i="42" s="1"/>
  <c r="A1600" i="42" s="1"/>
  <c r="B1160" i="42"/>
  <c r="B1161" i="42" s="1"/>
  <c r="B1162" i="42" s="1"/>
  <c r="B1163" i="42" s="1"/>
  <c r="B1164" i="42" s="1"/>
  <c r="B1165" i="42" s="1"/>
  <c r="B1166" i="42" s="1"/>
  <c r="B1167" i="42" s="1"/>
  <c r="B1168" i="42" s="1"/>
  <c r="B1156" i="42"/>
  <c r="B1157" i="42" s="1"/>
  <c r="B1158" i="42" s="1"/>
  <c r="B1159" i="42" s="1"/>
  <c r="B1155" i="42"/>
  <c r="B1169" i="42" s="1"/>
  <c r="B1144" i="42"/>
  <c r="B1145" i="42" s="1"/>
  <c r="B1146" i="42" s="1"/>
  <c r="B1147" i="42" s="1"/>
  <c r="B1148" i="42" s="1"/>
  <c r="B1149" i="42" s="1"/>
  <c r="B1150" i="42" s="1"/>
  <c r="B1151" i="42" s="1"/>
  <c r="B1152" i="42" s="1"/>
  <c r="B1153" i="42" s="1"/>
  <c r="B1154" i="42" s="1"/>
  <c r="B1143" i="42"/>
  <c r="B1142" i="42"/>
  <c r="B1015" i="42"/>
  <c r="B1016" i="42" s="1"/>
  <c r="B1017" i="42" s="1"/>
  <c r="B1018" i="42" s="1"/>
  <c r="B1019" i="42" s="1"/>
  <c r="B1020" i="42" s="1"/>
  <c r="B1021" i="42" s="1"/>
  <c r="B1022" i="42" s="1"/>
  <c r="B1023" i="42" s="1"/>
  <c r="B1024" i="42" s="1"/>
  <c r="B1025" i="42" s="1"/>
  <c r="B1026" i="42" s="1"/>
  <c r="B1027" i="42" s="1"/>
  <c r="B1028" i="42" s="1"/>
  <c r="B1003" i="42"/>
  <c r="B1004" i="42" s="1"/>
  <c r="B1005" i="42" s="1"/>
  <c r="B1006" i="42" s="1"/>
  <c r="B1007" i="42" s="1"/>
  <c r="B1008" i="42" s="1"/>
  <c r="B1009" i="42" s="1"/>
  <c r="B1010" i="42" s="1"/>
  <c r="B1011" i="42" s="1"/>
  <c r="B1012" i="42" s="1"/>
  <c r="B1013" i="42" s="1"/>
  <c r="B1014" i="42" s="1"/>
  <c r="B1002" i="42"/>
  <c r="B992" i="42"/>
  <c r="B993" i="42" s="1"/>
  <c r="B994" i="42" s="1"/>
  <c r="B995" i="42" s="1"/>
  <c r="B996" i="42" s="1"/>
  <c r="B997" i="42" s="1"/>
  <c r="B998" i="42" s="1"/>
  <c r="B999" i="42" s="1"/>
  <c r="B1000" i="42" s="1"/>
  <c r="B984" i="42"/>
  <c r="B985" i="42" s="1"/>
  <c r="B986" i="42" s="1"/>
  <c r="B987" i="42" s="1"/>
  <c r="B988" i="42" s="1"/>
  <c r="B989" i="42" s="1"/>
  <c r="B990" i="42" s="1"/>
  <c r="B982" i="42"/>
  <c r="B983" i="42" s="1"/>
  <c r="A962" i="42"/>
  <c r="A963" i="42" s="1"/>
  <c r="A964" i="42" s="1"/>
  <c r="A965" i="42" s="1"/>
  <c r="A966" i="42" s="1"/>
  <c r="A967" i="42" s="1"/>
  <c r="A968" i="42" s="1"/>
  <c r="A969" i="42" s="1"/>
  <c r="A970" i="42" s="1"/>
  <c r="A971" i="42" s="1"/>
  <c r="A972" i="42" s="1"/>
  <c r="A973" i="42" s="1"/>
  <c r="A974" i="42" s="1"/>
  <c r="A975" i="42" s="1"/>
  <c r="A976" i="42" s="1"/>
  <c r="A977" i="42" s="1"/>
  <c r="A978" i="42" s="1"/>
  <c r="A979" i="42" s="1"/>
  <c r="A980" i="42" s="1"/>
  <c r="A981" i="42" s="1"/>
  <c r="A982" i="42" s="1"/>
  <c r="A983" i="42" s="1"/>
  <c r="A984" i="42" s="1"/>
  <c r="A985" i="42" s="1"/>
  <c r="A986" i="42" s="1"/>
  <c r="A987" i="42" s="1"/>
  <c r="A988" i="42" s="1"/>
  <c r="A989" i="42" s="1"/>
  <c r="A990" i="42" s="1"/>
  <c r="A991" i="42" s="1"/>
  <c r="A992" i="42" s="1"/>
  <c r="A993" i="42" s="1"/>
  <c r="A994" i="42" s="1"/>
  <c r="A995" i="42" s="1"/>
  <c r="A996" i="42" s="1"/>
  <c r="A997" i="42" s="1"/>
  <c r="A998" i="42" s="1"/>
  <c r="A999" i="42" s="1"/>
  <c r="A1000" i="42" s="1"/>
  <c r="A1001" i="42" s="1"/>
  <c r="A1002" i="42" s="1"/>
  <c r="A1003" i="42" s="1"/>
  <c r="A1004" i="42" s="1"/>
  <c r="A1005" i="42" s="1"/>
  <c r="A1006" i="42" s="1"/>
  <c r="A1007" i="42" s="1"/>
  <c r="A1008" i="42" s="1"/>
  <c r="A1009" i="42" s="1"/>
  <c r="A1010" i="42" s="1"/>
  <c r="A1011" i="42" s="1"/>
  <c r="A1012" i="42" s="1"/>
  <c r="A1013" i="42" s="1"/>
  <c r="A1014" i="42" s="1"/>
  <c r="A1015" i="42" s="1"/>
  <c r="A1016" i="42" s="1"/>
  <c r="A1017" i="42" s="1"/>
  <c r="A1018" i="42" s="1"/>
  <c r="A1019" i="42" s="1"/>
  <c r="A1020" i="42" s="1"/>
  <c r="A1021" i="42" s="1"/>
  <c r="A1022" i="42" s="1"/>
  <c r="A1023" i="42" s="1"/>
  <c r="A1024" i="42" s="1"/>
  <c r="A1025" i="42" s="1"/>
  <c r="A1026" i="42" s="1"/>
  <c r="A1027" i="42" s="1"/>
  <c r="A1028" i="42" s="1"/>
  <c r="A1029" i="42" s="1"/>
  <c r="A1030" i="42" s="1"/>
  <c r="A1031" i="42" s="1"/>
  <c r="A1032" i="42" s="1"/>
  <c r="A1033" i="42" s="1"/>
  <c r="A1034" i="42" s="1"/>
  <c r="A1035" i="42" s="1"/>
  <c r="A1036" i="42" s="1"/>
  <c r="A1037" i="42" s="1"/>
  <c r="A1038" i="42" s="1"/>
  <c r="A1039" i="42" s="1"/>
  <c r="A1040" i="42" s="1"/>
  <c r="A1041" i="42" s="1"/>
  <c r="A1042" i="42" s="1"/>
  <c r="A1043" i="42" s="1"/>
  <c r="A1044" i="42" s="1"/>
  <c r="A1045" i="42" s="1"/>
  <c r="A1046" i="42" s="1"/>
  <c r="A1047" i="42" s="1"/>
  <c r="A1048" i="42" s="1"/>
  <c r="A1049" i="42" s="1"/>
  <c r="A1050" i="42" s="1"/>
  <c r="A1051" i="42" s="1"/>
  <c r="A1052" i="42" s="1"/>
  <c r="A1053" i="42" s="1"/>
  <c r="A1054" i="42" s="1"/>
  <c r="A1055" i="42" s="1"/>
  <c r="A1056" i="42" s="1"/>
  <c r="A1057" i="42" s="1"/>
  <c r="A1058" i="42" s="1"/>
  <c r="A1059" i="42" s="1"/>
  <c r="A1060" i="42" s="1"/>
  <c r="A1061" i="42" s="1"/>
  <c r="A1062" i="42" s="1"/>
  <c r="A1063" i="42" s="1"/>
  <c r="A1064" i="42" s="1"/>
  <c r="A1065" i="42" s="1"/>
  <c r="A1066" i="42" s="1"/>
  <c r="A1067" i="42" s="1"/>
  <c r="A1068" i="42" s="1"/>
  <c r="A1069" i="42" s="1"/>
  <c r="A1070" i="42" s="1"/>
  <c r="A1071" i="42" s="1"/>
  <c r="A1072" i="42" s="1"/>
  <c r="A1073" i="42" s="1"/>
  <c r="A1074" i="42" s="1"/>
  <c r="A1075" i="42" s="1"/>
  <c r="A1076" i="42" s="1"/>
  <c r="A1077" i="42" s="1"/>
  <c r="A1078" i="42" s="1"/>
  <c r="A1079" i="42" s="1"/>
  <c r="A1080" i="42" s="1"/>
  <c r="A1081" i="42" s="1"/>
  <c r="A1082" i="42" s="1"/>
  <c r="A1083" i="42" s="1"/>
  <c r="A1084" i="42" s="1"/>
  <c r="A1085" i="42" s="1"/>
  <c r="A1086" i="42" s="1"/>
  <c r="A1087" i="42" s="1"/>
  <c r="A1088" i="42" s="1"/>
  <c r="A1089" i="42" s="1"/>
  <c r="A1090" i="42" s="1"/>
  <c r="A1091" i="42" s="1"/>
  <c r="A1092" i="42" s="1"/>
  <c r="A1093" i="42" s="1"/>
  <c r="A1094" i="42" s="1"/>
  <c r="A1095" i="42" s="1"/>
  <c r="A1096" i="42" s="1"/>
  <c r="A1097" i="42" s="1"/>
  <c r="A1098" i="42" s="1"/>
  <c r="A1099" i="42" s="1"/>
  <c r="A1100" i="42" s="1"/>
  <c r="A1101" i="42" s="1"/>
  <c r="A1102" i="42" s="1"/>
  <c r="A1103" i="42" s="1"/>
  <c r="A1104" i="42" s="1"/>
  <c r="A1105" i="42" s="1"/>
  <c r="A1106" i="42" s="1"/>
  <c r="A1107" i="42" s="1"/>
  <c r="A1108" i="42" s="1"/>
  <c r="A1109" i="42" s="1"/>
  <c r="A1110" i="42" s="1"/>
  <c r="A1111" i="42" s="1"/>
  <c r="A1112" i="42" s="1"/>
  <c r="A1113" i="42" s="1"/>
  <c r="A1114" i="42" s="1"/>
  <c r="A1115" i="42" s="1"/>
  <c r="A1116" i="42" s="1"/>
  <c r="A1117" i="42" s="1"/>
  <c r="A1118" i="42" s="1"/>
  <c r="A1119" i="42" s="1"/>
  <c r="A1120" i="42" s="1"/>
  <c r="A1121" i="42" s="1"/>
  <c r="A1122" i="42" s="1"/>
  <c r="A1123" i="42" s="1"/>
  <c r="A1124" i="42" s="1"/>
  <c r="A1125" i="42" s="1"/>
  <c r="A1126" i="42" s="1"/>
  <c r="A1127" i="42" s="1"/>
  <c r="A1128" i="42" s="1"/>
  <c r="A1129" i="42" s="1"/>
  <c r="A1130" i="42" s="1"/>
  <c r="A1131" i="42" s="1"/>
  <c r="A1132" i="42" s="1"/>
  <c r="A1133" i="42" s="1"/>
  <c r="A1134" i="42" s="1"/>
  <c r="A1135" i="42" s="1"/>
  <c r="A1136" i="42" s="1"/>
  <c r="A1137" i="42" s="1"/>
  <c r="A1138" i="42" s="1"/>
  <c r="A1139" i="42" s="1"/>
  <c r="A1140" i="42" s="1"/>
  <c r="A1141" i="42" s="1"/>
  <c r="A1142" i="42" s="1"/>
  <c r="A1143" i="42" s="1"/>
  <c r="A1144" i="42" s="1"/>
  <c r="A1145" i="42" s="1"/>
  <c r="A1146" i="42" s="1"/>
  <c r="A1147" i="42" s="1"/>
  <c r="A1148" i="42" s="1"/>
  <c r="A1149" i="42" s="1"/>
  <c r="A1150" i="42" s="1"/>
  <c r="A1151" i="42" s="1"/>
  <c r="A1152" i="42" s="1"/>
  <c r="A1153" i="42" s="1"/>
  <c r="A1154" i="42" s="1"/>
  <c r="A1155" i="42" s="1"/>
  <c r="A1156" i="42" s="1"/>
  <c r="A1157" i="42" s="1"/>
  <c r="A1158" i="42" s="1"/>
  <c r="A1159" i="42" s="1"/>
  <c r="A1160" i="42" s="1"/>
  <c r="A1161" i="42" s="1"/>
  <c r="A1162" i="42" s="1"/>
  <c r="A1163" i="42" s="1"/>
  <c r="A1164" i="42" s="1"/>
  <c r="A1165" i="42" s="1"/>
  <c r="A1166" i="42" s="1"/>
  <c r="A1167" i="42" s="1"/>
  <c r="A1168" i="42" s="1"/>
  <c r="A1169" i="42" s="1"/>
  <c r="A1170" i="42" s="1"/>
  <c r="A1171" i="42" s="1"/>
  <c r="A1172" i="42" s="1"/>
  <c r="A1173" i="42" s="1"/>
  <c r="A1174" i="42" s="1"/>
  <c r="A1175" i="42" s="1"/>
  <c r="A1176" i="42" s="1"/>
  <c r="A1177" i="42" s="1"/>
  <c r="A1178" i="42" s="1"/>
  <c r="A1179" i="42" s="1"/>
  <c r="A1180" i="42" s="1"/>
  <c r="A1181" i="42" s="1"/>
  <c r="A1182" i="42" s="1"/>
  <c r="A1183" i="42" s="1"/>
  <c r="A1184" i="42" s="1"/>
  <c r="A1185" i="42" s="1"/>
  <c r="A1186" i="42" s="1"/>
  <c r="A1187" i="42" s="1"/>
  <c r="A1188" i="42" s="1"/>
  <c r="A1189" i="42" s="1"/>
  <c r="A1190" i="42" s="1"/>
  <c r="A1191" i="42" s="1"/>
  <c r="A1192" i="42" s="1"/>
  <c r="A1193" i="42" s="1"/>
  <c r="A1194" i="42" s="1"/>
  <c r="A1195" i="42" s="1"/>
  <c r="A1196" i="42" s="1"/>
  <c r="A1197" i="42" s="1"/>
  <c r="A1198" i="42" s="1"/>
  <c r="A1199" i="42" s="1"/>
  <c r="A1200" i="42" s="1"/>
  <c r="A1201" i="42" s="1"/>
  <c r="A1202" i="42" s="1"/>
  <c r="A1203" i="42" s="1"/>
  <c r="A1204" i="42" s="1"/>
  <c r="A1205" i="42" s="1"/>
  <c r="A1206" i="42" s="1"/>
  <c r="A1207" i="42" s="1"/>
  <c r="A1208" i="42" s="1"/>
  <c r="A1209" i="42" s="1"/>
  <c r="A1210" i="42" s="1"/>
  <c r="A1211" i="42" s="1"/>
  <c r="A1212" i="42" s="1"/>
  <c r="A1213" i="42" s="1"/>
  <c r="A1214" i="42" s="1"/>
  <c r="A1215" i="42" s="1"/>
  <c r="A1216" i="42" s="1"/>
  <c r="A1217" i="42" s="1"/>
  <c r="A1218" i="42" s="1"/>
  <c r="A1219" i="42" s="1"/>
  <c r="A1220" i="42" s="1"/>
  <c r="A1221" i="42" s="1"/>
  <c r="A1222" i="42" s="1"/>
  <c r="A1223" i="42" s="1"/>
  <c r="A1224" i="42" s="1"/>
  <c r="A1225" i="42" s="1"/>
  <c r="A1226" i="42" s="1"/>
  <c r="A1227" i="42" s="1"/>
  <c r="A1228" i="42" s="1"/>
  <c r="A1229" i="42" s="1"/>
  <c r="A1230" i="42" s="1"/>
  <c r="A1231" i="42" s="1"/>
  <c r="A1232" i="42" s="1"/>
  <c r="A1233" i="42" s="1"/>
  <c r="A1234" i="42" s="1"/>
  <c r="A1235" i="42" s="1"/>
  <c r="A1236" i="42" s="1"/>
  <c r="A1237" i="42" s="1"/>
  <c r="A1238" i="42" s="1"/>
  <c r="A1239" i="42" s="1"/>
  <c r="A1240" i="42" s="1"/>
  <c r="A1241" i="42" s="1"/>
  <c r="A1242" i="42" s="1"/>
  <c r="A1243" i="42" s="1"/>
  <c r="A1244" i="42" s="1"/>
  <c r="A1245" i="42" s="1"/>
  <c r="A1246" i="42" s="1"/>
  <c r="A1247" i="42" s="1"/>
  <c r="A1248" i="42" s="1"/>
  <c r="A1249" i="42" s="1"/>
  <c r="A1250" i="42" s="1"/>
  <c r="A1251" i="42" s="1"/>
  <c r="A1252" i="42" s="1"/>
  <c r="A1253" i="42" s="1"/>
  <c r="A1254" i="42" s="1"/>
  <c r="A1255" i="42" s="1"/>
  <c r="A1256" i="42" s="1"/>
  <c r="A1257" i="42" s="1"/>
  <c r="A1258" i="42" s="1"/>
  <c r="A1259" i="42" s="1"/>
  <c r="A1260" i="42" s="1"/>
  <c r="A1261" i="42" s="1"/>
  <c r="A1262" i="42" s="1"/>
  <c r="A1263" i="42" s="1"/>
  <c r="A1264" i="42" s="1"/>
  <c r="A1265" i="42" s="1"/>
  <c r="A1266" i="42" s="1"/>
  <c r="A1267" i="42" s="1"/>
  <c r="A1268" i="42" s="1"/>
  <c r="A1269" i="42" s="1"/>
  <c r="A1270" i="42" s="1"/>
  <c r="A1271" i="42" s="1"/>
  <c r="A1272" i="42" s="1"/>
  <c r="A1273" i="42" s="1"/>
  <c r="A1274" i="42" s="1"/>
  <c r="A1275" i="42" s="1"/>
  <c r="A1276" i="42" s="1"/>
  <c r="A1277" i="42" s="1"/>
  <c r="A1278" i="42" s="1"/>
  <c r="A1279" i="42" s="1"/>
  <c r="A1280" i="42" s="1"/>
  <c r="B850" i="42"/>
  <c r="B851" i="42" s="1"/>
  <c r="B852" i="42" s="1"/>
  <c r="B853" i="42" s="1"/>
  <c r="B854" i="42" s="1"/>
  <c r="B855" i="42" s="1"/>
  <c r="B856" i="42" s="1"/>
  <c r="B857" i="42" s="1"/>
  <c r="B858" i="42" s="1"/>
  <c r="B859" i="42" s="1"/>
  <c r="B860" i="42" s="1"/>
  <c r="B861" i="42" s="1"/>
  <c r="B862" i="42" s="1"/>
  <c r="B835" i="42"/>
  <c r="B849" i="42" s="1"/>
  <c r="B863" i="42" s="1"/>
  <c r="B822" i="42"/>
  <c r="B823" i="42" s="1"/>
  <c r="B824" i="42" s="1"/>
  <c r="B825" i="42" s="1"/>
  <c r="B826" i="42" s="1"/>
  <c r="B827" i="42" s="1"/>
  <c r="B828" i="42" s="1"/>
  <c r="B829" i="42" s="1"/>
  <c r="B830" i="42" s="1"/>
  <c r="B831" i="42" s="1"/>
  <c r="B832" i="42" s="1"/>
  <c r="B833" i="42" s="1"/>
  <c r="B834" i="42" s="1"/>
  <c r="B709" i="42"/>
  <c r="B695" i="42"/>
  <c r="B696" i="42" s="1"/>
  <c r="B697" i="42" s="1"/>
  <c r="B698" i="42" s="1"/>
  <c r="B699" i="42" s="1"/>
  <c r="B700" i="42" s="1"/>
  <c r="B701" i="42" s="1"/>
  <c r="B702" i="42" s="1"/>
  <c r="B703" i="42" s="1"/>
  <c r="B704" i="42" s="1"/>
  <c r="B705" i="42" s="1"/>
  <c r="B706" i="42" s="1"/>
  <c r="B707" i="42" s="1"/>
  <c r="B708" i="42" s="1"/>
  <c r="B682" i="42"/>
  <c r="B683" i="42" s="1"/>
  <c r="B684" i="42" s="1"/>
  <c r="B685" i="42" s="1"/>
  <c r="B686" i="42" s="1"/>
  <c r="B687" i="42" s="1"/>
  <c r="B688" i="42" s="1"/>
  <c r="B689" i="42" s="1"/>
  <c r="B690" i="42" s="1"/>
  <c r="B691" i="42" s="1"/>
  <c r="B692" i="42" s="1"/>
  <c r="B693" i="42" s="1"/>
  <c r="B694" i="42" s="1"/>
  <c r="B673" i="42"/>
  <c r="B674" i="42" s="1"/>
  <c r="B675" i="42" s="1"/>
  <c r="B676" i="42" s="1"/>
  <c r="B677" i="42" s="1"/>
  <c r="B678" i="42" s="1"/>
  <c r="B679" i="42" s="1"/>
  <c r="B680" i="42" s="1"/>
  <c r="B672" i="42"/>
  <c r="B662" i="42"/>
  <c r="B663" i="42" s="1"/>
  <c r="B664" i="42" s="1"/>
  <c r="B665" i="42" s="1"/>
  <c r="B666" i="42" s="1"/>
  <c r="B667" i="42" s="1"/>
  <c r="B668" i="42" s="1"/>
  <c r="B669" i="42" s="1"/>
  <c r="B670" i="42" s="1"/>
  <c r="A642" i="42"/>
  <c r="A643" i="42" s="1"/>
  <c r="A644" i="42" s="1"/>
  <c r="A645" i="42" s="1"/>
  <c r="A646" i="42" s="1"/>
  <c r="A647" i="42" s="1"/>
  <c r="A648" i="42" s="1"/>
  <c r="A649" i="42" s="1"/>
  <c r="A650" i="42" s="1"/>
  <c r="A651" i="42" s="1"/>
  <c r="A652" i="42" s="1"/>
  <c r="A653" i="42" s="1"/>
  <c r="A654" i="42" s="1"/>
  <c r="A655" i="42" s="1"/>
  <c r="A656" i="42" s="1"/>
  <c r="A657" i="42" s="1"/>
  <c r="A658" i="42" s="1"/>
  <c r="A659" i="42" s="1"/>
  <c r="A660" i="42" s="1"/>
  <c r="A661" i="42" s="1"/>
  <c r="A662" i="42" s="1"/>
  <c r="A663" i="42" s="1"/>
  <c r="A664" i="42" s="1"/>
  <c r="A665" i="42" s="1"/>
  <c r="A666" i="42" s="1"/>
  <c r="A667" i="42" s="1"/>
  <c r="A668" i="42" s="1"/>
  <c r="A669" i="42" s="1"/>
  <c r="A670" i="42" s="1"/>
  <c r="A671" i="42" s="1"/>
  <c r="A672" i="42" s="1"/>
  <c r="A673" i="42" s="1"/>
  <c r="A674" i="42" s="1"/>
  <c r="A675" i="42" s="1"/>
  <c r="A676" i="42" s="1"/>
  <c r="A677" i="42" s="1"/>
  <c r="A678" i="42" s="1"/>
  <c r="A679" i="42" s="1"/>
  <c r="A680" i="42" s="1"/>
  <c r="A681" i="42" s="1"/>
  <c r="A682" i="42" s="1"/>
  <c r="A683" i="42" s="1"/>
  <c r="A684" i="42" s="1"/>
  <c r="A685" i="42" s="1"/>
  <c r="A686" i="42" s="1"/>
  <c r="A687" i="42" s="1"/>
  <c r="A688" i="42" s="1"/>
  <c r="A689" i="42" s="1"/>
  <c r="A690" i="42" s="1"/>
  <c r="A691" i="42" s="1"/>
  <c r="A692" i="42" s="1"/>
  <c r="A693" i="42" s="1"/>
  <c r="A694" i="42" s="1"/>
  <c r="A695" i="42" s="1"/>
  <c r="A696" i="42" s="1"/>
  <c r="A697" i="42" s="1"/>
  <c r="A698" i="42" s="1"/>
  <c r="A699" i="42" s="1"/>
  <c r="A700" i="42" s="1"/>
  <c r="A701" i="42" s="1"/>
  <c r="A702" i="42" s="1"/>
  <c r="A703" i="42" s="1"/>
  <c r="A704" i="42" s="1"/>
  <c r="A705" i="42" s="1"/>
  <c r="A706" i="42" s="1"/>
  <c r="A707" i="42" s="1"/>
  <c r="A708" i="42" s="1"/>
  <c r="A709" i="42" s="1"/>
  <c r="A710" i="42" s="1"/>
  <c r="A711" i="42" s="1"/>
  <c r="A712" i="42" s="1"/>
  <c r="A713" i="42" s="1"/>
  <c r="A714" i="42" s="1"/>
  <c r="A715" i="42" s="1"/>
  <c r="A716" i="42" s="1"/>
  <c r="A717" i="42" s="1"/>
  <c r="A718" i="42" s="1"/>
  <c r="A719" i="42" s="1"/>
  <c r="A720" i="42" s="1"/>
  <c r="A721" i="42" s="1"/>
  <c r="A722" i="42" s="1"/>
  <c r="A723" i="42" s="1"/>
  <c r="A724" i="42" s="1"/>
  <c r="A725" i="42" s="1"/>
  <c r="A726" i="42" s="1"/>
  <c r="A727" i="42" s="1"/>
  <c r="A728" i="42" s="1"/>
  <c r="A729" i="42" s="1"/>
  <c r="A730" i="42" s="1"/>
  <c r="A731" i="42" s="1"/>
  <c r="A732" i="42" s="1"/>
  <c r="A733" i="42" s="1"/>
  <c r="A734" i="42" s="1"/>
  <c r="A735" i="42" s="1"/>
  <c r="A736" i="42" s="1"/>
  <c r="A737" i="42" s="1"/>
  <c r="A738" i="42" s="1"/>
  <c r="A739" i="42" s="1"/>
  <c r="A740" i="42" s="1"/>
  <c r="A741" i="42" s="1"/>
  <c r="A742" i="42" s="1"/>
  <c r="A743" i="42" s="1"/>
  <c r="A744" i="42" s="1"/>
  <c r="A745" i="42" s="1"/>
  <c r="A746" i="42" s="1"/>
  <c r="A747" i="42" s="1"/>
  <c r="A748" i="42" s="1"/>
  <c r="A749" i="42" s="1"/>
  <c r="A750" i="42" s="1"/>
  <c r="A751" i="42" s="1"/>
  <c r="A752" i="42" s="1"/>
  <c r="A753" i="42" s="1"/>
  <c r="A754" i="42" s="1"/>
  <c r="A755" i="42" s="1"/>
  <c r="A756" i="42" s="1"/>
  <c r="A757" i="42" s="1"/>
  <c r="A758" i="42" s="1"/>
  <c r="A759" i="42" s="1"/>
  <c r="A760" i="42" s="1"/>
  <c r="A761" i="42" s="1"/>
  <c r="A762" i="42" s="1"/>
  <c r="A763" i="42" s="1"/>
  <c r="A764" i="42" s="1"/>
  <c r="A765" i="42" s="1"/>
  <c r="A766" i="42" s="1"/>
  <c r="A767" i="42" s="1"/>
  <c r="A768" i="42" s="1"/>
  <c r="A769" i="42" s="1"/>
  <c r="A770" i="42" s="1"/>
  <c r="A771" i="42" s="1"/>
  <c r="A772" i="42" s="1"/>
  <c r="A773" i="42" s="1"/>
  <c r="A774" i="42" s="1"/>
  <c r="A775" i="42" s="1"/>
  <c r="A776" i="42" s="1"/>
  <c r="A777" i="42" s="1"/>
  <c r="A778" i="42" s="1"/>
  <c r="A779" i="42" s="1"/>
  <c r="A780" i="42" s="1"/>
  <c r="A781" i="42" s="1"/>
  <c r="A782" i="42" s="1"/>
  <c r="A783" i="42" s="1"/>
  <c r="A784" i="42" s="1"/>
  <c r="A785" i="42" s="1"/>
  <c r="A786" i="42" s="1"/>
  <c r="A787" i="42" s="1"/>
  <c r="A788" i="42" s="1"/>
  <c r="A789" i="42" s="1"/>
  <c r="A790" i="42" s="1"/>
  <c r="A791" i="42" s="1"/>
  <c r="A792" i="42" s="1"/>
  <c r="A793" i="42" s="1"/>
  <c r="A794" i="42" s="1"/>
  <c r="A795" i="42" s="1"/>
  <c r="A796" i="42" s="1"/>
  <c r="A797" i="42" s="1"/>
  <c r="A798" i="42" s="1"/>
  <c r="A799" i="42" s="1"/>
  <c r="A800" i="42" s="1"/>
  <c r="A801" i="42" s="1"/>
  <c r="A802" i="42" s="1"/>
  <c r="A803" i="42" s="1"/>
  <c r="A804" i="42" s="1"/>
  <c r="A805" i="42" s="1"/>
  <c r="A806" i="42" s="1"/>
  <c r="A807" i="42" s="1"/>
  <c r="A808" i="42" s="1"/>
  <c r="A809" i="42" s="1"/>
  <c r="A810" i="42" s="1"/>
  <c r="A811" i="42" s="1"/>
  <c r="A812" i="42" s="1"/>
  <c r="A813" i="42" s="1"/>
  <c r="A814" i="42" s="1"/>
  <c r="A815" i="42" s="1"/>
  <c r="A816" i="42" s="1"/>
  <c r="A817" i="42" s="1"/>
  <c r="A818" i="42" s="1"/>
  <c r="A819" i="42" s="1"/>
  <c r="A820" i="42" s="1"/>
  <c r="A821" i="42" s="1"/>
  <c r="A822" i="42" s="1"/>
  <c r="A823" i="42" s="1"/>
  <c r="A824" i="42" s="1"/>
  <c r="A825" i="42" s="1"/>
  <c r="A826" i="42" s="1"/>
  <c r="A827" i="42" s="1"/>
  <c r="A828" i="42" s="1"/>
  <c r="A829" i="42" s="1"/>
  <c r="A830" i="42" s="1"/>
  <c r="A831" i="42" s="1"/>
  <c r="A832" i="42" s="1"/>
  <c r="A833" i="42" s="1"/>
  <c r="A834" i="42" s="1"/>
  <c r="A835" i="42" s="1"/>
  <c r="A836" i="42" s="1"/>
  <c r="A837" i="42" s="1"/>
  <c r="A838" i="42" s="1"/>
  <c r="A839" i="42" s="1"/>
  <c r="A840" i="42" s="1"/>
  <c r="A841" i="42" s="1"/>
  <c r="A842" i="42" s="1"/>
  <c r="A843" i="42" s="1"/>
  <c r="A844" i="42" s="1"/>
  <c r="A845" i="42" s="1"/>
  <c r="A846" i="42" s="1"/>
  <c r="A847" i="42" s="1"/>
  <c r="A848" i="42" s="1"/>
  <c r="A849" i="42" s="1"/>
  <c r="A850" i="42" s="1"/>
  <c r="A851" i="42" s="1"/>
  <c r="A852" i="42" s="1"/>
  <c r="A853" i="42" s="1"/>
  <c r="A854" i="42" s="1"/>
  <c r="A855" i="42" s="1"/>
  <c r="A856" i="42" s="1"/>
  <c r="A857" i="42" s="1"/>
  <c r="A858" i="42" s="1"/>
  <c r="A859" i="42" s="1"/>
  <c r="A860" i="42" s="1"/>
  <c r="A861" i="42" s="1"/>
  <c r="A862" i="42" s="1"/>
  <c r="A863" i="42" s="1"/>
  <c r="A864" i="42" s="1"/>
  <c r="A865" i="42" s="1"/>
  <c r="A866" i="42" s="1"/>
  <c r="A867" i="42" s="1"/>
  <c r="A868" i="42" s="1"/>
  <c r="A869" i="42" s="1"/>
  <c r="A870" i="42" s="1"/>
  <c r="A871" i="42" s="1"/>
  <c r="A872" i="42" s="1"/>
  <c r="A873" i="42" s="1"/>
  <c r="A874" i="42" s="1"/>
  <c r="A875" i="42" s="1"/>
  <c r="A876" i="42" s="1"/>
  <c r="A877" i="42" s="1"/>
  <c r="A878" i="42" s="1"/>
  <c r="A879" i="42" s="1"/>
  <c r="A880" i="42" s="1"/>
  <c r="A881" i="42" s="1"/>
  <c r="A882" i="42" s="1"/>
  <c r="A883" i="42" s="1"/>
  <c r="A884" i="42" s="1"/>
  <c r="A885" i="42" s="1"/>
  <c r="A886" i="42" s="1"/>
  <c r="A887" i="42" s="1"/>
  <c r="A888" i="42" s="1"/>
  <c r="A889" i="42" s="1"/>
  <c r="A890" i="42" s="1"/>
  <c r="A891" i="42" s="1"/>
  <c r="A892" i="42" s="1"/>
  <c r="A893" i="42" s="1"/>
  <c r="A894" i="42" s="1"/>
  <c r="A895" i="42" s="1"/>
  <c r="A896" i="42" s="1"/>
  <c r="A897" i="42" s="1"/>
  <c r="A898" i="42" s="1"/>
  <c r="A899" i="42" s="1"/>
  <c r="A900" i="42" s="1"/>
  <c r="A901" i="42" s="1"/>
  <c r="A902" i="42" s="1"/>
  <c r="A903" i="42" s="1"/>
  <c r="A904" i="42" s="1"/>
  <c r="A905" i="42" s="1"/>
  <c r="A906" i="42" s="1"/>
  <c r="A907" i="42" s="1"/>
  <c r="A908" i="42" s="1"/>
  <c r="A909" i="42" s="1"/>
  <c r="A910" i="42" s="1"/>
  <c r="A911" i="42" s="1"/>
  <c r="A912" i="42" s="1"/>
  <c r="A913" i="42" s="1"/>
  <c r="A914" i="42" s="1"/>
  <c r="A915" i="42" s="1"/>
  <c r="A916" i="42" s="1"/>
  <c r="A917" i="42" s="1"/>
  <c r="A918" i="42" s="1"/>
  <c r="A919" i="42" s="1"/>
  <c r="A920" i="42" s="1"/>
  <c r="A921" i="42" s="1"/>
  <c r="A922" i="42" s="1"/>
  <c r="A923" i="42" s="1"/>
  <c r="A924" i="42" s="1"/>
  <c r="A925" i="42" s="1"/>
  <c r="A926" i="42" s="1"/>
  <c r="A927" i="42" s="1"/>
  <c r="A928" i="42" s="1"/>
  <c r="A929" i="42" s="1"/>
  <c r="A930" i="42" s="1"/>
  <c r="A931" i="42" s="1"/>
  <c r="A932" i="42" s="1"/>
  <c r="A933" i="42" s="1"/>
  <c r="A934" i="42" s="1"/>
  <c r="A935" i="42" s="1"/>
  <c r="A936" i="42" s="1"/>
  <c r="A937" i="42" s="1"/>
  <c r="A938" i="42" s="1"/>
  <c r="A939" i="42" s="1"/>
  <c r="A940" i="42" s="1"/>
  <c r="A941" i="42" s="1"/>
  <c r="A942" i="42" s="1"/>
  <c r="A943" i="42" s="1"/>
  <c r="A944" i="42" s="1"/>
  <c r="A945" i="42" s="1"/>
  <c r="A946" i="42" s="1"/>
  <c r="A947" i="42" s="1"/>
  <c r="A948" i="42" s="1"/>
  <c r="A949" i="42" s="1"/>
  <c r="A950" i="42" s="1"/>
  <c r="A951" i="42" s="1"/>
  <c r="A952" i="42" s="1"/>
  <c r="A953" i="42" s="1"/>
  <c r="A954" i="42" s="1"/>
  <c r="A955" i="42" s="1"/>
  <c r="A956" i="42" s="1"/>
  <c r="A957" i="42" s="1"/>
  <c r="A958" i="42" s="1"/>
  <c r="A959" i="42" s="1"/>
  <c r="A960" i="42" s="1"/>
  <c r="B529" i="42"/>
  <c r="B515" i="42"/>
  <c r="B516" i="42" s="1"/>
  <c r="B517" i="42" s="1"/>
  <c r="B518" i="42" s="1"/>
  <c r="B519" i="42" s="1"/>
  <c r="B520" i="42" s="1"/>
  <c r="B521" i="42" s="1"/>
  <c r="B522" i="42" s="1"/>
  <c r="B523" i="42" s="1"/>
  <c r="B524" i="42" s="1"/>
  <c r="B525" i="42" s="1"/>
  <c r="B526" i="42" s="1"/>
  <c r="B527" i="42" s="1"/>
  <c r="B528" i="42" s="1"/>
  <c r="B502" i="42"/>
  <c r="B503" i="42" s="1"/>
  <c r="B504" i="42" s="1"/>
  <c r="B505" i="42" s="1"/>
  <c r="B506" i="42" s="1"/>
  <c r="B507" i="42" s="1"/>
  <c r="B508" i="42" s="1"/>
  <c r="B509" i="42" s="1"/>
  <c r="B510" i="42" s="1"/>
  <c r="B511" i="42" s="1"/>
  <c r="B512" i="42" s="1"/>
  <c r="B513" i="42" s="1"/>
  <c r="B514" i="42" s="1"/>
  <c r="B389" i="42"/>
  <c r="B403" i="42" s="1"/>
  <c r="B375" i="42"/>
  <c r="B376" i="42" s="1"/>
  <c r="B377" i="42" s="1"/>
  <c r="B378" i="42" s="1"/>
  <c r="B379" i="42" s="1"/>
  <c r="B380" i="42" s="1"/>
  <c r="B381" i="42" s="1"/>
  <c r="B382" i="42" s="1"/>
  <c r="B383" i="42" s="1"/>
  <c r="B384" i="42" s="1"/>
  <c r="B385" i="42" s="1"/>
  <c r="B386" i="42" s="1"/>
  <c r="B387" i="42" s="1"/>
  <c r="B388" i="42" s="1"/>
  <c r="B363" i="42"/>
  <c r="B364" i="42" s="1"/>
  <c r="B365" i="42" s="1"/>
  <c r="B366" i="42" s="1"/>
  <c r="B367" i="42" s="1"/>
  <c r="B368" i="42" s="1"/>
  <c r="B369" i="42" s="1"/>
  <c r="B370" i="42" s="1"/>
  <c r="B371" i="42" s="1"/>
  <c r="B372" i="42" s="1"/>
  <c r="B373" i="42" s="1"/>
  <c r="B374" i="42" s="1"/>
  <c r="B362" i="42"/>
  <c r="B352" i="42"/>
  <c r="B353" i="42" s="1"/>
  <c r="B354" i="42" s="1"/>
  <c r="B355" i="42" s="1"/>
  <c r="B356" i="42" s="1"/>
  <c r="B357" i="42" s="1"/>
  <c r="B358" i="42" s="1"/>
  <c r="B359" i="42" s="1"/>
  <c r="B360" i="42" s="1"/>
  <c r="B342" i="42"/>
  <c r="B343" i="42" s="1"/>
  <c r="B344" i="42" s="1"/>
  <c r="B345" i="42" s="1"/>
  <c r="B346" i="42" s="1"/>
  <c r="B347" i="42" s="1"/>
  <c r="B348" i="42" s="1"/>
  <c r="B349" i="42" s="1"/>
  <c r="B350" i="42" s="1"/>
  <c r="A323" i="42"/>
  <c r="A324" i="42" s="1"/>
  <c r="A325" i="42" s="1"/>
  <c r="A326" i="42" s="1"/>
  <c r="A327" i="42" s="1"/>
  <c r="A328" i="42" s="1"/>
  <c r="A329" i="42" s="1"/>
  <c r="A330" i="42" s="1"/>
  <c r="A331" i="42" s="1"/>
  <c r="A332" i="42" s="1"/>
  <c r="A333" i="42" s="1"/>
  <c r="A334" i="42" s="1"/>
  <c r="A335" i="42" s="1"/>
  <c r="A336" i="42" s="1"/>
  <c r="A337" i="42" s="1"/>
  <c r="A338" i="42" s="1"/>
  <c r="A339" i="42" s="1"/>
  <c r="A340" i="42" s="1"/>
  <c r="A341" i="42" s="1"/>
  <c r="A342" i="42" s="1"/>
  <c r="A343" i="42" s="1"/>
  <c r="A344" i="42" s="1"/>
  <c r="A345" i="42" s="1"/>
  <c r="A346" i="42" s="1"/>
  <c r="A347" i="42" s="1"/>
  <c r="A348" i="42" s="1"/>
  <c r="A349" i="42" s="1"/>
  <c r="A350" i="42" s="1"/>
  <c r="A351" i="42" s="1"/>
  <c r="A352" i="42" s="1"/>
  <c r="A353" i="42" s="1"/>
  <c r="A354" i="42" s="1"/>
  <c r="A355" i="42" s="1"/>
  <c r="A356" i="42" s="1"/>
  <c r="A357" i="42" s="1"/>
  <c r="A358" i="42" s="1"/>
  <c r="A359" i="42" s="1"/>
  <c r="A360" i="42" s="1"/>
  <c r="A361" i="42" s="1"/>
  <c r="A362" i="42" s="1"/>
  <c r="A363" i="42" s="1"/>
  <c r="A364" i="42" s="1"/>
  <c r="A365" i="42" s="1"/>
  <c r="A366" i="42" s="1"/>
  <c r="A367" i="42" s="1"/>
  <c r="A368" i="42" s="1"/>
  <c r="A369" i="42" s="1"/>
  <c r="A370" i="42" s="1"/>
  <c r="A371" i="42" s="1"/>
  <c r="A372" i="42" s="1"/>
  <c r="A373" i="42" s="1"/>
  <c r="A374" i="42" s="1"/>
  <c r="A375" i="42" s="1"/>
  <c r="A376" i="42" s="1"/>
  <c r="A377" i="42" s="1"/>
  <c r="A378" i="42" s="1"/>
  <c r="A379" i="42" s="1"/>
  <c r="A380" i="42" s="1"/>
  <c r="A381" i="42" s="1"/>
  <c r="A382" i="42" s="1"/>
  <c r="A383" i="42" s="1"/>
  <c r="A384" i="42" s="1"/>
  <c r="A385" i="42" s="1"/>
  <c r="A386" i="42" s="1"/>
  <c r="A387" i="42" s="1"/>
  <c r="A388" i="42" s="1"/>
  <c r="A389" i="42" s="1"/>
  <c r="A390" i="42" s="1"/>
  <c r="A391" i="42" s="1"/>
  <c r="A392" i="42" s="1"/>
  <c r="A393" i="42" s="1"/>
  <c r="A394" i="42" s="1"/>
  <c r="A395" i="42" s="1"/>
  <c r="A396" i="42" s="1"/>
  <c r="A397" i="42" s="1"/>
  <c r="A398" i="42" s="1"/>
  <c r="A399" i="42" s="1"/>
  <c r="A400" i="42" s="1"/>
  <c r="A401" i="42" s="1"/>
  <c r="A402" i="42" s="1"/>
  <c r="A403" i="42" s="1"/>
  <c r="A404" i="42" s="1"/>
  <c r="A405" i="42" s="1"/>
  <c r="A406" i="42" s="1"/>
  <c r="A407" i="42" s="1"/>
  <c r="A408" i="42" s="1"/>
  <c r="A409" i="42" s="1"/>
  <c r="A410" i="42" s="1"/>
  <c r="A411" i="42" s="1"/>
  <c r="A412" i="42" s="1"/>
  <c r="A413" i="42" s="1"/>
  <c r="A414" i="42" s="1"/>
  <c r="A415" i="42" s="1"/>
  <c r="A416" i="42" s="1"/>
  <c r="A417" i="42" s="1"/>
  <c r="A418" i="42" s="1"/>
  <c r="A419" i="42" s="1"/>
  <c r="A420" i="42" s="1"/>
  <c r="A421" i="42" s="1"/>
  <c r="A422" i="42" s="1"/>
  <c r="A423" i="42" s="1"/>
  <c r="A424" i="42" s="1"/>
  <c r="A425" i="42" s="1"/>
  <c r="A426" i="42" s="1"/>
  <c r="A427" i="42" s="1"/>
  <c r="A428" i="42" s="1"/>
  <c r="A429" i="42" s="1"/>
  <c r="A430" i="42" s="1"/>
  <c r="A431" i="42" s="1"/>
  <c r="A432" i="42" s="1"/>
  <c r="A433" i="42" s="1"/>
  <c r="A434" i="42" s="1"/>
  <c r="A435" i="42" s="1"/>
  <c r="A436" i="42" s="1"/>
  <c r="A437" i="42" s="1"/>
  <c r="A438" i="42" s="1"/>
  <c r="A439" i="42" s="1"/>
  <c r="A440" i="42" s="1"/>
  <c r="A441" i="42" s="1"/>
  <c r="A442" i="42" s="1"/>
  <c r="A443" i="42" s="1"/>
  <c r="A444" i="42" s="1"/>
  <c r="A445" i="42" s="1"/>
  <c r="A446" i="42" s="1"/>
  <c r="A447" i="42" s="1"/>
  <c r="A448" i="42" s="1"/>
  <c r="A449" i="42" s="1"/>
  <c r="A450" i="42" s="1"/>
  <c r="A451" i="42" s="1"/>
  <c r="A452" i="42" s="1"/>
  <c r="A453" i="42" s="1"/>
  <c r="A454" i="42" s="1"/>
  <c r="A455" i="42" s="1"/>
  <c r="A456" i="42" s="1"/>
  <c r="A457" i="42" s="1"/>
  <c r="A458" i="42" s="1"/>
  <c r="A459" i="42" s="1"/>
  <c r="A460" i="42" s="1"/>
  <c r="A461" i="42" s="1"/>
  <c r="A462" i="42" s="1"/>
  <c r="A463" i="42" s="1"/>
  <c r="A464" i="42" s="1"/>
  <c r="A465" i="42" s="1"/>
  <c r="A466" i="42" s="1"/>
  <c r="A467" i="42" s="1"/>
  <c r="A468" i="42" s="1"/>
  <c r="A469" i="42" s="1"/>
  <c r="A470" i="42" s="1"/>
  <c r="A471" i="42" s="1"/>
  <c r="A472" i="42" s="1"/>
  <c r="A473" i="42" s="1"/>
  <c r="A474" i="42" s="1"/>
  <c r="A475" i="42" s="1"/>
  <c r="A476" i="42" s="1"/>
  <c r="A477" i="42" s="1"/>
  <c r="A478" i="42" s="1"/>
  <c r="A479" i="42" s="1"/>
  <c r="A480" i="42" s="1"/>
  <c r="A481" i="42" s="1"/>
  <c r="A482" i="42" s="1"/>
  <c r="A483" i="42" s="1"/>
  <c r="A484" i="42" s="1"/>
  <c r="A485" i="42" s="1"/>
  <c r="A486" i="42" s="1"/>
  <c r="A487" i="42" s="1"/>
  <c r="A488" i="42" s="1"/>
  <c r="A489" i="42" s="1"/>
  <c r="A490" i="42" s="1"/>
  <c r="A491" i="42" s="1"/>
  <c r="A492" i="42" s="1"/>
  <c r="A493" i="42" s="1"/>
  <c r="A494" i="42" s="1"/>
  <c r="A495" i="42" s="1"/>
  <c r="A496" i="42" s="1"/>
  <c r="A497" i="42" s="1"/>
  <c r="A498" i="42" s="1"/>
  <c r="A499" i="42" s="1"/>
  <c r="A500" i="42" s="1"/>
  <c r="A501" i="42" s="1"/>
  <c r="A502" i="42" s="1"/>
  <c r="A503" i="42" s="1"/>
  <c r="A504" i="42" s="1"/>
  <c r="A505" i="42" s="1"/>
  <c r="A506" i="42" s="1"/>
  <c r="A507" i="42" s="1"/>
  <c r="A508" i="42" s="1"/>
  <c r="A509" i="42" s="1"/>
  <c r="A510" i="42" s="1"/>
  <c r="A511" i="42" s="1"/>
  <c r="A512" i="42" s="1"/>
  <c r="A513" i="42" s="1"/>
  <c r="A514" i="42" s="1"/>
  <c r="A515" i="42" s="1"/>
  <c r="A516" i="42" s="1"/>
  <c r="A517" i="42" s="1"/>
  <c r="A518" i="42" s="1"/>
  <c r="A519" i="42" s="1"/>
  <c r="A520" i="42" s="1"/>
  <c r="A521" i="42" s="1"/>
  <c r="A522" i="42" s="1"/>
  <c r="A523" i="42" s="1"/>
  <c r="A524" i="42" s="1"/>
  <c r="A525" i="42" s="1"/>
  <c r="A526" i="42" s="1"/>
  <c r="A527" i="42" s="1"/>
  <c r="A528" i="42" s="1"/>
  <c r="A529" i="42" s="1"/>
  <c r="A530" i="42" s="1"/>
  <c r="A531" i="42" s="1"/>
  <c r="A532" i="42" s="1"/>
  <c r="A533" i="42" s="1"/>
  <c r="A534" i="42" s="1"/>
  <c r="A535" i="42" s="1"/>
  <c r="A536" i="42" s="1"/>
  <c r="A537" i="42" s="1"/>
  <c r="A538" i="42" s="1"/>
  <c r="A539" i="42" s="1"/>
  <c r="A540" i="42" s="1"/>
  <c r="A541" i="42" s="1"/>
  <c r="A542" i="42" s="1"/>
  <c r="A543" i="42" s="1"/>
  <c r="A544" i="42" s="1"/>
  <c r="A545" i="42" s="1"/>
  <c r="A546" i="42" s="1"/>
  <c r="A547" i="42" s="1"/>
  <c r="A548" i="42" s="1"/>
  <c r="A549" i="42" s="1"/>
  <c r="A550" i="42" s="1"/>
  <c r="A551" i="42" s="1"/>
  <c r="A552" i="42" s="1"/>
  <c r="A553" i="42" s="1"/>
  <c r="A554" i="42" s="1"/>
  <c r="A555" i="42" s="1"/>
  <c r="A556" i="42" s="1"/>
  <c r="A557" i="42" s="1"/>
  <c r="A558" i="42" s="1"/>
  <c r="A559" i="42" s="1"/>
  <c r="A560" i="42" s="1"/>
  <c r="A561" i="42" s="1"/>
  <c r="A562" i="42" s="1"/>
  <c r="A563" i="42" s="1"/>
  <c r="A564" i="42" s="1"/>
  <c r="A565" i="42" s="1"/>
  <c r="A566" i="42" s="1"/>
  <c r="A567" i="42" s="1"/>
  <c r="A568" i="42" s="1"/>
  <c r="A569" i="42" s="1"/>
  <c r="A570" i="42" s="1"/>
  <c r="A571" i="42" s="1"/>
  <c r="A572" i="42" s="1"/>
  <c r="A573" i="42" s="1"/>
  <c r="A574" i="42" s="1"/>
  <c r="A575" i="42" s="1"/>
  <c r="A576" i="42" s="1"/>
  <c r="A577" i="42" s="1"/>
  <c r="A578" i="42" s="1"/>
  <c r="A579" i="42" s="1"/>
  <c r="A580" i="42" s="1"/>
  <c r="A581" i="42" s="1"/>
  <c r="A582" i="42" s="1"/>
  <c r="A583" i="42" s="1"/>
  <c r="A584" i="42" s="1"/>
  <c r="A585" i="42" s="1"/>
  <c r="A586" i="42" s="1"/>
  <c r="A587" i="42" s="1"/>
  <c r="A588" i="42" s="1"/>
  <c r="A589" i="42" s="1"/>
  <c r="A590" i="42" s="1"/>
  <c r="A591" i="42" s="1"/>
  <c r="A592" i="42" s="1"/>
  <c r="A593" i="42" s="1"/>
  <c r="A594" i="42" s="1"/>
  <c r="A595" i="42" s="1"/>
  <c r="A596" i="42" s="1"/>
  <c r="A597" i="42" s="1"/>
  <c r="A598" i="42" s="1"/>
  <c r="A599" i="42" s="1"/>
  <c r="A600" i="42" s="1"/>
  <c r="A601" i="42" s="1"/>
  <c r="A602" i="42" s="1"/>
  <c r="A603" i="42" s="1"/>
  <c r="A604" i="42" s="1"/>
  <c r="A605" i="42" s="1"/>
  <c r="A606" i="42" s="1"/>
  <c r="A607" i="42" s="1"/>
  <c r="A608" i="42" s="1"/>
  <c r="A609" i="42" s="1"/>
  <c r="A610" i="42" s="1"/>
  <c r="A611" i="42" s="1"/>
  <c r="A612" i="42" s="1"/>
  <c r="A613" i="42" s="1"/>
  <c r="A614" i="42" s="1"/>
  <c r="A615" i="42" s="1"/>
  <c r="A616" i="42" s="1"/>
  <c r="A617" i="42" s="1"/>
  <c r="A618" i="42" s="1"/>
  <c r="A619" i="42" s="1"/>
  <c r="A620" i="42" s="1"/>
  <c r="A621" i="42" s="1"/>
  <c r="A622" i="42" s="1"/>
  <c r="A623" i="42" s="1"/>
  <c r="A624" i="42" s="1"/>
  <c r="A625" i="42" s="1"/>
  <c r="A626" i="42" s="1"/>
  <c r="A627" i="42" s="1"/>
  <c r="A628" i="42" s="1"/>
  <c r="A629" i="42" s="1"/>
  <c r="A630" i="42" s="1"/>
  <c r="A631" i="42" s="1"/>
  <c r="A632" i="42" s="1"/>
  <c r="A633" i="42" s="1"/>
  <c r="A634" i="42" s="1"/>
  <c r="A635" i="42" s="1"/>
  <c r="A636" i="42" s="1"/>
  <c r="A637" i="42" s="1"/>
  <c r="A638" i="42" s="1"/>
  <c r="A639" i="42" s="1"/>
  <c r="A640" i="42" s="1"/>
  <c r="A322" i="42"/>
  <c r="B308" i="42"/>
  <c r="B309" i="42" s="1"/>
  <c r="B310" i="42" s="1"/>
  <c r="B311" i="42" s="1"/>
  <c r="B312" i="42" s="1"/>
  <c r="B313" i="42" s="1"/>
  <c r="B314" i="42" s="1"/>
  <c r="B315" i="42" s="1"/>
  <c r="B316" i="42" s="1"/>
  <c r="B317" i="42" s="1"/>
  <c r="B318" i="42" s="1"/>
  <c r="B319" i="42" s="1"/>
  <c r="B320" i="42" s="1"/>
  <c r="B295" i="42"/>
  <c r="B296" i="42" s="1"/>
  <c r="B297" i="42" s="1"/>
  <c r="B298" i="42" s="1"/>
  <c r="B299" i="42" s="1"/>
  <c r="B300" i="42" s="1"/>
  <c r="B301" i="42" s="1"/>
  <c r="B302" i="42" s="1"/>
  <c r="B303" i="42" s="1"/>
  <c r="B304" i="42" s="1"/>
  <c r="B305" i="42" s="1"/>
  <c r="B306" i="42" s="1"/>
  <c r="B294" i="42"/>
  <c r="B280" i="42"/>
  <c r="B281" i="42" s="1"/>
  <c r="B282" i="42" s="1"/>
  <c r="B283" i="42" s="1"/>
  <c r="B284" i="42" s="1"/>
  <c r="B285" i="42" s="1"/>
  <c r="B286" i="42" s="1"/>
  <c r="B287" i="42" s="1"/>
  <c r="B288" i="42" s="1"/>
  <c r="B289" i="42" s="1"/>
  <c r="B290" i="42" s="1"/>
  <c r="B291" i="42" s="1"/>
  <c r="B292" i="42" s="1"/>
  <c r="B267" i="42"/>
  <c r="B268" i="42" s="1"/>
  <c r="B269" i="42" s="1"/>
  <c r="B270" i="42" s="1"/>
  <c r="B271" i="42" s="1"/>
  <c r="B272" i="42" s="1"/>
  <c r="B273" i="42" s="1"/>
  <c r="B274" i="42" s="1"/>
  <c r="B275" i="42" s="1"/>
  <c r="B276" i="42" s="1"/>
  <c r="B277" i="42" s="1"/>
  <c r="B278" i="42" s="1"/>
  <c r="B266" i="42"/>
  <c r="B253" i="42"/>
  <c r="B254" i="42" s="1"/>
  <c r="B255" i="42" s="1"/>
  <c r="B256" i="42" s="1"/>
  <c r="B257" i="42" s="1"/>
  <c r="B258" i="42" s="1"/>
  <c r="B259" i="42" s="1"/>
  <c r="B260" i="42" s="1"/>
  <c r="B261" i="42" s="1"/>
  <c r="B262" i="42" s="1"/>
  <c r="B263" i="42" s="1"/>
  <c r="B264" i="42" s="1"/>
  <c r="B252" i="42"/>
  <c r="B239" i="42"/>
  <c r="B240" i="42" s="1"/>
  <c r="B241" i="42" s="1"/>
  <c r="B242" i="42" s="1"/>
  <c r="B243" i="42" s="1"/>
  <c r="B244" i="42" s="1"/>
  <c r="B245" i="42" s="1"/>
  <c r="B246" i="42" s="1"/>
  <c r="B247" i="42" s="1"/>
  <c r="B248" i="42" s="1"/>
  <c r="B249" i="42" s="1"/>
  <c r="B250" i="42" s="1"/>
  <c r="B238" i="42"/>
  <c r="B224" i="42"/>
  <c r="B225" i="42" s="1"/>
  <c r="B226" i="42" s="1"/>
  <c r="B227" i="42" s="1"/>
  <c r="B228" i="42" s="1"/>
  <c r="B229" i="42" s="1"/>
  <c r="B230" i="42" s="1"/>
  <c r="B231" i="42" s="1"/>
  <c r="B232" i="42" s="1"/>
  <c r="B233" i="42" s="1"/>
  <c r="B234" i="42" s="1"/>
  <c r="B235" i="42" s="1"/>
  <c r="B236" i="42" s="1"/>
  <c r="B212" i="42"/>
  <c r="B213" i="42" s="1"/>
  <c r="B214" i="42" s="1"/>
  <c r="B215" i="42" s="1"/>
  <c r="B216" i="42" s="1"/>
  <c r="B217" i="42" s="1"/>
  <c r="B218" i="42" s="1"/>
  <c r="B219" i="42" s="1"/>
  <c r="B220" i="42" s="1"/>
  <c r="B221" i="42" s="1"/>
  <c r="B222" i="42" s="1"/>
  <c r="B211" i="42"/>
  <c r="B210" i="42"/>
  <c r="B197" i="42"/>
  <c r="B198" i="42" s="1"/>
  <c r="B199" i="42" s="1"/>
  <c r="B200" i="42" s="1"/>
  <c r="B201" i="42" s="1"/>
  <c r="B202" i="42" s="1"/>
  <c r="B203" i="42" s="1"/>
  <c r="B204" i="42" s="1"/>
  <c r="B205" i="42" s="1"/>
  <c r="B206" i="42" s="1"/>
  <c r="B207" i="42" s="1"/>
  <c r="B208" i="42" s="1"/>
  <c r="B196" i="42"/>
  <c r="B182" i="42"/>
  <c r="B183" i="42" s="1"/>
  <c r="B184" i="42" s="1"/>
  <c r="B185" i="42" s="1"/>
  <c r="B186" i="42" s="1"/>
  <c r="B187" i="42" s="1"/>
  <c r="B188" i="42" s="1"/>
  <c r="B189" i="42" s="1"/>
  <c r="B190" i="42" s="1"/>
  <c r="B191" i="42" s="1"/>
  <c r="B192" i="42" s="1"/>
  <c r="B193" i="42" s="1"/>
  <c r="B194" i="42" s="1"/>
  <c r="A22" i="42"/>
  <c r="A23" i="42" s="1"/>
  <c r="A24" i="42" s="1"/>
  <c r="A25" i="42" s="1"/>
  <c r="A26" i="42" s="1"/>
  <c r="A27" i="42" s="1"/>
  <c r="A28" i="42" s="1"/>
  <c r="A29" i="42" s="1"/>
  <c r="A30" i="42" s="1"/>
  <c r="A31" i="42" s="1"/>
  <c r="A32" i="42" s="1"/>
  <c r="A33" i="42" s="1"/>
  <c r="A34" i="42" s="1"/>
  <c r="A35" i="42" s="1"/>
  <c r="A36" i="42" s="1"/>
  <c r="A37" i="42" s="1"/>
  <c r="A38" i="42" s="1"/>
  <c r="A39" i="42" s="1"/>
  <c r="A40" i="42" s="1"/>
  <c r="A41" i="42" s="1"/>
  <c r="A42" i="42" s="1"/>
  <c r="A43" i="42" s="1"/>
  <c r="A44" i="42" s="1"/>
  <c r="A45" i="42" s="1"/>
  <c r="A46" i="42" s="1"/>
  <c r="A47" i="42" s="1"/>
  <c r="A48" i="42" s="1"/>
  <c r="A49" i="42" s="1"/>
  <c r="A50" i="42" s="1"/>
  <c r="A51" i="42" s="1"/>
  <c r="A52" i="42" s="1"/>
  <c r="A53" i="42" s="1"/>
  <c r="A54" i="42" s="1"/>
  <c r="A55" i="42" s="1"/>
  <c r="A56" i="42" s="1"/>
  <c r="A57" i="42" s="1"/>
  <c r="A58" i="42" s="1"/>
  <c r="A59" i="42" s="1"/>
  <c r="A60" i="42" s="1"/>
  <c r="A61" i="42" s="1"/>
  <c r="A62" i="42" s="1"/>
  <c r="A63" i="42" s="1"/>
  <c r="A64" i="42" s="1"/>
  <c r="A65" i="42" s="1"/>
  <c r="A66" i="42" s="1"/>
  <c r="A67" i="42" s="1"/>
  <c r="A68" i="42" s="1"/>
  <c r="A69" i="42" s="1"/>
  <c r="A70" i="42" s="1"/>
  <c r="A71" i="42" s="1"/>
  <c r="A72" i="42" s="1"/>
  <c r="A73" i="42" s="1"/>
  <c r="A74" i="42" s="1"/>
  <c r="A75" i="42" s="1"/>
  <c r="A76" i="42" s="1"/>
  <c r="A77" i="42" s="1"/>
  <c r="A78" i="42" s="1"/>
  <c r="A79" i="42" s="1"/>
  <c r="A80" i="42" s="1"/>
  <c r="A81" i="42" s="1"/>
  <c r="A82" i="42" s="1"/>
  <c r="A83" i="42" s="1"/>
  <c r="A84" i="42" s="1"/>
  <c r="A85" i="42" s="1"/>
  <c r="A86" i="42" s="1"/>
  <c r="A87" i="42" s="1"/>
  <c r="A88" i="42" s="1"/>
  <c r="A89" i="42" s="1"/>
  <c r="A90" i="42" s="1"/>
  <c r="A91" i="42" s="1"/>
  <c r="A92" i="42" s="1"/>
  <c r="A93" i="42" s="1"/>
  <c r="A94" i="42" s="1"/>
  <c r="A95" i="42" s="1"/>
  <c r="A96" i="42" s="1"/>
  <c r="A97" i="42" s="1"/>
  <c r="A98" i="42" s="1"/>
  <c r="A99" i="42" s="1"/>
  <c r="A100" i="42" s="1"/>
  <c r="A101" i="42" s="1"/>
  <c r="A102" i="42" s="1"/>
  <c r="A103" i="42" s="1"/>
  <c r="A104" i="42" s="1"/>
  <c r="A105" i="42" s="1"/>
  <c r="A106" i="42" s="1"/>
  <c r="A107" i="42" s="1"/>
  <c r="A108" i="42" s="1"/>
  <c r="A109" i="42" s="1"/>
  <c r="A110" i="42" s="1"/>
  <c r="A111" i="42" s="1"/>
  <c r="A112" i="42" s="1"/>
  <c r="A113" i="42" s="1"/>
  <c r="A114" i="42" s="1"/>
  <c r="A115" i="42" s="1"/>
  <c r="A116" i="42" s="1"/>
  <c r="A117" i="42" s="1"/>
  <c r="A118" i="42" s="1"/>
  <c r="A119" i="42" s="1"/>
  <c r="A120" i="42" s="1"/>
  <c r="A121" i="42" s="1"/>
  <c r="A122" i="42" s="1"/>
  <c r="A123" i="42" s="1"/>
  <c r="A124" i="42" s="1"/>
  <c r="A125" i="42" s="1"/>
  <c r="A126" i="42" s="1"/>
  <c r="A127" i="42" s="1"/>
  <c r="A128" i="42" s="1"/>
  <c r="A129" i="42" s="1"/>
  <c r="A130" i="42" s="1"/>
  <c r="A131" i="42" s="1"/>
  <c r="A132" i="42" s="1"/>
  <c r="A133" i="42" s="1"/>
  <c r="A134" i="42" s="1"/>
  <c r="A135" i="42" s="1"/>
  <c r="A136" i="42" s="1"/>
  <c r="A137" i="42" s="1"/>
  <c r="A138" i="42" s="1"/>
  <c r="A139" i="42" s="1"/>
  <c r="A140" i="42" s="1"/>
  <c r="A141" i="42" s="1"/>
  <c r="A142" i="42" s="1"/>
  <c r="A143" i="42" s="1"/>
  <c r="A144" i="42" s="1"/>
  <c r="A145" i="42" s="1"/>
  <c r="A146" i="42" s="1"/>
  <c r="A147" i="42" s="1"/>
  <c r="A148" i="42" s="1"/>
  <c r="A149" i="42" s="1"/>
  <c r="A150" i="42" s="1"/>
  <c r="A151" i="42" s="1"/>
  <c r="A152" i="42" s="1"/>
  <c r="A153" i="42" s="1"/>
  <c r="A154" i="42" s="1"/>
  <c r="A155" i="42" s="1"/>
  <c r="A156" i="42" s="1"/>
  <c r="A157" i="42" s="1"/>
  <c r="A158" i="42" s="1"/>
  <c r="A159" i="42" s="1"/>
  <c r="A160" i="42" s="1"/>
  <c r="A161" i="42" s="1"/>
  <c r="A162" i="42" s="1"/>
  <c r="A163" i="42" s="1"/>
  <c r="A164" i="42" s="1"/>
  <c r="A165" i="42" s="1"/>
  <c r="A166" i="42" s="1"/>
  <c r="A167" i="42" s="1"/>
  <c r="A168" i="42" s="1"/>
  <c r="A169" i="42" s="1"/>
  <c r="A170" i="42" s="1"/>
  <c r="A171" i="42" s="1"/>
  <c r="A172" i="42" s="1"/>
  <c r="A173" i="42" s="1"/>
  <c r="A174" i="42" s="1"/>
  <c r="A175" i="42" s="1"/>
  <c r="A176" i="42" s="1"/>
  <c r="A177" i="42" s="1"/>
  <c r="A178" i="42" s="1"/>
  <c r="A179" i="42" s="1"/>
  <c r="A180" i="42" s="1"/>
  <c r="A181" i="42" s="1"/>
  <c r="A182" i="42" s="1"/>
  <c r="A183" i="42" s="1"/>
  <c r="A184" i="42" s="1"/>
  <c r="A185" i="42" s="1"/>
  <c r="A186" i="42" s="1"/>
  <c r="A187" i="42" s="1"/>
  <c r="A188" i="42" s="1"/>
  <c r="A189" i="42" s="1"/>
  <c r="A190" i="42" s="1"/>
  <c r="A191" i="42" s="1"/>
  <c r="A192" i="42" s="1"/>
  <c r="A193" i="42" s="1"/>
  <c r="A194" i="42" s="1"/>
  <c r="A195" i="42" s="1"/>
  <c r="A196" i="42" s="1"/>
  <c r="A197" i="42" s="1"/>
  <c r="A198" i="42" s="1"/>
  <c r="A199" i="42" s="1"/>
  <c r="A200" i="42" s="1"/>
  <c r="A201" i="42" s="1"/>
  <c r="A202" i="42" s="1"/>
  <c r="A203" i="42" s="1"/>
  <c r="A204" i="42" s="1"/>
  <c r="A205" i="42" s="1"/>
  <c r="A206" i="42" s="1"/>
  <c r="A207" i="42" s="1"/>
  <c r="A208" i="42" s="1"/>
  <c r="A209" i="42" s="1"/>
  <c r="A210" i="42" s="1"/>
  <c r="A211" i="42" s="1"/>
  <c r="A212" i="42" s="1"/>
  <c r="A213" i="42" s="1"/>
  <c r="A214" i="42" s="1"/>
  <c r="A215" i="42" s="1"/>
  <c r="A216" i="42" s="1"/>
  <c r="A217" i="42" s="1"/>
  <c r="A218" i="42" s="1"/>
  <c r="A219" i="42" s="1"/>
  <c r="A220" i="42" s="1"/>
  <c r="A221" i="42" s="1"/>
  <c r="A222" i="42" s="1"/>
  <c r="A223" i="42" s="1"/>
  <c r="A224" i="42" s="1"/>
  <c r="A225" i="42" s="1"/>
  <c r="A226" i="42" s="1"/>
  <c r="A227" i="42" s="1"/>
  <c r="A228" i="42" s="1"/>
  <c r="A229" i="42" s="1"/>
  <c r="A230" i="42" s="1"/>
  <c r="A231" i="42" s="1"/>
  <c r="A232" i="42" s="1"/>
  <c r="A233" i="42" s="1"/>
  <c r="A234" i="42" s="1"/>
  <c r="A235" i="42" s="1"/>
  <c r="A236" i="42" s="1"/>
  <c r="A237" i="42" s="1"/>
  <c r="A238" i="42" s="1"/>
  <c r="A239" i="42" s="1"/>
  <c r="A240" i="42" s="1"/>
  <c r="A241" i="42" s="1"/>
  <c r="A242" i="42" s="1"/>
  <c r="A243" i="42" s="1"/>
  <c r="A244" i="42" s="1"/>
  <c r="A245" i="42" s="1"/>
  <c r="A246" i="42" s="1"/>
  <c r="A247" i="42" s="1"/>
  <c r="A248" i="42" s="1"/>
  <c r="A249" i="42" s="1"/>
  <c r="A250" i="42" s="1"/>
  <c r="A251" i="42" s="1"/>
  <c r="A252" i="42" s="1"/>
  <c r="A253" i="42" s="1"/>
  <c r="A254" i="42" s="1"/>
  <c r="A255" i="42" s="1"/>
  <c r="A256" i="42" s="1"/>
  <c r="A257" i="42" s="1"/>
  <c r="A258" i="42" s="1"/>
  <c r="A259" i="42" s="1"/>
  <c r="A260" i="42" s="1"/>
  <c r="A261" i="42" s="1"/>
  <c r="A262" i="42" s="1"/>
  <c r="A263" i="42" s="1"/>
  <c r="A264" i="42" s="1"/>
  <c r="A265" i="42" s="1"/>
  <c r="A266" i="42" s="1"/>
  <c r="A267" i="42" s="1"/>
  <c r="A268" i="42" s="1"/>
  <c r="A269" i="42" s="1"/>
  <c r="A270" i="42" s="1"/>
  <c r="A271" i="42" s="1"/>
  <c r="A272" i="42" s="1"/>
  <c r="A273" i="42" s="1"/>
  <c r="A274" i="42" s="1"/>
  <c r="A275" i="42" s="1"/>
  <c r="A276" i="42" s="1"/>
  <c r="A277" i="42" s="1"/>
  <c r="A278" i="42" s="1"/>
  <c r="A279" i="42" s="1"/>
  <c r="A280" i="42" s="1"/>
  <c r="A281" i="42" s="1"/>
  <c r="A282" i="42" s="1"/>
  <c r="A283" i="42" s="1"/>
  <c r="A284" i="42" s="1"/>
  <c r="A285" i="42" s="1"/>
  <c r="A286" i="42" s="1"/>
  <c r="A287" i="42" s="1"/>
  <c r="A288" i="42" s="1"/>
  <c r="A289" i="42" s="1"/>
  <c r="A290" i="42" s="1"/>
  <c r="A291" i="42" s="1"/>
  <c r="A292" i="42" s="1"/>
  <c r="A293" i="42" s="1"/>
  <c r="A294" i="42" s="1"/>
  <c r="A295" i="42" s="1"/>
  <c r="A296" i="42" s="1"/>
  <c r="A297" i="42" s="1"/>
  <c r="A298" i="42" s="1"/>
  <c r="A299" i="42" s="1"/>
  <c r="A300" i="42" s="1"/>
  <c r="A301" i="42" s="1"/>
  <c r="A302" i="42" s="1"/>
  <c r="A303" i="42" s="1"/>
  <c r="A304" i="42" s="1"/>
  <c r="A305" i="42" s="1"/>
  <c r="A306" i="42" s="1"/>
  <c r="A307" i="42" s="1"/>
  <c r="A308" i="42" s="1"/>
  <c r="A309" i="42" s="1"/>
  <c r="A310" i="42" s="1"/>
  <c r="A311" i="42" s="1"/>
  <c r="A312" i="42" s="1"/>
  <c r="A313" i="42" s="1"/>
  <c r="A314" i="42" s="1"/>
  <c r="A315" i="42" s="1"/>
  <c r="A316" i="42" s="1"/>
  <c r="A317" i="42" s="1"/>
  <c r="A318" i="42" s="1"/>
  <c r="A319" i="42" s="1"/>
  <c r="A320" i="42" s="1"/>
  <c r="J1909" i="39"/>
  <c r="J1910" i="39" s="1"/>
  <c r="J1911" i="39" s="1"/>
  <c r="J1912" i="39" s="1"/>
  <c r="J1913" i="39" s="1"/>
  <c r="J1914" i="39" s="1"/>
  <c r="J1915" i="39" s="1"/>
  <c r="J1916" i="39" s="1"/>
  <c r="J1917" i="39" s="1"/>
  <c r="J1918" i="39" s="1"/>
  <c r="J1919" i="39" s="1"/>
  <c r="J1920" i="39" s="1"/>
  <c r="J1921" i="39" s="1"/>
  <c r="J1895" i="39"/>
  <c r="J1896" i="39" s="1"/>
  <c r="J1897" i="39" s="1"/>
  <c r="J1898" i="39" s="1"/>
  <c r="J1899" i="39" s="1"/>
  <c r="J1900" i="39" s="1"/>
  <c r="J1901" i="39" s="1"/>
  <c r="J1902" i="39" s="1"/>
  <c r="J1903" i="39" s="1"/>
  <c r="J1904" i="39" s="1"/>
  <c r="J1905" i="39" s="1"/>
  <c r="J1906" i="39" s="1"/>
  <c r="J1907" i="39" s="1"/>
  <c r="J1881" i="39"/>
  <c r="J1882" i="39" s="1"/>
  <c r="J1883" i="39" s="1"/>
  <c r="J1884" i="39" s="1"/>
  <c r="J1885" i="39" s="1"/>
  <c r="J1886" i="39" s="1"/>
  <c r="J1887" i="39" s="1"/>
  <c r="J1888" i="39" s="1"/>
  <c r="J1889" i="39" s="1"/>
  <c r="J1890" i="39" s="1"/>
  <c r="J1891" i="39" s="1"/>
  <c r="J1892" i="39" s="1"/>
  <c r="J1893" i="39" s="1"/>
  <c r="J1867" i="39"/>
  <c r="J1868" i="39" s="1"/>
  <c r="J1869" i="39" s="1"/>
  <c r="J1870" i="39" s="1"/>
  <c r="J1871" i="39" s="1"/>
  <c r="J1872" i="39" s="1"/>
  <c r="J1873" i="39" s="1"/>
  <c r="J1874" i="39" s="1"/>
  <c r="J1875" i="39" s="1"/>
  <c r="J1876" i="39" s="1"/>
  <c r="J1877" i="39" s="1"/>
  <c r="J1878" i="39" s="1"/>
  <c r="J1879" i="39" s="1"/>
  <c r="J1853" i="39"/>
  <c r="J1854" i="39" s="1"/>
  <c r="J1855" i="39" s="1"/>
  <c r="J1856" i="39" s="1"/>
  <c r="J1857" i="39" s="1"/>
  <c r="J1858" i="39" s="1"/>
  <c r="J1859" i="39" s="1"/>
  <c r="J1860" i="39" s="1"/>
  <c r="J1861" i="39" s="1"/>
  <c r="J1862" i="39" s="1"/>
  <c r="J1863" i="39" s="1"/>
  <c r="J1864" i="39" s="1"/>
  <c r="J1865" i="39" s="1"/>
  <c r="J1839" i="39"/>
  <c r="J1840" i="39" s="1"/>
  <c r="J1841" i="39" s="1"/>
  <c r="J1842" i="39" s="1"/>
  <c r="J1843" i="39" s="1"/>
  <c r="J1844" i="39" s="1"/>
  <c r="J1845" i="39" s="1"/>
  <c r="J1846" i="39" s="1"/>
  <c r="J1847" i="39" s="1"/>
  <c r="J1848" i="39" s="1"/>
  <c r="J1849" i="39" s="1"/>
  <c r="J1850" i="39" s="1"/>
  <c r="J1851" i="39" s="1"/>
  <c r="J1825" i="39"/>
  <c r="J1826" i="39" s="1"/>
  <c r="J1827" i="39" s="1"/>
  <c r="J1828" i="39" s="1"/>
  <c r="J1829" i="39" s="1"/>
  <c r="J1830" i="39" s="1"/>
  <c r="J1831" i="39" s="1"/>
  <c r="J1832" i="39" s="1"/>
  <c r="J1833" i="39" s="1"/>
  <c r="J1834" i="39" s="1"/>
  <c r="J1835" i="39" s="1"/>
  <c r="J1836" i="39" s="1"/>
  <c r="J1837" i="39" s="1"/>
  <c r="J1811" i="39"/>
  <c r="J1812" i="39" s="1"/>
  <c r="J1813" i="39" s="1"/>
  <c r="J1814" i="39" s="1"/>
  <c r="J1815" i="39" s="1"/>
  <c r="J1816" i="39" s="1"/>
  <c r="J1817" i="39" s="1"/>
  <c r="J1818" i="39" s="1"/>
  <c r="J1819" i="39" s="1"/>
  <c r="J1820" i="39" s="1"/>
  <c r="J1821" i="39" s="1"/>
  <c r="J1822" i="39" s="1"/>
  <c r="J1823" i="39" s="1"/>
  <c r="J1797" i="39"/>
  <c r="J1798" i="39" s="1"/>
  <c r="J1799" i="39" s="1"/>
  <c r="J1800" i="39" s="1"/>
  <c r="J1801" i="39" s="1"/>
  <c r="J1802" i="39" s="1"/>
  <c r="J1803" i="39" s="1"/>
  <c r="J1804" i="39" s="1"/>
  <c r="J1805" i="39" s="1"/>
  <c r="J1806" i="39" s="1"/>
  <c r="J1807" i="39" s="1"/>
  <c r="J1808" i="39" s="1"/>
  <c r="J1809" i="39" s="1"/>
  <c r="J1783" i="39"/>
  <c r="J1784" i="39" s="1"/>
  <c r="J1785" i="39" s="1"/>
  <c r="J1786" i="39" s="1"/>
  <c r="J1787" i="39" s="1"/>
  <c r="J1788" i="39" s="1"/>
  <c r="J1789" i="39" s="1"/>
  <c r="J1790" i="39" s="1"/>
  <c r="J1791" i="39" s="1"/>
  <c r="J1792" i="39" s="1"/>
  <c r="J1793" i="39" s="1"/>
  <c r="J1794" i="39" s="1"/>
  <c r="J1795" i="39" s="1"/>
  <c r="J1769" i="39"/>
  <c r="J1770" i="39" s="1"/>
  <c r="J1771" i="39" s="1"/>
  <c r="J1772" i="39" s="1"/>
  <c r="J1773" i="39" s="1"/>
  <c r="J1774" i="39" s="1"/>
  <c r="J1775" i="39" s="1"/>
  <c r="J1776" i="39" s="1"/>
  <c r="J1777" i="39" s="1"/>
  <c r="J1778" i="39" s="1"/>
  <c r="J1779" i="39" s="1"/>
  <c r="J1780" i="39" s="1"/>
  <c r="J1781" i="39" s="1"/>
  <c r="J1755" i="39"/>
  <c r="J1756" i="39" s="1"/>
  <c r="J1757" i="39" s="1"/>
  <c r="J1758" i="39" s="1"/>
  <c r="J1759" i="39" s="1"/>
  <c r="J1760" i="39" s="1"/>
  <c r="J1761" i="39" s="1"/>
  <c r="J1762" i="39" s="1"/>
  <c r="J1763" i="39" s="1"/>
  <c r="J1764" i="39" s="1"/>
  <c r="J1765" i="39" s="1"/>
  <c r="J1766" i="39" s="1"/>
  <c r="J1767" i="39" s="1"/>
  <c r="J1741" i="39"/>
  <c r="J1742" i="39" s="1"/>
  <c r="J1743" i="39" s="1"/>
  <c r="J1744" i="39" s="1"/>
  <c r="J1745" i="39" s="1"/>
  <c r="J1746" i="39" s="1"/>
  <c r="J1747" i="39" s="1"/>
  <c r="J1748" i="39" s="1"/>
  <c r="J1749" i="39" s="1"/>
  <c r="J1750" i="39" s="1"/>
  <c r="J1751" i="39" s="1"/>
  <c r="J1752" i="39" s="1"/>
  <c r="J1753" i="39" s="1"/>
  <c r="J1727" i="39"/>
  <c r="J1728" i="39" s="1"/>
  <c r="J1729" i="39" s="1"/>
  <c r="J1730" i="39" s="1"/>
  <c r="J1731" i="39" s="1"/>
  <c r="J1732" i="39" s="1"/>
  <c r="J1733" i="39" s="1"/>
  <c r="J1734" i="39" s="1"/>
  <c r="J1735" i="39" s="1"/>
  <c r="J1736" i="39" s="1"/>
  <c r="J1737" i="39" s="1"/>
  <c r="J1738" i="39" s="1"/>
  <c r="J1739" i="39" s="1"/>
  <c r="J1713" i="39"/>
  <c r="J1714" i="39" s="1"/>
  <c r="J1715" i="39" s="1"/>
  <c r="J1716" i="39" s="1"/>
  <c r="J1717" i="39" s="1"/>
  <c r="J1718" i="39" s="1"/>
  <c r="J1719" i="39" s="1"/>
  <c r="J1720" i="39" s="1"/>
  <c r="J1721" i="39" s="1"/>
  <c r="J1722" i="39" s="1"/>
  <c r="J1723" i="39" s="1"/>
  <c r="J1724" i="39" s="1"/>
  <c r="J1725" i="39" s="1"/>
  <c r="J1699" i="39"/>
  <c r="J1700" i="39" s="1"/>
  <c r="J1701" i="39" s="1"/>
  <c r="J1702" i="39" s="1"/>
  <c r="J1703" i="39" s="1"/>
  <c r="J1704" i="39" s="1"/>
  <c r="J1705" i="39" s="1"/>
  <c r="J1706" i="39" s="1"/>
  <c r="J1707" i="39" s="1"/>
  <c r="J1708" i="39" s="1"/>
  <c r="J1709" i="39" s="1"/>
  <c r="J1710" i="39" s="1"/>
  <c r="J1711" i="39" s="1"/>
  <c r="J1685" i="39"/>
  <c r="J1686" i="39" s="1"/>
  <c r="J1687" i="39" s="1"/>
  <c r="J1688" i="39" s="1"/>
  <c r="J1689" i="39" s="1"/>
  <c r="J1690" i="39" s="1"/>
  <c r="J1691" i="39" s="1"/>
  <c r="J1692" i="39" s="1"/>
  <c r="J1693" i="39" s="1"/>
  <c r="J1694" i="39" s="1"/>
  <c r="J1695" i="39" s="1"/>
  <c r="J1696" i="39" s="1"/>
  <c r="J1697" i="39" s="1"/>
  <c r="J1671" i="39"/>
  <c r="J1672" i="39" s="1"/>
  <c r="J1673" i="39" s="1"/>
  <c r="J1674" i="39" s="1"/>
  <c r="J1675" i="39" s="1"/>
  <c r="J1676" i="39" s="1"/>
  <c r="J1677" i="39" s="1"/>
  <c r="J1678" i="39" s="1"/>
  <c r="J1679" i="39" s="1"/>
  <c r="J1680" i="39" s="1"/>
  <c r="J1681" i="39" s="1"/>
  <c r="J1682" i="39" s="1"/>
  <c r="J1683" i="39" s="1"/>
  <c r="J1657" i="39"/>
  <c r="J1658" i="39" s="1"/>
  <c r="J1659" i="39" s="1"/>
  <c r="J1660" i="39" s="1"/>
  <c r="J1661" i="39" s="1"/>
  <c r="J1662" i="39" s="1"/>
  <c r="J1663" i="39" s="1"/>
  <c r="J1664" i="39" s="1"/>
  <c r="J1665" i="39" s="1"/>
  <c r="J1666" i="39" s="1"/>
  <c r="J1667" i="39" s="1"/>
  <c r="J1668" i="39" s="1"/>
  <c r="J1669" i="39" s="1"/>
  <c r="J1643" i="39"/>
  <c r="J1644" i="39" s="1"/>
  <c r="J1645" i="39" s="1"/>
  <c r="J1646" i="39" s="1"/>
  <c r="J1647" i="39" s="1"/>
  <c r="J1648" i="39" s="1"/>
  <c r="J1649" i="39" s="1"/>
  <c r="J1650" i="39" s="1"/>
  <c r="J1651" i="39" s="1"/>
  <c r="J1652" i="39" s="1"/>
  <c r="J1653" i="39" s="1"/>
  <c r="J1654" i="39" s="1"/>
  <c r="J1655" i="39" s="1"/>
  <c r="J1623" i="39"/>
  <c r="J1624" i="39" s="1"/>
  <c r="J1625" i="39" s="1"/>
  <c r="J1626" i="39" s="1"/>
  <c r="J1627" i="39" s="1"/>
  <c r="J1628" i="39" s="1"/>
  <c r="J1629" i="39" s="1"/>
  <c r="J1630" i="39" s="1"/>
  <c r="J1631" i="39" s="1"/>
  <c r="J1632" i="39" s="1"/>
  <c r="J1633" i="39" s="1"/>
  <c r="J1634" i="39" s="1"/>
  <c r="J1635" i="39" s="1"/>
  <c r="J1636" i="39" s="1"/>
  <c r="J1637" i="39" s="1"/>
  <c r="J1638" i="39" s="1"/>
  <c r="J1639" i="39" s="1"/>
  <c r="J1640" i="39" s="1"/>
  <c r="J1641" i="39" s="1"/>
  <c r="B1613" i="39"/>
  <c r="B1614" i="39" s="1"/>
  <c r="B1615" i="39" s="1"/>
  <c r="B1616" i="39" s="1"/>
  <c r="B1617" i="39" s="1"/>
  <c r="B1618" i="39" s="1"/>
  <c r="B1619" i="39" s="1"/>
  <c r="B1620" i="39" s="1"/>
  <c r="B1621" i="39" s="1"/>
  <c r="B1603" i="39"/>
  <c r="B1604" i="39" s="1"/>
  <c r="B1605" i="39" s="1"/>
  <c r="B1606" i="39" s="1"/>
  <c r="B1607" i="39" s="1"/>
  <c r="B1608" i="39" s="1"/>
  <c r="B1609" i="39" s="1"/>
  <c r="B1610" i="39" s="1"/>
  <c r="B1611" i="39" s="1"/>
  <c r="A1603" i="39"/>
  <c r="A1604" i="39" s="1"/>
  <c r="A1605" i="39" s="1"/>
  <c r="A1606" i="39" s="1"/>
  <c r="A1607" i="39" s="1"/>
  <c r="A1608" i="39" s="1"/>
  <c r="A1609" i="39" s="1"/>
  <c r="Q33" i="39"/>
  <c r="Q34" i="39" s="1"/>
  <c r="Q35" i="39" s="1"/>
  <c r="Q36" i="39" s="1"/>
  <c r="Q37" i="39" s="1"/>
  <c r="Q38" i="39" s="1"/>
  <c r="Q39" i="39" s="1"/>
  <c r="Q40" i="39" s="1"/>
  <c r="Q41" i="39" s="1"/>
  <c r="Q23" i="39"/>
  <c r="Q24" i="39" s="1"/>
  <c r="Q25" i="39" s="1"/>
  <c r="Q26" i="39" s="1"/>
  <c r="Q27" i="39" s="1"/>
  <c r="Q28" i="39" s="1"/>
  <c r="Q29" i="39" s="1"/>
  <c r="Q30" i="39" s="1"/>
  <c r="Q31" i="39" s="1"/>
  <c r="Q13" i="39"/>
  <c r="Q14" i="39" s="1"/>
  <c r="Q15" i="39" s="1"/>
  <c r="Q16" i="39" s="1"/>
  <c r="Q17" i="39" s="1"/>
  <c r="Q18" i="39" s="1"/>
  <c r="Q19" i="39" s="1"/>
  <c r="Q20" i="39" s="1"/>
  <c r="Q21" i="39" s="1"/>
  <c r="Q3" i="39"/>
  <c r="Q4" i="39" s="1"/>
  <c r="Q5" i="39" s="1"/>
  <c r="Q6" i="39" s="1"/>
  <c r="Q7" i="39" s="1"/>
  <c r="Q8" i="39" s="1"/>
  <c r="Q9" i="39" s="1"/>
  <c r="Q10" i="39" s="1"/>
  <c r="Q11" i="39" s="1"/>
  <c r="AW55" i="38"/>
  <c r="J309" i="41"/>
  <c r="J310" i="41" s="1"/>
  <c r="J311" i="41" s="1"/>
  <c r="J312" i="41" s="1"/>
  <c r="J313" i="41" s="1"/>
  <c r="J314" i="41" s="1"/>
  <c r="J315" i="41" s="1"/>
  <c r="J316" i="41" s="1"/>
  <c r="J317" i="41" s="1"/>
  <c r="J318" i="41" s="1"/>
  <c r="J319" i="41" s="1"/>
  <c r="J320" i="41" s="1"/>
  <c r="J321" i="41" s="1"/>
  <c r="J295" i="41"/>
  <c r="J296" i="41" s="1"/>
  <c r="J297" i="41" s="1"/>
  <c r="J298" i="41" s="1"/>
  <c r="J299" i="41" s="1"/>
  <c r="J300" i="41" s="1"/>
  <c r="J301" i="41" s="1"/>
  <c r="J302" i="41" s="1"/>
  <c r="J303" i="41" s="1"/>
  <c r="J304" i="41" s="1"/>
  <c r="J305" i="41" s="1"/>
  <c r="J306" i="41" s="1"/>
  <c r="J307" i="41" s="1"/>
  <c r="J281" i="41"/>
  <c r="J282" i="41" s="1"/>
  <c r="J283" i="41" s="1"/>
  <c r="J284" i="41" s="1"/>
  <c r="J285" i="41" s="1"/>
  <c r="J286" i="41" s="1"/>
  <c r="J287" i="41" s="1"/>
  <c r="J288" i="41" s="1"/>
  <c r="J289" i="41" s="1"/>
  <c r="J290" i="41" s="1"/>
  <c r="J291" i="41" s="1"/>
  <c r="J292" i="41" s="1"/>
  <c r="J293" i="41" s="1"/>
  <c r="J267" i="41"/>
  <c r="J268" i="41" s="1"/>
  <c r="J269" i="41" s="1"/>
  <c r="J270" i="41" s="1"/>
  <c r="J271" i="41" s="1"/>
  <c r="J272" i="41" s="1"/>
  <c r="J273" i="41" s="1"/>
  <c r="J274" i="41" s="1"/>
  <c r="J275" i="41" s="1"/>
  <c r="J276" i="41" s="1"/>
  <c r="J277" i="41" s="1"/>
  <c r="J278" i="41" s="1"/>
  <c r="J279" i="41" s="1"/>
  <c r="J253" i="41"/>
  <c r="J254" i="41" s="1"/>
  <c r="J255" i="41" s="1"/>
  <c r="J256" i="41" s="1"/>
  <c r="J257" i="41" s="1"/>
  <c r="J258" i="41" s="1"/>
  <c r="J259" i="41" s="1"/>
  <c r="J260" i="41" s="1"/>
  <c r="J261" i="41" s="1"/>
  <c r="J262" i="41" s="1"/>
  <c r="J263" i="41" s="1"/>
  <c r="J264" i="41" s="1"/>
  <c r="J265" i="41" s="1"/>
  <c r="J239" i="41"/>
  <c r="J240" i="41" s="1"/>
  <c r="J241" i="41" s="1"/>
  <c r="J242" i="41" s="1"/>
  <c r="J243" i="41" s="1"/>
  <c r="J244" i="41" s="1"/>
  <c r="J245" i="41" s="1"/>
  <c r="J246" i="41" s="1"/>
  <c r="J247" i="41" s="1"/>
  <c r="J248" i="41" s="1"/>
  <c r="J249" i="41" s="1"/>
  <c r="J250" i="41" s="1"/>
  <c r="J251" i="41" s="1"/>
  <c r="J225" i="41"/>
  <c r="J226" i="41" s="1"/>
  <c r="J227" i="41" s="1"/>
  <c r="J228" i="41" s="1"/>
  <c r="J229" i="41" s="1"/>
  <c r="J230" i="41" s="1"/>
  <c r="J231" i="41" s="1"/>
  <c r="J232" i="41" s="1"/>
  <c r="J233" i="41" s="1"/>
  <c r="J234" i="41" s="1"/>
  <c r="J235" i="41" s="1"/>
  <c r="J236" i="41" s="1"/>
  <c r="J237" i="41" s="1"/>
  <c r="J211" i="41"/>
  <c r="J212" i="41" s="1"/>
  <c r="J213" i="41" s="1"/>
  <c r="J214" i="41" s="1"/>
  <c r="J215" i="41" s="1"/>
  <c r="J216" i="41" s="1"/>
  <c r="J217" i="41" s="1"/>
  <c r="J218" i="41" s="1"/>
  <c r="J219" i="41" s="1"/>
  <c r="J220" i="41" s="1"/>
  <c r="J221" i="41" s="1"/>
  <c r="J222" i="41" s="1"/>
  <c r="J223" i="41" s="1"/>
  <c r="J197" i="41"/>
  <c r="J198" i="41" s="1"/>
  <c r="J199" i="41" s="1"/>
  <c r="J200" i="41" s="1"/>
  <c r="J201" i="41" s="1"/>
  <c r="J202" i="41" s="1"/>
  <c r="J203" i="41" s="1"/>
  <c r="J204" i="41" s="1"/>
  <c r="J205" i="41" s="1"/>
  <c r="J206" i="41" s="1"/>
  <c r="J207" i="41" s="1"/>
  <c r="J208" i="41" s="1"/>
  <c r="J209" i="41" s="1"/>
  <c r="J183" i="41"/>
  <c r="J184" i="41" s="1"/>
  <c r="J185" i="41" s="1"/>
  <c r="J186" i="41" s="1"/>
  <c r="J187" i="41" s="1"/>
  <c r="J188" i="41" s="1"/>
  <c r="J189" i="41" s="1"/>
  <c r="J190" i="41" s="1"/>
  <c r="J191" i="41" s="1"/>
  <c r="J192" i="41" s="1"/>
  <c r="J193" i="41" s="1"/>
  <c r="J194" i="41" s="1"/>
  <c r="J195" i="41" s="1"/>
  <c r="J169" i="41"/>
  <c r="J170" i="41" s="1"/>
  <c r="J171" i="41" s="1"/>
  <c r="J172" i="41" s="1"/>
  <c r="J173" i="41" s="1"/>
  <c r="J174" i="41" s="1"/>
  <c r="J175" i="41" s="1"/>
  <c r="J176" i="41" s="1"/>
  <c r="J177" i="41" s="1"/>
  <c r="J178" i="41" s="1"/>
  <c r="J179" i="41" s="1"/>
  <c r="J180" i="41" s="1"/>
  <c r="J181" i="41" s="1"/>
  <c r="J155" i="41"/>
  <c r="J156" i="41" s="1"/>
  <c r="J157" i="41" s="1"/>
  <c r="J158" i="41" s="1"/>
  <c r="J159" i="41" s="1"/>
  <c r="J160" i="41" s="1"/>
  <c r="J161" i="41" s="1"/>
  <c r="J162" i="41" s="1"/>
  <c r="J163" i="41" s="1"/>
  <c r="J164" i="41" s="1"/>
  <c r="J165" i="41" s="1"/>
  <c r="J166" i="41" s="1"/>
  <c r="J167" i="41" s="1"/>
  <c r="J141" i="41"/>
  <c r="J142" i="41" s="1"/>
  <c r="J143" i="41" s="1"/>
  <c r="J144" i="41" s="1"/>
  <c r="J145" i="41" s="1"/>
  <c r="J146" i="41" s="1"/>
  <c r="J147" i="41" s="1"/>
  <c r="J148" i="41" s="1"/>
  <c r="J149" i="41" s="1"/>
  <c r="J150" i="41" s="1"/>
  <c r="J151" i="41" s="1"/>
  <c r="J152" i="41" s="1"/>
  <c r="J153" i="41" s="1"/>
  <c r="J127" i="41"/>
  <c r="J128" i="41" s="1"/>
  <c r="J129" i="41" s="1"/>
  <c r="J130" i="41" s="1"/>
  <c r="J131" i="41" s="1"/>
  <c r="J132" i="41" s="1"/>
  <c r="J133" i="41" s="1"/>
  <c r="J134" i="41" s="1"/>
  <c r="J135" i="41" s="1"/>
  <c r="J136" i="41" s="1"/>
  <c r="J137" i="41" s="1"/>
  <c r="J138" i="41" s="1"/>
  <c r="J139" i="41" s="1"/>
  <c r="J113" i="41"/>
  <c r="J114" i="41" s="1"/>
  <c r="J115" i="41" s="1"/>
  <c r="J116" i="41" s="1"/>
  <c r="J117" i="41" s="1"/>
  <c r="J118" i="41" s="1"/>
  <c r="J119" i="41" s="1"/>
  <c r="J120" i="41" s="1"/>
  <c r="J121" i="41" s="1"/>
  <c r="J122" i="41" s="1"/>
  <c r="J123" i="41" s="1"/>
  <c r="J124" i="41" s="1"/>
  <c r="J125" i="41" s="1"/>
  <c r="J99" i="41"/>
  <c r="J100" i="41" s="1"/>
  <c r="J101" i="41" s="1"/>
  <c r="J102" i="41" s="1"/>
  <c r="J103" i="41" s="1"/>
  <c r="J104" i="41" s="1"/>
  <c r="J105" i="41" s="1"/>
  <c r="J106" i="41" s="1"/>
  <c r="J107" i="41" s="1"/>
  <c r="J108" i="41" s="1"/>
  <c r="J109" i="41" s="1"/>
  <c r="J110" i="41" s="1"/>
  <c r="J111" i="41" s="1"/>
  <c r="J85" i="41"/>
  <c r="J86" i="41" s="1"/>
  <c r="J87" i="41" s="1"/>
  <c r="J88" i="41" s="1"/>
  <c r="J89" i="41" s="1"/>
  <c r="J90" i="41" s="1"/>
  <c r="J91" i="41" s="1"/>
  <c r="J92" i="41" s="1"/>
  <c r="J93" i="41" s="1"/>
  <c r="J94" i="41" s="1"/>
  <c r="J95" i="41" s="1"/>
  <c r="J96" i="41" s="1"/>
  <c r="J97" i="41" s="1"/>
  <c r="J71" i="41"/>
  <c r="J72" i="41"/>
  <c r="J73" i="41" s="1"/>
  <c r="J74" i="41" s="1"/>
  <c r="J75" i="41" s="1"/>
  <c r="J76" i="41" s="1"/>
  <c r="J77" i="41" s="1"/>
  <c r="J78" i="41" s="1"/>
  <c r="J79" i="41" s="1"/>
  <c r="J80" i="41" s="1"/>
  <c r="J81" i="41" s="1"/>
  <c r="J82" i="41" s="1"/>
  <c r="J83" i="41" s="1"/>
  <c r="J57" i="41"/>
  <c r="J58" i="41" s="1"/>
  <c r="J59" i="41" s="1"/>
  <c r="J60" i="41" s="1"/>
  <c r="J61" i="41" s="1"/>
  <c r="J62" i="41" s="1"/>
  <c r="J63" i="41" s="1"/>
  <c r="J64" i="41" s="1"/>
  <c r="J65" i="41" s="1"/>
  <c r="J66" i="41" s="1"/>
  <c r="J67" i="41" s="1"/>
  <c r="J68" i="41" s="1"/>
  <c r="J69" i="41" s="1"/>
  <c r="J43" i="41"/>
  <c r="J44" i="41" s="1"/>
  <c r="J45" i="41" s="1"/>
  <c r="J46" i="41" s="1"/>
  <c r="J47" i="41" s="1"/>
  <c r="J48" i="41" s="1"/>
  <c r="J49" i="41" s="1"/>
  <c r="J50" i="41" s="1"/>
  <c r="J51" i="41" s="1"/>
  <c r="J52" i="41" s="1"/>
  <c r="J53" i="41" s="1"/>
  <c r="J54" i="41" s="1"/>
  <c r="J55" i="41" s="1"/>
  <c r="J24" i="41"/>
  <c r="J25" i="41" s="1"/>
  <c r="J26" i="41" s="1"/>
  <c r="J27" i="41" s="1"/>
  <c r="J28" i="41" s="1"/>
  <c r="J29" i="41" s="1"/>
  <c r="J30" i="41" s="1"/>
  <c r="J31" i="41" s="1"/>
  <c r="J32" i="41" s="1"/>
  <c r="J33" i="41" s="1"/>
  <c r="J34" i="41" s="1"/>
  <c r="J35" i="41" s="1"/>
  <c r="J36" i="41" s="1"/>
  <c r="J37" i="41" s="1"/>
  <c r="J38" i="41" s="1"/>
  <c r="J39" i="41" s="1"/>
  <c r="J40" i="41" s="1"/>
  <c r="J41" i="41" s="1"/>
  <c r="J23" i="41"/>
  <c r="A19" i="41"/>
  <c r="A20" i="41" s="1"/>
  <c r="A21" i="41" s="1"/>
  <c r="A22" i="41" s="1"/>
  <c r="A23" i="41" s="1"/>
  <c r="J362" i="34"/>
  <c r="J376" i="34" s="1"/>
  <c r="J342" i="34"/>
  <c r="J343" i="34" s="1"/>
  <c r="J344" i="34" s="1"/>
  <c r="J345" i="34" s="1"/>
  <c r="J346" i="34" s="1"/>
  <c r="J347" i="34" s="1"/>
  <c r="J348" i="34" s="1"/>
  <c r="J349" i="34" s="1"/>
  <c r="J350" i="34" s="1"/>
  <c r="J351" i="34" s="1"/>
  <c r="J352" i="34" s="1"/>
  <c r="J353" i="34" s="1"/>
  <c r="J354" i="34" s="1"/>
  <c r="J355" i="34" s="1"/>
  <c r="J356" i="34" s="1"/>
  <c r="J357" i="34" s="1"/>
  <c r="J358" i="34" s="1"/>
  <c r="J359" i="34" s="1"/>
  <c r="J360" i="34" s="1"/>
  <c r="J361" i="34" s="1"/>
  <c r="B333" i="34"/>
  <c r="B334" i="34" s="1"/>
  <c r="B335" i="34" s="1"/>
  <c r="B336" i="34" s="1"/>
  <c r="B337" i="34" s="1"/>
  <c r="B338" i="34" s="1"/>
  <c r="B339" i="34" s="1"/>
  <c r="B340" i="34" s="1"/>
  <c r="B341" i="34" s="1"/>
  <c r="B323" i="34"/>
  <c r="B324" i="34" s="1"/>
  <c r="B325" i="34" s="1"/>
  <c r="B326" i="34" s="1"/>
  <c r="B327" i="34" s="1"/>
  <c r="B328" i="34" s="1"/>
  <c r="B329" i="34" s="1"/>
  <c r="B330" i="34" s="1"/>
  <c r="B331" i="34" s="1"/>
  <c r="A323" i="34"/>
  <c r="A324" i="34" s="1"/>
  <c r="A325" i="34" s="1"/>
  <c r="A326" i="34" s="1"/>
  <c r="A327" i="34" s="1"/>
  <c r="A328" i="34" s="1"/>
  <c r="A329" i="34" s="1"/>
  <c r="A330" i="34" s="1"/>
  <c r="A331" i="34" s="1"/>
  <c r="A332" i="34" s="1"/>
  <c r="A333" i="34" s="1"/>
  <c r="A334" i="34" s="1"/>
  <c r="A335" i="34" s="1"/>
  <c r="A336" i="34" s="1"/>
  <c r="A337" i="34" s="1"/>
  <c r="A338" i="34" s="1"/>
  <c r="A339" i="34" s="1"/>
  <c r="A340" i="34" s="1"/>
  <c r="A341" i="34" s="1"/>
  <c r="A342" i="34" s="1"/>
  <c r="A343" i="34" s="1"/>
  <c r="A344" i="34" s="1"/>
  <c r="A345" i="34" s="1"/>
  <c r="A346" i="34" s="1"/>
  <c r="A347" i="34" s="1"/>
  <c r="A348" i="34" s="1"/>
  <c r="A349" i="34" s="1"/>
  <c r="A350" i="34" s="1"/>
  <c r="A351" i="34" s="1"/>
  <c r="A352" i="34" s="1"/>
  <c r="A353" i="34" s="1"/>
  <c r="A354" i="34" s="1"/>
  <c r="A355" i="34" s="1"/>
  <c r="A356" i="34" s="1"/>
  <c r="A357" i="34" s="1"/>
  <c r="A358" i="34" s="1"/>
  <c r="A359" i="34" s="1"/>
  <c r="A360" i="34" s="1"/>
  <c r="A361" i="34" s="1"/>
  <c r="A362" i="34" s="1"/>
  <c r="A363" i="34" s="1"/>
  <c r="A364" i="34" s="1"/>
  <c r="A365" i="34" s="1"/>
  <c r="A366" i="34" s="1"/>
  <c r="A367" i="34" s="1"/>
  <c r="A368" i="34" s="1"/>
  <c r="A369" i="34" s="1"/>
  <c r="A370" i="34" s="1"/>
  <c r="A371" i="34" s="1"/>
  <c r="A372" i="34" s="1"/>
  <c r="A373" i="34" s="1"/>
  <c r="A374" i="34" s="1"/>
  <c r="A375" i="34" s="1"/>
  <c r="A376" i="34" s="1"/>
  <c r="A377" i="34" s="1"/>
  <c r="A378" i="34" s="1"/>
  <c r="A379" i="34" s="1"/>
  <c r="A380" i="34" s="1"/>
  <c r="A381" i="34" s="1"/>
  <c r="A382" i="34" s="1"/>
  <c r="A383" i="34" s="1"/>
  <c r="A384" i="34" s="1"/>
  <c r="A385" i="34" s="1"/>
  <c r="A386" i="34" s="1"/>
  <c r="A387" i="34" s="1"/>
  <c r="A388" i="34" s="1"/>
  <c r="A389" i="34" s="1"/>
  <c r="A390" i="34" s="1"/>
  <c r="A391" i="34" s="1"/>
  <c r="A392" i="34" s="1"/>
  <c r="A393" i="34" s="1"/>
  <c r="A394" i="34" s="1"/>
  <c r="A395" i="34" s="1"/>
  <c r="A396" i="34" s="1"/>
  <c r="A397" i="34" s="1"/>
  <c r="A398" i="34" s="1"/>
  <c r="A399" i="34" s="1"/>
  <c r="A400" i="34" s="1"/>
  <c r="A401" i="34" s="1"/>
  <c r="A402" i="34" s="1"/>
  <c r="A403" i="34" s="1"/>
  <c r="A404" i="34" s="1"/>
  <c r="A405" i="34" s="1"/>
  <c r="A406" i="34" s="1"/>
  <c r="A407" i="34" s="1"/>
  <c r="A408" i="34" s="1"/>
  <c r="A409" i="34" s="1"/>
  <c r="A410" i="34" s="1"/>
  <c r="A411" i="34" s="1"/>
  <c r="A412" i="34" s="1"/>
  <c r="A413" i="34" s="1"/>
  <c r="A414" i="34" s="1"/>
  <c r="A415" i="34" s="1"/>
  <c r="A416" i="34" s="1"/>
  <c r="A417" i="34" s="1"/>
  <c r="A418" i="34" s="1"/>
  <c r="A419" i="34" s="1"/>
  <c r="A420" i="34" s="1"/>
  <c r="A421" i="34" s="1"/>
  <c r="A422" i="34" s="1"/>
  <c r="A423" i="34" s="1"/>
  <c r="A424" i="34" s="1"/>
  <c r="A425" i="34" s="1"/>
  <c r="A426" i="34" s="1"/>
  <c r="A427" i="34" s="1"/>
  <c r="A428" i="34" s="1"/>
  <c r="A429" i="34" s="1"/>
  <c r="A430" i="34" s="1"/>
  <c r="A431" i="34" s="1"/>
  <c r="A432" i="34" s="1"/>
  <c r="A433" i="34" s="1"/>
  <c r="A434" i="34" s="1"/>
  <c r="A435" i="34" s="1"/>
  <c r="A436" i="34" s="1"/>
  <c r="A437" i="34" s="1"/>
  <c r="A438" i="34" s="1"/>
  <c r="A439" i="34" s="1"/>
  <c r="A440" i="34" s="1"/>
  <c r="A441" i="34" s="1"/>
  <c r="A442" i="34" s="1"/>
  <c r="A443" i="34" s="1"/>
  <c r="A444" i="34" s="1"/>
  <c r="A445" i="34" s="1"/>
  <c r="A446" i="34" s="1"/>
  <c r="A447" i="34" s="1"/>
  <c r="A448" i="34" s="1"/>
  <c r="A449" i="34" s="1"/>
  <c r="A450" i="34" s="1"/>
  <c r="A451" i="34" s="1"/>
  <c r="A452" i="34" s="1"/>
  <c r="A453" i="34" s="1"/>
  <c r="A454" i="34" s="1"/>
  <c r="A455" i="34" s="1"/>
  <c r="A456" i="34" s="1"/>
  <c r="A457" i="34" s="1"/>
  <c r="A458" i="34" s="1"/>
  <c r="A459" i="34" s="1"/>
  <c r="A460" i="34" s="1"/>
  <c r="A461" i="34" s="1"/>
  <c r="A462" i="34" s="1"/>
  <c r="A463" i="34" s="1"/>
  <c r="A464" i="34" s="1"/>
  <c r="A465" i="34" s="1"/>
  <c r="A466" i="34" s="1"/>
  <c r="A467" i="34" s="1"/>
  <c r="A468" i="34" s="1"/>
  <c r="A469" i="34" s="1"/>
  <c r="A470" i="34" s="1"/>
  <c r="A471" i="34" s="1"/>
  <c r="A472" i="34" s="1"/>
  <c r="A473" i="34" s="1"/>
  <c r="A474" i="34" s="1"/>
  <c r="A475" i="34" s="1"/>
  <c r="A476" i="34" s="1"/>
  <c r="A477" i="34" s="1"/>
  <c r="A478" i="34" s="1"/>
  <c r="A479" i="34" s="1"/>
  <c r="A480" i="34" s="1"/>
  <c r="A481" i="34" s="1"/>
  <c r="A482" i="34" s="1"/>
  <c r="A483" i="34" s="1"/>
  <c r="A484" i="34" s="1"/>
  <c r="A485" i="34" s="1"/>
  <c r="A486" i="34" s="1"/>
  <c r="A487" i="34" s="1"/>
  <c r="A488" i="34" s="1"/>
  <c r="A489" i="34" s="1"/>
  <c r="A490" i="34" s="1"/>
  <c r="A491" i="34" s="1"/>
  <c r="A492" i="34" s="1"/>
  <c r="A493" i="34" s="1"/>
  <c r="A494" i="34" s="1"/>
  <c r="A495" i="34" s="1"/>
  <c r="A496" i="34" s="1"/>
  <c r="A497" i="34" s="1"/>
  <c r="A498" i="34" s="1"/>
  <c r="A499" i="34" s="1"/>
  <c r="A500" i="34" s="1"/>
  <c r="A501" i="34" s="1"/>
  <c r="A502" i="34" s="1"/>
  <c r="A503" i="34" s="1"/>
  <c r="A504" i="34" s="1"/>
  <c r="A505" i="34" s="1"/>
  <c r="A506" i="34" s="1"/>
  <c r="A507" i="34" s="1"/>
  <c r="A508" i="34" s="1"/>
  <c r="A509" i="34" s="1"/>
  <c r="A510" i="34" s="1"/>
  <c r="A511" i="34" s="1"/>
  <c r="A512" i="34" s="1"/>
  <c r="A513" i="34" s="1"/>
  <c r="A514" i="34" s="1"/>
  <c r="A515" i="34" s="1"/>
  <c r="A516" i="34" s="1"/>
  <c r="A517" i="34" s="1"/>
  <c r="A518" i="34" s="1"/>
  <c r="A519" i="34" s="1"/>
  <c r="A520" i="34" s="1"/>
  <c r="A521" i="34" s="1"/>
  <c r="A522" i="34" s="1"/>
  <c r="A523" i="34" s="1"/>
  <c r="A524" i="34" s="1"/>
  <c r="A525" i="34" s="1"/>
  <c r="A526" i="34" s="1"/>
  <c r="A527" i="34" s="1"/>
  <c r="A528" i="34" s="1"/>
  <c r="A529" i="34" s="1"/>
  <c r="A530" i="34" s="1"/>
  <c r="A531" i="34" s="1"/>
  <c r="A532" i="34" s="1"/>
  <c r="A533" i="34" s="1"/>
  <c r="A534" i="34" s="1"/>
  <c r="A535" i="34" s="1"/>
  <c r="A536" i="34" s="1"/>
  <c r="A537" i="34" s="1"/>
  <c r="A538" i="34" s="1"/>
  <c r="A539" i="34" s="1"/>
  <c r="A540" i="34" s="1"/>
  <c r="A541" i="34" s="1"/>
  <c r="A542" i="34" s="1"/>
  <c r="A543" i="34" s="1"/>
  <c r="A544" i="34" s="1"/>
  <c r="A545" i="34" s="1"/>
  <c r="A546" i="34" s="1"/>
  <c r="A547" i="34" s="1"/>
  <c r="A548" i="34" s="1"/>
  <c r="A549" i="34" s="1"/>
  <c r="A550" i="34" s="1"/>
  <c r="A551" i="34" s="1"/>
  <c r="A552" i="34" s="1"/>
  <c r="A553" i="34" s="1"/>
  <c r="A554" i="34" s="1"/>
  <c r="A555" i="34" s="1"/>
  <c r="A556" i="34" s="1"/>
  <c r="A557" i="34" s="1"/>
  <c r="A558" i="34" s="1"/>
  <c r="A559" i="34" s="1"/>
  <c r="A560" i="34" s="1"/>
  <c r="A561" i="34" s="1"/>
  <c r="A562" i="34" s="1"/>
  <c r="A563" i="34" s="1"/>
  <c r="A564" i="34" s="1"/>
  <c r="A565" i="34" s="1"/>
  <c r="A566" i="34" s="1"/>
  <c r="A567" i="34" s="1"/>
  <c r="A568" i="34" s="1"/>
  <c r="A569" i="34" s="1"/>
  <c r="A570" i="34" s="1"/>
  <c r="A571" i="34" s="1"/>
  <c r="A572" i="34" s="1"/>
  <c r="A573" i="34" s="1"/>
  <c r="A574" i="34" s="1"/>
  <c r="A575" i="34" s="1"/>
  <c r="A576" i="34" s="1"/>
  <c r="A577" i="34" s="1"/>
  <c r="A578" i="34" s="1"/>
  <c r="A579" i="34" s="1"/>
  <c r="A580" i="34" s="1"/>
  <c r="A581" i="34" s="1"/>
  <c r="A582" i="34" s="1"/>
  <c r="A583" i="34" s="1"/>
  <c r="A584" i="34" s="1"/>
  <c r="A585" i="34" s="1"/>
  <c r="A586" i="34" s="1"/>
  <c r="A587" i="34" s="1"/>
  <c r="A588" i="34" s="1"/>
  <c r="A589" i="34" s="1"/>
  <c r="A590" i="34" s="1"/>
  <c r="A591" i="34" s="1"/>
  <c r="A592" i="34" s="1"/>
  <c r="A593" i="34" s="1"/>
  <c r="A594" i="34" s="1"/>
  <c r="A595" i="34" s="1"/>
  <c r="A596" i="34" s="1"/>
  <c r="A597" i="34" s="1"/>
  <c r="A598" i="34" s="1"/>
  <c r="A599" i="34" s="1"/>
  <c r="A600" i="34" s="1"/>
  <c r="A601" i="34" s="1"/>
  <c r="A602" i="34" s="1"/>
  <c r="A603" i="34" s="1"/>
  <c r="A604" i="34" s="1"/>
  <c r="A605" i="34" s="1"/>
  <c r="A606" i="34" s="1"/>
  <c r="A607" i="34" s="1"/>
  <c r="A608" i="34" s="1"/>
  <c r="A609" i="34" s="1"/>
  <c r="A610" i="34" s="1"/>
  <c r="A611" i="34" s="1"/>
  <c r="A612" i="34" s="1"/>
  <c r="A613" i="34" s="1"/>
  <c r="A614" i="34" s="1"/>
  <c r="A615" i="34" s="1"/>
  <c r="A616" i="34" s="1"/>
  <c r="A617" i="34" s="1"/>
  <c r="A618" i="34" s="1"/>
  <c r="A619" i="34" s="1"/>
  <c r="A620" i="34" s="1"/>
  <c r="A621" i="34" s="1"/>
  <c r="A622" i="34" s="1"/>
  <c r="A623" i="34" s="1"/>
  <c r="A624" i="34" s="1"/>
  <c r="A625" i="34" s="1"/>
  <c r="A626" i="34" s="1"/>
  <c r="A627" i="34" s="1"/>
  <c r="A628" i="34" s="1"/>
  <c r="A629" i="34" s="1"/>
  <c r="A630" i="34" s="1"/>
  <c r="A631" i="34" s="1"/>
  <c r="A632" i="34" s="1"/>
  <c r="A633" i="34" s="1"/>
  <c r="A634" i="34" s="1"/>
  <c r="A635" i="34" s="1"/>
  <c r="A636" i="34" s="1"/>
  <c r="A637" i="34" s="1"/>
  <c r="A638" i="34" s="1"/>
  <c r="A639" i="34" s="1"/>
  <c r="A640" i="34" s="1"/>
  <c r="A641" i="34" s="1"/>
  <c r="J2116" i="39" l="1"/>
  <c r="J2364" i="39"/>
  <c r="J2384" i="39"/>
  <c r="A1610" i="39"/>
  <c r="A1611" i="39" s="1"/>
  <c r="A1612" i="39" s="1"/>
  <c r="A1613" i="39" s="1"/>
  <c r="A1614" i="39" s="1"/>
  <c r="A1615" i="39" s="1"/>
  <c r="A1616" i="39" s="1"/>
  <c r="A1617" i="39" s="1"/>
  <c r="A1618" i="39" s="1"/>
  <c r="A1619" i="39" s="1"/>
  <c r="A1620" i="39" s="1"/>
  <c r="A1621" i="39" s="1"/>
  <c r="A1622" i="39" s="1"/>
  <c r="A1623" i="39" s="1"/>
  <c r="A1624" i="39" s="1"/>
  <c r="A1625" i="39" s="1"/>
  <c r="A1626" i="39" s="1"/>
  <c r="A1627" i="39" s="1"/>
  <c r="A1628" i="39" s="1"/>
  <c r="A1629" i="39" s="1"/>
  <c r="A1630" i="39" s="1"/>
  <c r="A1631" i="39" s="1"/>
  <c r="A1632" i="39" s="1"/>
  <c r="A1633" i="39" s="1"/>
  <c r="A1634" i="39" s="1"/>
  <c r="A1635" i="39" s="1"/>
  <c r="A1636" i="39" s="1"/>
  <c r="A1637" i="39" s="1"/>
  <c r="A1638" i="39" s="1"/>
  <c r="A1639" i="39" s="1"/>
  <c r="A1640" i="39" s="1"/>
  <c r="A1641" i="39" s="1"/>
  <c r="A1642" i="39" s="1"/>
  <c r="A1643" i="39" s="1"/>
  <c r="A1644" i="39" s="1"/>
  <c r="A1645" i="39" s="1"/>
  <c r="A1646" i="39" s="1"/>
  <c r="A1647" i="39" s="1"/>
  <c r="A1648" i="39" s="1"/>
  <c r="A1649" i="39" s="1"/>
  <c r="A1650" i="39" s="1"/>
  <c r="A1651" i="39" s="1"/>
  <c r="A1652" i="39" s="1"/>
  <c r="A1653" i="39" s="1"/>
  <c r="A1654" i="39" s="1"/>
  <c r="A1655" i="39" s="1"/>
  <c r="A1656" i="39" s="1"/>
  <c r="A1657" i="39" s="1"/>
  <c r="A1658" i="39" s="1"/>
  <c r="A1659" i="39" s="1"/>
  <c r="A1660" i="39" s="1"/>
  <c r="A1661" i="39" s="1"/>
  <c r="A1662" i="39" s="1"/>
  <c r="A1663" i="39" s="1"/>
  <c r="A1664" i="39" s="1"/>
  <c r="A1665" i="39" s="1"/>
  <c r="A1666" i="39" s="1"/>
  <c r="A1667" i="39" s="1"/>
  <c r="A1668" i="39" s="1"/>
  <c r="A1669" i="39" s="1"/>
  <c r="A1670" i="39" s="1"/>
  <c r="A1671" i="39" s="1"/>
  <c r="A1672" i="39" s="1"/>
  <c r="A1673" i="39" s="1"/>
  <c r="A1674" i="39" s="1"/>
  <c r="A1675" i="39" s="1"/>
  <c r="A1676" i="39" s="1"/>
  <c r="A1677" i="39" s="1"/>
  <c r="A1678" i="39" s="1"/>
  <c r="A1679" i="39" s="1"/>
  <c r="A1680" i="39" s="1"/>
  <c r="A1681" i="39" s="1"/>
  <c r="A1682" i="39" s="1"/>
  <c r="A1683" i="39" s="1"/>
  <c r="A1684" i="39" s="1"/>
  <c r="A1685" i="39" s="1"/>
  <c r="A1686" i="39" s="1"/>
  <c r="A1687" i="39" s="1"/>
  <c r="A1688" i="39" s="1"/>
  <c r="A1689" i="39" s="1"/>
  <c r="A1690" i="39" s="1"/>
  <c r="A1691" i="39" s="1"/>
  <c r="A1692" i="39" s="1"/>
  <c r="A1693" i="39" s="1"/>
  <c r="A1694" i="39" s="1"/>
  <c r="A1695" i="39" s="1"/>
  <c r="A1696" i="39" s="1"/>
  <c r="A1697" i="39" s="1"/>
  <c r="A1698" i="39" s="1"/>
  <c r="A1699" i="39" s="1"/>
  <c r="A1700" i="39" s="1"/>
  <c r="A1701" i="39" s="1"/>
  <c r="A1702" i="39" s="1"/>
  <c r="A1703" i="39" s="1"/>
  <c r="A1704" i="39" s="1"/>
  <c r="A1705" i="39" s="1"/>
  <c r="A1706" i="39" s="1"/>
  <c r="A1707" i="39" s="1"/>
  <c r="A1708" i="39" s="1"/>
  <c r="A1709" i="39" s="1"/>
  <c r="A1710" i="39" s="1"/>
  <c r="A1711" i="39" s="1"/>
  <c r="A1712" i="39" s="1"/>
  <c r="A1713" i="39" s="1"/>
  <c r="A1714" i="39" s="1"/>
  <c r="A1715" i="39" s="1"/>
  <c r="A1716" i="39" s="1"/>
  <c r="A1717" i="39" s="1"/>
  <c r="A1718" i="39" s="1"/>
  <c r="A1719" i="39" s="1"/>
  <c r="A1720" i="39" s="1"/>
  <c r="A1721" i="39" s="1"/>
  <c r="A1722" i="39" s="1"/>
  <c r="A1723" i="39" s="1"/>
  <c r="A1724" i="39" s="1"/>
  <c r="A1725" i="39" s="1"/>
  <c r="A1726" i="39" s="1"/>
  <c r="A1727" i="39" s="1"/>
  <c r="A1728" i="39" s="1"/>
  <c r="A1729" i="39" s="1"/>
  <c r="A1730" i="39" s="1"/>
  <c r="A1731" i="39" s="1"/>
  <c r="A1732" i="39" s="1"/>
  <c r="A1733" i="39" s="1"/>
  <c r="A1734" i="39" s="1"/>
  <c r="A1735" i="39" s="1"/>
  <c r="A1736" i="39" s="1"/>
  <c r="A1737" i="39" s="1"/>
  <c r="A1738" i="39" s="1"/>
  <c r="A1739" i="39" s="1"/>
  <c r="A1740" i="39" s="1"/>
  <c r="A1741" i="39" s="1"/>
  <c r="A1742" i="39" s="1"/>
  <c r="A1743" i="39" s="1"/>
  <c r="A1744" i="39" s="1"/>
  <c r="A1745" i="39" s="1"/>
  <c r="A1746" i="39" s="1"/>
  <c r="A1747" i="39" s="1"/>
  <c r="A1748" i="39" s="1"/>
  <c r="A1749" i="39" s="1"/>
  <c r="A1750" i="39" s="1"/>
  <c r="A1751" i="39" s="1"/>
  <c r="A1752" i="39" s="1"/>
  <c r="A1753" i="39" s="1"/>
  <c r="A1754" i="39" s="1"/>
  <c r="A1755" i="39" s="1"/>
  <c r="A1756" i="39" s="1"/>
  <c r="A1757" i="39" s="1"/>
  <c r="A1758" i="39" s="1"/>
  <c r="A1759" i="39" s="1"/>
  <c r="A1760" i="39" s="1"/>
  <c r="A1761" i="39" s="1"/>
  <c r="A1762" i="39" s="1"/>
  <c r="A1763" i="39" s="1"/>
  <c r="A1764" i="39" s="1"/>
  <c r="A1765" i="39" s="1"/>
  <c r="A1766" i="39" s="1"/>
  <c r="A1767" i="39" s="1"/>
  <c r="A1768" i="39" s="1"/>
  <c r="A1769" i="39" s="1"/>
  <c r="A1770" i="39" s="1"/>
  <c r="A1771" i="39" s="1"/>
  <c r="A1772" i="39" s="1"/>
  <c r="A1773" i="39" s="1"/>
  <c r="A1774" i="39" s="1"/>
  <c r="A1775" i="39" s="1"/>
  <c r="A1776" i="39" s="1"/>
  <c r="A1777" i="39" s="1"/>
  <c r="A1778" i="39" s="1"/>
  <c r="A1779" i="39" s="1"/>
  <c r="A1780" i="39" s="1"/>
  <c r="A1781" i="39" s="1"/>
  <c r="A1782" i="39" s="1"/>
  <c r="A1783" i="39" s="1"/>
  <c r="A1784" i="39" s="1"/>
  <c r="A1785" i="39" s="1"/>
  <c r="A1786" i="39" s="1"/>
  <c r="A1787" i="39" s="1"/>
  <c r="A1788" i="39" s="1"/>
  <c r="A1789" i="39" s="1"/>
  <c r="A1790" i="39" s="1"/>
  <c r="A1791" i="39" s="1"/>
  <c r="A1792" i="39" s="1"/>
  <c r="A1793" i="39" s="1"/>
  <c r="A1794" i="39" s="1"/>
  <c r="A1795" i="39" s="1"/>
  <c r="A1796" i="39" s="1"/>
  <c r="A1797" i="39" s="1"/>
  <c r="A1798" i="39" s="1"/>
  <c r="A1799" i="39" s="1"/>
  <c r="A1800" i="39" s="1"/>
  <c r="A1801" i="39" s="1"/>
  <c r="A1802" i="39" s="1"/>
  <c r="A1803" i="39" s="1"/>
  <c r="A1804" i="39" s="1"/>
  <c r="A1805" i="39" s="1"/>
  <c r="A1806" i="39" s="1"/>
  <c r="A1807" i="39" s="1"/>
  <c r="A1808" i="39" s="1"/>
  <c r="A1809" i="39" s="1"/>
  <c r="A1810" i="39" s="1"/>
  <c r="A1811" i="39" s="1"/>
  <c r="A1812" i="39" s="1"/>
  <c r="A1813" i="39" s="1"/>
  <c r="A1814" i="39" s="1"/>
  <c r="A1815" i="39" s="1"/>
  <c r="A1816" i="39" s="1"/>
  <c r="A1817" i="39" s="1"/>
  <c r="A1818" i="39" s="1"/>
  <c r="A1819" i="39" s="1"/>
  <c r="A1820" i="39" s="1"/>
  <c r="A1821" i="39" s="1"/>
  <c r="A1822" i="39" s="1"/>
  <c r="A1823" i="39" s="1"/>
  <c r="A1824" i="39" s="1"/>
  <c r="A1825" i="39" s="1"/>
  <c r="A1826" i="39" s="1"/>
  <c r="A1827" i="39" s="1"/>
  <c r="A1828" i="39" s="1"/>
  <c r="A1829" i="39" s="1"/>
  <c r="A1830" i="39" s="1"/>
  <c r="A1831" i="39" s="1"/>
  <c r="A1832" i="39" s="1"/>
  <c r="A1833" i="39" s="1"/>
  <c r="A1834" i="39" s="1"/>
  <c r="A1835" i="39" s="1"/>
  <c r="A1836" i="39" s="1"/>
  <c r="A1837" i="39" s="1"/>
  <c r="A1838" i="39" s="1"/>
  <c r="A1839" i="39" s="1"/>
  <c r="A1840" i="39" s="1"/>
  <c r="A1841" i="39" s="1"/>
  <c r="A1842" i="39" s="1"/>
  <c r="A1843" i="39" s="1"/>
  <c r="A1844" i="39" s="1"/>
  <c r="A1845" i="39" s="1"/>
  <c r="A1846" i="39" s="1"/>
  <c r="A1847" i="39" s="1"/>
  <c r="A1848" i="39" s="1"/>
  <c r="A1849" i="39" s="1"/>
  <c r="A1850" i="39" s="1"/>
  <c r="A1851" i="39" s="1"/>
  <c r="A1852" i="39" s="1"/>
  <c r="A1853" i="39" s="1"/>
  <c r="A1854" i="39" s="1"/>
  <c r="A1855" i="39" s="1"/>
  <c r="A1856" i="39" s="1"/>
  <c r="A1857" i="39" s="1"/>
  <c r="A1858" i="39" s="1"/>
  <c r="A1859" i="39" s="1"/>
  <c r="A1860" i="39" s="1"/>
  <c r="A1861" i="39" s="1"/>
  <c r="A1862" i="39" s="1"/>
  <c r="A1863" i="39" s="1"/>
  <c r="A1864" i="39" s="1"/>
  <c r="A1865" i="39" s="1"/>
  <c r="A1866" i="39" s="1"/>
  <c r="A1867" i="39" s="1"/>
  <c r="A1868" i="39" s="1"/>
  <c r="A1869" i="39" s="1"/>
  <c r="A1870" i="39" s="1"/>
  <c r="A1871" i="39" s="1"/>
  <c r="A1872" i="39" s="1"/>
  <c r="A1873" i="39" s="1"/>
  <c r="A1874" i="39" s="1"/>
  <c r="A1875" i="39" s="1"/>
  <c r="A1876" i="39" s="1"/>
  <c r="A1877" i="39" s="1"/>
  <c r="A1878" i="39" s="1"/>
  <c r="A1879" i="39" s="1"/>
  <c r="A1880" i="39" s="1"/>
  <c r="A1881" i="39" s="1"/>
  <c r="A1882" i="39" s="1"/>
  <c r="A1883" i="39" s="1"/>
  <c r="A1884" i="39" s="1"/>
  <c r="A1885" i="39" s="1"/>
  <c r="A1886" i="39" s="1"/>
  <c r="A1887" i="39" s="1"/>
  <c r="A1888" i="39" s="1"/>
  <c r="A1889" i="39" s="1"/>
  <c r="A1890" i="39" s="1"/>
  <c r="A1891" i="39" s="1"/>
  <c r="A1892" i="39" s="1"/>
  <c r="A1893" i="39" s="1"/>
  <c r="A1894" i="39" s="1"/>
  <c r="A1895" i="39" s="1"/>
  <c r="A1896" i="39" s="1"/>
  <c r="A1897" i="39" s="1"/>
  <c r="A1898" i="39" s="1"/>
  <c r="A1899" i="39" s="1"/>
  <c r="A1900" i="39" s="1"/>
  <c r="A1901" i="39" s="1"/>
  <c r="A1902" i="39" s="1"/>
  <c r="A1903" i="39" s="1"/>
  <c r="A1904" i="39" s="1"/>
  <c r="A1905" i="39" s="1"/>
  <c r="A1906" i="39" s="1"/>
  <c r="A1907" i="39" s="1"/>
  <c r="A1908" i="39" s="1"/>
  <c r="A1909" i="39" s="1"/>
  <c r="A1910" i="39" s="1"/>
  <c r="A1911" i="39" s="1"/>
  <c r="A1912" i="39" s="1"/>
  <c r="A1913" i="39" s="1"/>
  <c r="A1914" i="39" s="1"/>
  <c r="A1915" i="39" s="1"/>
  <c r="A1916" i="39" s="1"/>
  <c r="A1917" i="39" s="1"/>
  <c r="A1918" i="39" s="1"/>
  <c r="A1919" i="39" s="1"/>
  <c r="A1920" i="39" s="1"/>
  <c r="A1921" i="39" s="1"/>
  <c r="A1922" i="39" s="1"/>
  <c r="A1923" i="39" s="1"/>
  <c r="A1924" i="39" s="1"/>
  <c r="A1925" i="39" s="1"/>
  <c r="A1926" i="39" s="1"/>
  <c r="A1927" i="39" s="1"/>
  <c r="A1928" i="39" s="1"/>
  <c r="A1929" i="39" s="1"/>
  <c r="A1930" i="39" s="1"/>
  <c r="A1931" i="39" s="1"/>
  <c r="A1932" i="39" s="1"/>
  <c r="A1933" i="39" s="1"/>
  <c r="A1934" i="39" s="1"/>
  <c r="A1935" i="39" s="1"/>
  <c r="A1936" i="39" s="1"/>
  <c r="A1937" i="39" s="1"/>
  <c r="A1938" i="39" s="1"/>
  <c r="A1939" i="39" s="1"/>
  <c r="A1940" i="39" s="1"/>
  <c r="A1941" i="39" s="1"/>
  <c r="A1942" i="39" s="1"/>
  <c r="A1943" i="39" s="1"/>
  <c r="A1944" i="39" s="1"/>
  <c r="A1945" i="39" s="1"/>
  <c r="A1946" i="39" s="1"/>
  <c r="A1947" i="39" s="1"/>
  <c r="A1948" i="39" s="1"/>
  <c r="A1949" i="39" s="1"/>
  <c r="A1950" i="39" s="1"/>
  <c r="A1951" i="39" s="1"/>
  <c r="A1952" i="39" s="1"/>
  <c r="A1953" i="39" s="1"/>
  <c r="A1954" i="39" s="1"/>
  <c r="A1955" i="39" s="1"/>
  <c r="A1956" i="39" s="1"/>
  <c r="A1957" i="39" s="1"/>
  <c r="A1958" i="39" s="1"/>
  <c r="A1959" i="39" s="1"/>
  <c r="A1960" i="39" s="1"/>
  <c r="A1961" i="39" s="1"/>
  <c r="A1962" i="39" s="1"/>
  <c r="A1963" i="39" s="1"/>
  <c r="A1964" i="39" s="1"/>
  <c r="A1965" i="39" s="1"/>
  <c r="A1966" i="39" s="1"/>
  <c r="A1967" i="39" s="1"/>
  <c r="A1968" i="39" s="1"/>
  <c r="A1969" i="39" s="1"/>
  <c r="A1970" i="39" s="1"/>
  <c r="A1971" i="39" s="1"/>
  <c r="A1972" i="39" s="1"/>
  <c r="A1973" i="39" s="1"/>
  <c r="A1974" i="39" s="1"/>
  <c r="A1975" i="39" s="1"/>
  <c r="A1976" i="39" s="1"/>
  <c r="A1977" i="39" s="1"/>
  <c r="A1978" i="39" s="1"/>
  <c r="A1979" i="39" s="1"/>
  <c r="A1980" i="39" s="1"/>
  <c r="A1981" i="39" s="1"/>
  <c r="A1982" i="39" s="1"/>
  <c r="A1983" i="39" s="1"/>
  <c r="A1984" i="39" s="1"/>
  <c r="A1985" i="39" s="1"/>
  <c r="A1986" i="39" s="1"/>
  <c r="A1987" i="39" s="1"/>
  <c r="A1988" i="39" s="1"/>
  <c r="A1989" i="39" s="1"/>
  <c r="A1990" i="39" s="1"/>
  <c r="A1991" i="39" s="1"/>
  <c r="A1992" i="39" s="1"/>
  <c r="A1993" i="39" s="1"/>
  <c r="A1994" i="39" s="1"/>
  <c r="A1995" i="39" s="1"/>
  <c r="A1996" i="39" s="1"/>
  <c r="A1997" i="39" s="1"/>
  <c r="A1998" i="39" s="1"/>
  <c r="A1999" i="39" s="1"/>
  <c r="A2000" i="39" s="1"/>
  <c r="A2001" i="39" s="1"/>
  <c r="A2002" i="39" s="1"/>
  <c r="A2003" i="39" s="1"/>
  <c r="A2004" i="39" s="1"/>
  <c r="A2005" i="39" s="1"/>
  <c r="A2006" i="39" s="1"/>
  <c r="A2007" i="39" s="1"/>
  <c r="A2008" i="39" s="1"/>
  <c r="A2009" i="39" s="1"/>
  <c r="A2010" i="39" s="1"/>
  <c r="A2011" i="39" s="1"/>
  <c r="A2012" i="39" s="1"/>
  <c r="A2013" i="39" s="1"/>
  <c r="A2014" i="39" s="1"/>
  <c r="A2015" i="39" s="1"/>
  <c r="A2016" i="39" s="1"/>
  <c r="A2017" i="39" s="1"/>
  <c r="A2018" i="39" s="1"/>
  <c r="A2019" i="39" s="1"/>
  <c r="A2020" i="39" s="1"/>
  <c r="A2021" i="39" s="1"/>
  <c r="A2022" i="39" s="1"/>
  <c r="A2023" i="39" s="1"/>
  <c r="A2024" i="39" s="1"/>
  <c r="A2025" i="39" s="1"/>
  <c r="A2026" i="39" s="1"/>
  <c r="A2027" i="39" s="1"/>
  <c r="A2028" i="39" s="1"/>
  <c r="A2029" i="39" s="1"/>
  <c r="A2030" i="39" s="1"/>
  <c r="A2031" i="39" s="1"/>
  <c r="A2032" i="39" s="1"/>
  <c r="A2033" i="39" s="1"/>
  <c r="A2034" i="39" s="1"/>
  <c r="A2035" i="39" s="1"/>
  <c r="A2036" i="39" s="1"/>
  <c r="A2037" i="39" s="1"/>
  <c r="A2038" i="39" s="1"/>
  <c r="A2039" i="39" s="1"/>
  <c r="A2040" i="39" s="1"/>
  <c r="C16" i="38"/>
  <c r="D16" i="38" s="1"/>
  <c r="E16" i="38" s="1"/>
  <c r="F16" i="38" s="1"/>
  <c r="G16" i="38" s="1"/>
  <c r="H16" i="38" s="1"/>
  <c r="I16" i="38" s="1"/>
  <c r="J16" i="38" s="1"/>
  <c r="K16" i="38" s="1"/>
  <c r="L16" i="38" s="1"/>
  <c r="M16" i="38" s="1"/>
  <c r="N16" i="38" s="1"/>
  <c r="O16" i="38" s="1"/>
  <c r="P16" i="38" s="1"/>
  <c r="Q16" i="38" s="1"/>
  <c r="B404" i="42"/>
  <c r="B405" i="42" s="1"/>
  <c r="B406" i="42" s="1"/>
  <c r="B407" i="42" s="1"/>
  <c r="B408" i="42" s="1"/>
  <c r="B409" i="42" s="1"/>
  <c r="B410" i="42" s="1"/>
  <c r="B411" i="42" s="1"/>
  <c r="B412" i="42" s="1"/>
  <c r="B413" i="42" s="1"/>
  <c r="B414" i="42" s="1"/>
  <c r="B415" i="42" s="1"/>
  <c r="B416" i="42" s="1"/>
  <c r="B417" i="42"/>
  <c r="B530" i="42"/>
  <c r="B531" i="42" s="1"/>
  <c r="B532" i="42" s="1"/>
  <c r="B533" i="42" s="1"/>
  <c r="B534" i="42" s="1"/>
  <c r="B535" i="42" s="1"/>
  <c r="B536" i="42" s="1"/>
  <c r="B537" i="42" s="1"/>
  <c r="B538" i="42" s="1"/>
  <c r="B539" i="42" s="1"/>
  <c r="B540" i="42" s="1"/>
  <c r="B541" i="42" s="1"/>
  <c r="B542" i="42" s="1"/>
  <c r="B543" i="42"/>
  <c r="B390" i="42"/>
  <c r="B391" i="42" s="1"/>
  <c r="B392" i="42" s="1"/>
  <c r="B393" i="42" s="1"/>
  <c r="B394" i="42" s="1"/>
  <c r="B395" i="42" s="1"/>
  <c r="B396" i="42" s="1"/>
  <c r="B397" i="42" s="1"/>
  <c r="B398" i="42" s="1"/>
  <c r="B399" i="42" s="1"/>
  <c r="B400" i="42" s="1"/>
  <c r="B401" i="42" s="1"/>
  <c r="B402" i="42" s="1"/>
  <c r="B864" i="42"/>
  <c r="B865" i="42" s="1"/>
  <c r="B866" i="42" s="1"/>
  <c r="B867" i="42" s="1"/>
  <c r="B868" i="42" s="1"/>
  <c r="B869" i="42" s="1"/>
  <c r="B870" i="42" s="1"/>
  <c r="B871" i="42" s="1"/>
  <c r="B872" i="42" s="1"/>
  <c r="B873" i="42" s="1"/>
  <c r="B874" i="42" s="1"/>
  <c r="B875" i="42" s="1"/>
  <c r="B876" i="42" s="1"/>
  <c r="B877" i="42"/>
  <c r="B710" i="42"/>
  <c r="B711" i="42" s="1"/>
  <c r="B712" i="42" s="1"/>
  <c r="B713" i="42" s="1"/>
  <c r="B714" i="42" s="1"/>
  <c r="B715" i="42" s="1"/>
  <c r="B716" i="42" s="1"/>
  <c r="B717" i="42" s="1"/>
  <c r="B718" i="42" s="1"/>
  <c r="B719" i="42" s="1"/>
  <c r="B720" i="42" s="1"/>
  <c r="B721" i="42" s="1"/>
  <c r="B722" i="42" s="1"/>
  <c r="B723" i="42"/>
  <c r="B1350" i="42"/>
  <c r="B1351" i="42" s="1"/>
  <c r="B1352" i="42" s="1"/>
  <c r="B1353" i="42" s="1"/>
  <c r="B1354" i="42" s="1"/>
  <c r="B1355" i="42" s="1"/>
  <c r="B1356" i="42" s="1"/>
  <c r="B1357" i="42" s="1"/>
  <c r="B1358" i="42" s="1"/>
  <c r="B1359" i="42" s="1"/>
  <c r="B1360" i="42" s="1"/>
  <c r="B1361" i="42" s="1"/>
  <c r="B1362" i="42" s="1"/>
  <c r="B1363" i="42"/>
  <c r="B836" i="42"/>
  <c r="B837" i="42" s="1"/>
  <c r="B838" i="42" s="1"/>
  <c r="B839" i="42" s="1"/>
  <c r="B840" i="42" s="1"/>
  <c r="B841" i="42" s="1"/>
  <c r="B842" i="42" s="1"/>
  <c r="B843" i="42" s="1"/>
  <c r="B844" i="42" s="1"/>
  <c r="B845" i="42" s="1"/>
  <c r="B846" i="42" s="1"/>
  <c r="B847" i="42" s="1"/>
  <c r="B848" i="42" s="1"/>
  <c r="B1170" i="42"/>
  <c r="B1171" i="42" s="1"/>
  <c r="B1172" i="42" s="1"/>
  <c r="B1173" i="42" s="1"/>
  <c r="B1174" i="42" s="1"/>
  <c r="B1175" i="42" s="1"/>
  <c r="B1176" i="42" s="1"/>
  <c r="B1177" i="42" s="1"/>
  <c r="B1178" i="42" s="1"/>
  <c r="B1179" i="42" s="1"/>
  <c r="B1180" i="42" s="1"/>
  <c r="B1181" i="42" s="1"/>
  <c r="B1182" i="42" s="1"/>
  <c r="B1183" i="42"/>
  <c r="B1504" i="42"/>
  <c r="B1505" i="42" s="1"/>
  <c r="B1506" i="42" s="1"/>
  <c r="B1507" i="42" s="1"/>
  <c r="B1508" i="42" s="1"/>
  <c r="B1509" i="42" s="1"/>
  <c r="B1510" i="42" s="1"/>
  <c r="B1511" i="42" s="1"/>
  <c r="B1512" i="42" s="1"/>
  <c r="B1513" i="42" s="1"/>
  <c r="B1514" i="42" s="1"/>
  <c r="B1515" i="42" s="1"/>
  <c r="B1516" i="42" s="1"/>
  <c r="B1517" i="42"/>
  <c r="B1029" i="42"/>
  <c r="B1490" i="42"/>
  <c r="B1491" i="42" s="1"/>
  <c r="B1492" i="42" s="1"/>
  <c r="B1493" i="42" s="1"/>
  <c r="B1494" i="42" s="1"/>
  <c r="B1495" i="42" s="1"/>
  <c r="B1496" i="42" s="1"/>
  <c r="B1497" i="42" s="1"/>
  <c r="B1498" i="42" s="1"/>
  <c r="B1499" i="42" s="1"/>
  <c r="B1500" i="42" s="1"/>
  <c r="B1501" i="42" s="1"/>
  <c r="B1502" i="42" s="1"/>
  <c r="J377" i="34"/>
  <c r="J378" i="34" s="1"/>
  <c r="J379" i="34" s="1"/>
  <c r="J380" i="34" s="1"/>
  <c r="J381" i="34" s="1"/>
  <c r="J382" i="34" s="1"/>
  <c r="J383" i="34" s="1"/>
  <c r="J384" i="34" s="1"/>
  <c r="J385" i="34" s="1"/>
  <c r="J386" i="34" s="1"/>
  <c r="J387" i="34" s="1"/>
  <c r="J388" i="34" s="1"/>
  <c r="J389" i="34" s="1"/>
  <c r="J390" i="34"/>
  <c r="J363" i="34"/>
  <c r="J364" i="34" s="1"/>
  <c r="J365" i="34" s="1"/>
  <c r="J366" i="34" s="1"/>
  <c r="J367" i="34" s="1"/>
  <c r="J368" i="34" s="1"/>
  <c r="J369" i="34" s="1"/>
  <c r="J370" i="34" s="1"/>
  <c r="J371" i="34" s="1"/>
  <c r="J372" i="34" s="1"/>
  <c r="J373" i="34" s="1"/>
  <c r="J374" i="34" s="1"/>
  <c r="J375" i="34" s="1"/>
  <c r="B25" i="38"/>
  <c r="B26" i="38" s="1"/>
  <c r="B27" i="38" s="1"/>
  <c r="B28" i="38" s="1"/>
  <c r="B29" i="38" s="1"/>
  <c r="B30" i="38" s="1"/>
  <c r="B31" i="38" s="1"/>
  <c r="B32" i="38" s="1"/>
  <c r="B33" i="38" s="1"/>
  <c r="B34" i="38" s="1"/>
  <c r="B35" i="38" s="1"/>
  <c r="B36" i="38" s="1"/>
  <c r="B37" i="38" s="1"/>
  <c r="B38" i="38" s="1"/>
  <c r="B39" i="38" s="1"/>
  <c r="B40" i="38" s="1"/>
  <c r="B41" i="38" s="1"/>
  <c r="B42" i="38" s="1"/>
  <c r="B43" i="38" s="1"/>
  <c r="B44" i="38" s="1"/>
  <c r="B45" i="38" s="1"/>
  <c r="B46" i="38" s="1"/>
  <c r="B47" i="38" s="1"/>
  <c r="B48" i="38" s="1"/>
  <c r="B49" i="38" s="1"/>
  <c r="B50" i="38" s="1"/>
  <c r="B51" i="38" s="1"/>
  <c r="B52" i="38" s="1"/>
  <c r="B53" i="38" s="1"/>
  <c r="B54" i="38" s="1"/>
  <c r="B55" i="38" s="1"/>
  <c r="B56" i="38" s="1"/>
  <c r="B57" i="38" s="1"/>
  <c r="B58" i="38" s="1"/>
  <c r="B59" i="38" s="1"/>
  <c r="B60" i="38" s="1"/>
  <c r="B61" i="38" s="1"/>
  <c r="B62" i="38" s="1"/>
  <c r="B63" i="38" s="1"/>
  <c r="B64" i="38" s="1"/>
  <c r="B65" i="38" s="1"/>
  <c r="B66" i="38" s="1"/>
  <c r="B67" i="38" s="1"/>
  <c r="B68" i="38" s="1"/>
  <c r="B69" i="38" s="1"/>
  <c r="B70" i="38" s="1"/>
  <c r="B71" i="38" s="1"/>
  <c r="B72" i="38" s="1"/>
  <c r="B73" i="38" s="1"/>
  <c r="B74" i="38" s="1"/>
  <c r="B75" i="38" s="1"/>
  <c r="B76" i="38" s="1"/>
  <c r="B77" i="38" s="1"/>
  <c r="B78" i="38" s="1"/>
  <c r="B79" i="38" s="1"/>
  <c r="B80" i="38" s="1"/>
  <c r="B81" i="38" s="1"/>
  <c r="B82" i="38" s="1"/>
  <c r="B83" i="38" s="1"/>
  <c r="B84" i="38" s="1"/>
  <c r="B85" i="38" s="1"/>
  <c r="B86" i="38" s="1"/>
  <c r="B87" i="38" s="1"/>
  <c r="B88" i="38" s="1"/>
  <c r="B89" i="38" s="1"/>
  <c r="B90" i="38" s="1"/>
  <c r="B91" i="38" s="1"/>
  <c r="B92" i="38" s="1"/>
  <c r="B93" i="38" s="1"/>
  <c r="B94" i="38" s="1"/>
  <c r="B95" i="38" s="1"/>
  <c r="B96" i="38" s="1"/>
  <c r="B97" i="38" s="1"/>
  <c r="B98" i="38" s="1"/>
  <c r="B99" i="38" s="1"/>
  <c r="B100" i="38" s="1"/>
  <c r="B101" i="38" s="1"/>
  <c r="B102" i="38" s="1"/>
  <c r="B103" i="38" s="1"/>
  <c r="B104" i="38" s="1"/>
  <c r="B105" i="38" s="1"/>
  <c r="B106" i="38" s="1"/>
  <c r="B107" i="38" s="1"/>
  <c r="B108" i="38" s="1"/>
  <c r="B109" i="38" s="1"/>
  <c r="B110" i="38" s="1"/>
  <c r="B111" i="38" s="1"/>
  <c r="B112" i="38" s="1"/>
  <c r="H190" i="33"/>
  <c r="A24" i="33"/>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A62" i="33" s="1"/>
  <c r="A63" i="33" s="1"/>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A119" i="33" s="1"/>
  <c r="A120" i="33" s="1"/>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4" i="33"/>
  <c r="A5" i="33" s="1"/>
  <c r="A6" i="33" s="1"/>
  <c r="A7" i="33" s="1"/>
  <c r="A8" i="33" s="1"/>
  <c r="A9" i="33" s="1"/>
  <c r="A10" i="33" s="1"/>
  <c r="A11" i="33" s="1"/>
  <c r="A12" i="33" s="1"/>
  <c r="A13" i="33" s="1"/>
  <c r="A14" i="33" s="1"/>
  <c r="A15" i="33" s="1"/>
  <c r="A16" i="33" s="1"/>
  <c r="A17" i="33" s="1"/>
  <c r="A18" i="33" s="1"/>
  <c r="A19" i="33" s="1"/>
  <c r="A20" i="33" s="1"/>
  <c r="A21" i="33" s="1"/>
  <c r="A22" i="33" s="1"/>
  <c r="J1336" i="39"/>
  <c r="J1337" i="39" s="1"/>
  <c r="J1338" i="39" s="1"/>
  <c r="J1339" i="39" s="1"/>
  <c r="J1340" i="39" s="1"/>
  <c r="J1341" i="39" s="1"/>
  <c r="J1342" i="39" s="1"/>
  <c r="J1343" i="39" s="1"/>
  <c r="J1344" i="39" s="1"/>
  <c r="J1345" i="39" s="1"/>
  <c r="J1346" i="39" s="1"/>
  <c r="J1347" i="39" s="1"/>
  <c r="J1348" i="39" s="1"/>
  <c r="J1349" i="39" s="1"/>
  <c r="J1323" i="39"/>
  <c r="J1324" i="39" s="1"/>
  <c r="J1325" i="39" s="1"/>
  <c r="J1326" i="39" s="1"/>
  <c r="J1327" i="39" s="1"/>
  <c r="J1328" i="39" s="1"/>
  <c r="J1329" i="39" s="1"/>
  <c r="J1330" i="39" s="1"/>
  <c r="J1331" i="39" s="1"/>
  <c r="J1332" i="39" s="1"/>
  <c r="J1333" i="39" s="1"/>
  <c r="J1334" i="39" s="1"/>
  <c r="J1335" i="39" s="1"/>
  <c r="J1302" i="39"/>
  <c r="J1303" i="39" s="1"/>
  <c r="J1304" i="39" s="1"/>
  <c r="J1305" i="39" s="1"/>
  <c r="J1306" i="39" s="1"/>
  <c r="J1307" i="39" s="1"/>
  <c r="J1308" i="39" s="1"/>
  <c r="J1309" i="39" s="1"/>
  <c r="J1310" i="39" s="1"/>
  <c r="J1311" i="39" s="1"/>
  <c r="J1312" i="39" s="1"/>
  <c r="J1313" i="39" s="1"/>
  <c r="J1314" i="39" s="1"/>
  <c r="J1315" i="39" s="1"/>
  <c r="J1316" i="39" s="1"/>
  <c r="J1317" i="39" s="1"/>
  <c r="J1318" i="39" s="1"/>
  <c r="J1319" i="39" s="1"/>
  <c r="J1320" i="39" s="1"/>
  <c r="J1321" i="39" s="1"/>
  <c r="B1293" i="39"/>
  <c r="B1294" i="39" s="1"/>
  <c r="B1295" i="39" s="1"/>
  <c r="B1296" i="39" s="1"/>
  <c r="B1297" i="39" s="1"/>
  <c r="B1298" i="39" s="1"/>
  <c r="B1299" i="39" s="1"/>
  <c r="B1300" i="39" s="1"/>
  <c r="B1301" i="39" s="1"/>
  <c r="B1283" i="39"/>
  <c r="B1284" i="39" s="1"/>
  <c r="B1285" i="39" s="1"/>
  <c r="B1286" i="39" s="1"/>
  <c r="B1287" i="39" s="1"/>
  <c r="B1288" i="39" s="1"/>
  <c r="B1289" i="39" s="1"/>
  <c r="B1290" i="39" s="1"/>
  <c r="B1291" i="39" s="1"/>
  <c r="A1283" i="39"/>
  <c r="A1284" i="39" s="1"/>
  <c r="A1285" i="39" s="1"/>
  <c r="A1286" i="39" s="1"/>
  <c r="A1287" i="39" s="1"/>
  <c r="A1288" i="39" s="1"/>
  <c r="A1289" i="39" s="1"/>
  <c r="A1290" i="39" s="1"/>
  <c r="A1291" i="39" s="1"/>
  <c r="A1292" i="39" s="1"/>
  <c r="A1293" i="39" s="1"/>
  <c r="A1294" i="39" s="1"/>
  <c r="A1295" i="39" s="1"/>
  <c r="A1296" i="39" s="1"/>
  <c r="A1297" i="39" s="1"/>
  <c r="A1298" i="39" s="1"/>
  <c r="A1299" i="39" s="1"/>
  <c r="A1300" i="39" s="1"/>
  <c r="A1301" i="39" s="1"/>
  <c r="A1302" i="39" s="1"/>
  <c r="A1303" i="39" s="1"/>
  <c r="A1304" i="39" s="1"/>
  <c r="A1305" i="39" s="1"/>
  <c r="A1306" i="39" s="1"/>
  <c r="A1307" i="39" s="1"/>
  <c r="A1308" i="39" s="1"/>
  <c r="A1309" i="39" s="1"/>
  <c r="A1310" i="39" s="1"/>
  <c r="A1311" i="39" s="1"/>
  <c r="A1312" i="39" s="1"/>
  <c r="A1313" i="39" s="1"/>
  <c r="A1314" i="39" s="1"/>
  <c r="A1315" i="39" s="1"/>
  <c r="A1316" i="39" s="1"/>
  <c r="A1317" i="39" s="1"/>
  <c r="A1318" i="39" s="1"/>
  <c r="A1319" i="39" s="1"/>
  <c r="A1320" i="39" s="1"/>
  <c r="A1321" i="39" s="1"/>
  <c r="A1322" i="39" s="1"/>
  <c r="A1323" i="39" s="1"/>
  <c r="A1324" i="39" s="1"/>
  <c r="A1325" i="39" s="1"/>
  <c r="A1326" i="39" s="1"/>
  <c r="A1327" i="39" s="1"/>
  <c r="A1328" i="39" s="1"/>
  <c r="A1329" i="39" s="1"/>
  <c r="A1330" i="39" s="1"/>
  <c r="A1331" i="39" s="1"/>
  <c r="A1332" i="39" s="1"/>
  <c r="A1333" i="39" s="1"/>
  <c r="A1334" i="39" s="1"/>
  <c r="A1335" i="39" s="1"/>
  <c r="A1336" i="39" s="1"/>
  <c r="A1337" i="39" s="1"/>
  <c r="A1338" i="39" s="1"/>
  <c r="A1339" i="39" s="1"/>
  <c r="A1340" i="39" s="1"/>
  <c r="A1341" i="39" s="1"/>
  <c r="A1342" i="39" s="1"/>
  <c r="A1343" i="39" s="1"/>
  <c r="A1344" i="39" s="1"/>
  <c r="A1345" i="39" s="1"/>
  <c r="A1346" i="39" s="1"/>
  <c r="A1347" i="39" s="1"/>
  <c r="A1348" i="39" s="1"/>
  <c r="A1349" i="39" s="1"/>
  <c r="A1350" i="39" s="1"/>
  <c r="A1351" i="39" s="1"/>
  <c r="A1352" i="39" s="1"/>
  <c r="A1353" i="39" s="1"/>
  <c r="A1354" i="39" s="1"/>
  <c r="A1355" i="39" s="1"/>
  <c r="A1356" i="39" s="1"/>
  <c r="A1357" i="39" s="1"/>
  <c r="A1358" i="39" s="1"/>
  <c r="A1359" i="39" s="1"/>
  <c r="A1360" i="39" s="1"/>
  <c r="A1361" i="39" s="1"/>
  <c r="A1362" i="39" s="1"/>
  <c r="A1363" i="39" s="1"/>
  <c r="A1364" i="39" s="1"/>
  <c r="A1365" i="39" s="1"/>
  <c r="A1366" i="39" s="1"/>
  <c r="A1367" i="39" s="1"/>
  <c r="A1368" i="39" s="1"/>
  <c r="A1369" i="39" s="1"/>
  <c r="A1370" i="39" s="1"/>
  <c r="A1371" i="39" s="1"/>
  <c r="A1372" i="39" s="1"/>
  <c r="A1373" i="39" s="1"/>
  <c r="A1374" i="39" s="1"/>
  <c r="A1375" i="39" s="1"/>
  <c r="A1376" i="39" s="1"/>
  <c r="A1377" i="39" s="1"/>
  <c r="A1378" i="39" s="1"/>
  <c r="A1379" i="39" s="1"/>
  <c r="A1380" i="39" s="1"/>
  <c r="A1381" i="39" s="1"/>
  <c r="A1382" i="39" s="1"/>
  <c r="A1383" i="39" s="1"/>
  <c r="A1384" i="39" s="1"/>
  <c r="A1385" i="39" s="1"/>
  <c r="A1386" i="39" s="1"/>
  <c r="A1387" i="39" s="1"/>
  <c r="A1388" i="39" s="1"/>
  <c r="A1389" i="39" s="1"/>
  <c r="A1390" i="39" s="1"/>
  <c r="A1391" i="39" s="1"/>
  <c r="A1392" i="39" s="1"/>
  <c r="A1393" i="39" s="1"/>
  <c r="A1394" i="39" s="1"/>
  <c r="A1395" i="39" s="1"/>
  <c r="A1396" i="39" s="1"/>
  <c r="A1397" i="39" s="1"/>
  <c r="A1398" i="39" s="1"/>
  <c r="A1399" i="39" s="1"/>
  <c r="A1400" i="39" s="1"/>
  <c r="A1401" i="39" s="1"/>
  <c r="A1402" i="39" s="1"/>
  <c r="A1403" i="39" s="1"/>
  <c r="A1404" i="39" s="1"/>
  <c r="A1405" i="39" s="1"/>
  <c r="A1406" i="39" s="1"/>
  <c r="A1407" i="39" s="1"/>
  <c r="A1408" i="39" s="1"/>
  <c r="A1409" i="39" s="1"/>
  <c r="A1410" i="39" s="1"/>
  <c r="A1411" i="39" s="1"/>
  <c r="A1412" i="39" s="1"/>
  <c r="A1413" i="39" s="1"/>
  <c r="A1414" i="39" s="1"/>
  <c r="A1415" i="39" s="1"/>
  <c r="A1416" i="39" s="1"/>
  <c r="A1417" i="39" s="1"/>
  <c r="A1418" i="39" s="1"/>
  <c r="A1419" i="39" s="1"/>
  <c r="A1420" i="39" s="1"/>
  <c r="A1421" i="39" s="1"/>
  <c r="A1422" i="39" s="1"/>
  <c r="A1423" i="39" s="1"/>
  <c r="A1424" i="39" s="1"/>
  <c r="A1425" i="39" s="1"/>
  <c r="A1426" i="39" s="1"/>
  <c r="A1427" i="39" s="1"/>
  <c r="A1428" i="39" s="1"/>
  <c r="A1429" i="39" s="1"/>
  <c r="A1430" i="39" s="1"/>
  <c r="A1431" i="39" s="1"/>
  <c r="A1432" i="39" s="1"/>
  <c r="A1433" i="39" s="1"/>
  <c r="A1434" i="39" s="1"/>
  <c r="A1435" i="39" s="1"/>
  <c r="A1436" i="39" s="1"/>
  <c r="A1437" i="39" s="1"/>
  <c r="A1438" i="39" s="1"/>
  <c r="A1439" i="39" s="1"/>
  <c r="A1440" i="39" s="1"/>
  <c r="A1441" i="39" s="1"/>
  <c r="A1442" i="39" s="1"/>
  <c r="A1443" i="39" s="1"/>
  <c r="A1444" i="39" s="1"/>
  <c r="A1445" i="39" s="1"/>
  <c r="A1446" i="39" s="1"/>
  <c r="A1447" i="39" s="1"/>
  <c r="A1448" i="39" s="1"/>
  <c r="A1449" i="39" s="1"/>
  <c r="A1450" i="39" s="1"/>
  <c r="A1451" i="39" s="1"/>
  <c r="A1452" i="39" s="1"/>
  <c r="A1453" i="39" s="1"/>
  <c r="A1454" i="39" s="1"/>
  <c r="A1455" i="39" s="1"/>
  <c r="A1456" i="39" s="1"/>
  <c r="A1457" i="39" s="1"/>
  <c r="A1458" i="39" s="1"/>
  <c r="A1459" i="39" s="1"/>
  <c r="A1460" i="39" s="1"/>
  <c r="A1461" i="39" s="1"/>
  <c r="A1462" i="39" s="1"/>
  <c r="A1463" i="39" s="1"/>
  <c r="A1464" i="39" s="1"/>
  <c r="A1465" i="39" s="1"/>
  <c r="A1466" i="39" s="1"/>
  <c r="A1467" i="39" s="1"/>
  <c r="A1468" i="39" s="1"/>
  <c r="A1469" i="39" s="1"/>
  <c r="A1470" i="39" s="1"/>
  <c r="A1471" i="39" s="1"/>
  <c r="A1472" i="39" s="1"/>
  <c r="A1473" i="39" s="1"/>
  <c r="A1474" i="39" s="1"/>
  <c r="A1475" i="39" s="1"/>
  <c r="A1476" i="39" s="1"/>
  <c r="A1477" i="39" s="1"/>
  <c r="A1478" i="39" s="1"/>
  <c r="A1479" i="39" s="1"/>
  <c r="A1480" i="39" s="1"/>
  <c r="A1481" i="39" s="1"/>
  <c r="A1482" i="39" s="1"/>
  <c r="A1483" i="39" s="1"/>
  <c r="A1484" i="39" s="1"/>
  <c r="A1485" i="39" s="1"/>
  <c r="A1486" i="39" s="1"/>
  <c r="A1487" i="39" s="1"/>
  <c r="A1488" i="39" s="1"/>
  <c r="A1489" i="39" s="1"/>
  <c r="A1490" i="39" s="1"/>
  <c r="A1491" i="39" s="1"/>
  <c r="A1492" i="39" s="1"/>
  <c r="A1493" i="39" s="1"/>
  <c r="A1494" i="39" s="1"/>
  <c r="A1495" i="39" s="1"/>
  <c r="A1496" i="39" s="1"/>
  <c r="A1497" i="39" s="1"/>
  <c r="A1498" i="39" s="1"/>
  <c r="A1499" i="39" s="1"/>
  <c r="A1500" i="39" s="1"/>
  <c r="A1501" i="39" s="1"/>
  <c r="A1502" i="39" s="1"/>
  <c r="A1503" i="39" s="1"/>
  <c r="A1504" i="39" s="1"/>
  <c r="A1505" i="39" s="1"/>
  <c r="A1506" i="39" s="1"/>
  <c r="A1507" i="39" s="1"/>
  <c r="A1508" i="39" s="1"/>
  <c r="A1509" i="39" s="1"/>
  <c r="A1510" i="39" s="1"/>
  <c r="A1511" i="39" s="1"/>
  <c r="A1512" i="39" s="1"/>
  <c r="A1513" i="39" s="1"/>
  <c r="A1514" i="39" s="1"/>
  <c r="A1515" i="39" s="1"/>
  <c r="A1516" i="39" s="1"/>
  <c r="A1517" i="39" s="1"/>
  <c r="A1518" i="39" s="1"/>
  <c r="A1519" i="39" s="1"/>
  <c r="A1520" i="39" s="1"/>
  <c r="A1521" i="39" s="1"/>
  <c r="A1522" i="39" s="1"/>
  <c r="A1523" i="39" s="1"/>
  <c r="A1524" i="39" s="1"/>
  <c r="A1525" i="39" s="1"/>
  <c r="A1526" i="39" s="1"/>
  <c r="A1527" i="39" s="1"/>
  <c r="A1528" i="39" s="1"/>
  <c r="A1529" i="39" s="1"/>
  <c r="A1530" i="39" s="1"/>
  <c r="A1531" i="39" s="1"/>
  <c r="A1532" i="39" s="1"/>
  <c r="A1533" i="39" s="1"/>
  <c r="A1534" i="39" s="1"/>
  <c r="A1535" i="39" s="1"/>
  <c r="A1536" i="39" s="1"/>
  <c r="A1537" i="39" s="1"/>
  <c r="A1538" i="39" s="1"/>
  <c r="A1539" i="39" s="1"/>
  <c r="A1540" i="39" s="1"/>
  <c r="A1541" i="39" s="1"/>
  <c r="A1542" i="39" s="1"/>
  <c r="A1543" i="39" s="1"/>
  <c r="A1544" i="39" s="1"/>
  <c r="A1545" i="39" s="1"/>
  <c r="A1546" i="39" s="1"/>
  <c r="A1547" i="39" s="1"/>
  <c r="A1548" i="39" s="1"/>
  <c r="A1549" i="39" s="1"/>
  <c r="A1550" i="39" s="1"/>
  <c r="A1551" i="39" s="1"/>
  <c r="A1552" i="39" s="1"/>
  <c r="A1553" i="39" s="1"/>
  <c r="A1554" i="39" s="1"/>
  <c r="A1555" i="39" s="1"/>
  <c r="A1556" i="39" s="1"/>
  <c r="A1557" i="39" s="1"/>
  <c r="A1558" i="39" s="1"/>
  <c r="A1559" i="39" s="1"/>
  <c r="A1560" i="39" s="1"/>
  <c r="A1561" i="39" s="1"/>
  <c r="A1562" i="39" s="1"/>
  <c r="A1563" i="39" s="1"/>
  <c r="A1564" i="39" s="1"/>
  <c r="A1565" i="39" s="1"/>
  <c r="A1566" i="39" s="1"/>
  <c r="A1567" i="39" s="1"/>
  <c r="A1568" i="39" s="1"/>
  <c r="A1569" i="39" s="1"/>
  <c r="A1570" i="39" s="1"/>
  <c r="A1571" i="39" s="1"/>
  <c r="A1572" i="39" s="1"/>
  <c r="A1573" i="39" s="1"/>
  <c r="A1574" i="39" s="1"/>
  <c r="A1575" i="39" s="1"/>
  <c r="A1576" i="39" s="1"/>
  <c r="A1577" i="39" s="1"/>
  <c r="A1578" i="39" s="1"/>
  <c r="A1579" i="39" s="1"/>
  <c r="A1580" i="39" s="1"/>
  <c r="A1581" i="39" s="1"/>
  <c r="A1582" i="39" s="1"/>
  <c r="A1583" i="39" s="1"/>
  <c r="A1584" i="39" s="1"/>
  <c r="A1585" i="39" s="1"/>
  <c r="A1586" i="39" s="1"/>
  <c r="A1587" i="39" s="1"/>
  <c r="A1588" i="39" s="1"/>
  <c r="A1589" i="39" s="1"/>
  <c r="A1590" i="39" s="1"/>
  <c r="A1591" i="39" s="1"/>
  <c r="A1592" i="39" s="1"/>
  <c r="A1593" i="39" s="1"/>
  <c r="A1594" i="39" s="1"/>
  <c r="A1595" i="39" s="1"/>
  <c r="A1596" i="39" s="1"/>
  <c r="A1597" i="39" s="1"/>
  <c r="A1598" i="39" s="1"/>
  <c r="A1599" i="39" s="1"/>
  <c r="A1600" i="39" s="1"/>
  <c r="A1601" i="39" s="1"/>
  <c r="J1016" i="39"/>
  <c r="J1017" i="39" s="1"/>
  <c r="J1018" i="39" s="1"/>
  <c r="J1019" i="39" s="1"/>
  <c r="J1020" i="39" s="1"/>
  <c r="J1021" i="39" s="1"/>
  <c r="J1022" i="39" s="1"/>
  <c r="J1023" i="39" s="1"/>
  <c r="J1024" i="39" s="1"/>
  <c r="J1025" i="39" s="1"/>
  <c r="J1026" i="39" s="1"/>
  <c r="J1027" i="39" s="1"/>
  <c r="J1028" i="39" s="1"/>
  <c r="J1029" i="39" s="1"/>
  <c r="J1003" i="39"/>
  <c r="J1004" i="39" s="1"/>
  <c r="J1005" i="39" s="1"/>
  <c r="J1006" i="39" s="1"/>
  <c r="J1007" i="39" s="1"/>
  <c r="J1008" i="39" s="1"/>
  <c r="J1009" i="39" s="1"/>
  <c r="J1010" i="39" s="1"/>
  <c r="J1011" i="39" s="1"/>
  <c r="J1012" i="39" s="1"/>
  <c r="J1013" i="39" s="1"/>
  <c r="J1014" i="39" s="1"/>
  <c r="J1015" i="39" s="1"/>
  <c r="J982" i="39"/>
  <c r="J983" i="39" s="1"/>
  <c r="J984" i="39" s="1"/>
  <c r="J985" i="39" s="1"/>
  <c r="J986" i="39" s="1"/>
  <c r="J987" i="39" s="1"/>
  <c r="J988" i="39" s="1"/>
  <c r="J989" i="39" s="1"/>
  <c r="J990" i="39" s="1"/>
  <c r="J991" i="39" s="1"/>
  <c r="J992" i="39" s="1"/>
  <c r="J993" i="39" s="1"/>
  <c r="J994" i="39" s="1"/>
  <c r="J995" i="39" s="1"/>
  <c r="J996" i="39" s="1"/>
  <c r="J997" i="39" s="1"/>
  <c r="J998" i="39" s="1"/>
  <c r="J999" i="39" s="1"/>
  <c r="J1000" i="39" s="1"/>
  <c r="J1001" i="39" s="1"/>
  <c r="B973" i="39"/>
  <c r="B974" i="39" s="1"/>
  <c r="B975" i="39" s="1"/>
  <c r="B976" i="39" s="1"/>
  <c r="B977" i="39" s="1"/>
  <c r="B978" i="39" s="1"/>
  <c r="B979" i="39" s="1"/>
  <c r="B980" i="39" s="1"/>
  <c r="B981" i="39" s="1"/>
  <c r="B963" i="39"/>
  <c r="B964" i="39" s="1"/>
  <c r="B965" i="39" s="1"/>
  <c r="B966" i="39" s="1"/>
  <c r="B967" i="39" s="1"/>
  <c r="B968" i="39" s="1"/>
  <c r="B969" i="39" s="1"/>
  <c r="B970" i="39" s="1"/>
  <c r="B971" i="39" s="1"/>
  <c r="A963" i="39"/>
  <c r="A964" i="39" s="1"/>
  <c r="A965" i="39" s="1"/>
  <c r="A966" i="39" s="1"/>
  <c r="A967" i="39" s="1"/>
  <c r="A968" i="39" s="1"/>
  <c r="A969" i="39" s="1"/>
  <c r="A970" i="39" s="1"/>
  <c r="A971" i="39" s="1"/>
  <c r="A972" i="39" s="1"/>
  <c r="A973" i="39" s="1"/>
  <c r="A974" i="39" s="1"/>
  <c r="A975" i="39" s="1"/>
  <c r="A976" i="39" s="1"/>
  <c r="A977" i="39" s="1"/>
  <c r="A978" i="39" s="1"/>
  <c r="A979" i="39" s="1"/>
  <c r="A980" i="39" s="1"/>
  <c r="A981" i="39" s="1"/>
  <c r="A982" i="39" s="1"/>
  <c r="A983" i="39" s="1"/>
  <c r="A984" i="39" s="1"/>
  <c r="A985" i="39" s="1"/>
  <c r="A986" i="39" s="1"/>
  <c r="A987" i="39" s="1"/>
  <c r="A988" i="39" s="1"/>
  <c r="A989" i="39" s="1"/>
  <c r="A990" i="39" s="1"/>
  <c r="A991" i="39" s="1"/>
  <c r="A992" i="39" s="1"/>
  <c r="A993" i="39" s="1"/>
  <c r="A994" i="39" s="1"/>
  <c r="A995" i="39" s="1"/>
  <c r="A996" i="39" s="1"/>
  <c r="A997" i="39" s="1"/>
  <c r="A998" i="39" s="1"/>
  <c r="A999" i="39" s="1"/>
  <c r="A1000" i="39" s="1"/>
  <c r="A1001" i="39" s="1"/>
  <c r="A1002" i="39" s="1"/>
  <c r="A1003" i="39" s="1"/>
  <c r="A1004" i="39" s="1"/>
  <c r="A1005" i="39" s="1"/>
  <c r="A1006" i="39" s="1"/>
  <c r="A1007" i="39" s="1"/>
  <c r="A1008" i="39" s="1"/>
  <c r="A1009" i="39" s="1"/>
  <c r="A1010" i="39" s="1"/>
  <c r="A1011" i="39" s="1"/>
  <c r="A1012" i="39" s="1"/>
  <c r="A1013" i="39" s="1"/>
  <c r="A1014" i="39" s="1"/>
  <c r="A1015" i="39" s="1"/>
  <c r="A1016" i="39" s="1"/>
  <c r="A1017" i="39" s="1"/>
  <c r="A1018" i="39" s="1"/>
  <c r="A1019" i="39" s="1"/>
  <c r="A1020" i="39" s="1"/>
  <c r="A1021" i="39" s="1"/>
  <c r="A1022" i="39" s="1"/>
  <c r="A1023" i="39" s="1"/>
  <c r="A1024" i="39" s="1"/>
  <c r="A1025" i="39" s="1"/>
  <c r="A1026" i="39" s="1"/>
  <c r="A1027" i="39" s="1"/>
  <c r="A1028" i="39" s="1"/>
  <c r="A1029" i="39" s="1"/>
  <c r="A1030" i="39" s="1"/>
  <c r="A1031" i="39" s="1"/>
  <c r="A1032" i="39" s="1"/>
  <c r="A1033" i="39" s="1"/>
  <c r="A1034" i="39" s="1"/>
  <c r="A1035" i="39" s="1"/>
  <c r="A1036" i="39" s="1"/>
  <c r="A1037" i="39" s="1"/>
  <c r="A1038" i="39" s="1"/>
  <c r="A1039" i="39" s="1"/>
  <c r="A1040" i="39" s="1"/>
  <c r="A1041" i="39" s="1"/>
  <c r="A1042" i="39" s="1"/>
  <c r="A1043" i="39" s="1"/>
  <c r="A1044" i="39" s="1"/>
  <c r="A1045" i="39" s="1"/>
  <c r="A1046" i="39" s="1"/>
  <c r="A1047" i="39" s="1"/>
  <c r="A1048" i="39" s="1"/>
  <c r="A1049" i="39" s="1"/>
  <c r="A1050" i="39" s="1"/>
  <c r="A1051" i="39" s="1"/>
  <c r="A1052" i="39" s="1"/>
  <c r="A1053" i="39" s="1"/>
  <c r="A1054" i="39" s="1"/>
  <c r="A1055" i="39" s="1"/>
  <c r="A1056" i="39" s="1"/>
  <c r="A1057" i="39" s="1"/>
  <c r="A1058" i="39" s="1"/>
  <c r="A1059" i="39" s="1"/>
  <c r="A1060" i="39" s="1"/>
  <c r="A1061" i="39" s="1"/>
  <c r="A1062" i="39" s="1"/>
  <c r="A1063" i="39" s="1"/>
  <c r="A1064" i="39" s="1"/>
  <c r="A1065" i="39" s="1"/>
  <c r="A1066" i="39" s="1"/>
  <c r="A1067" i="39" s="1"/>
  <c r="A1068" i="39" s="1"/>
  <c r="A1069" i="39" s="1"/>
  <c r="A1070" i="39" s="1"/>
  <c r="A1071" i="39" s="1"/>
  <c r="A1072" i="39" s="1"/>
  <c r="A1073" i="39" s="1"/>
  <c r="A1074" i="39" s="1"/>
  <c r="A1075" i="39" s="1"/>
  <c r="A1076" i="39" s="1"/>
  <c r="A1077" i="39" s="1"/>
  <c r="A1078" i="39" s="1"/>
  <c r="A1079" i="39" s="1"/>
  <c r="A1080" i="39" s="1"/>
  <c r="A1081" i="39" s="1"/>
  <c r="A1082" i="39" s="1"/>
  <c r="A1083" i="39" s="1"/>
  <c r="A1084" i="39" s="1"/>
  <c r="A1085" i="39" s="1"/>
  <c r="A1086" i="39" s="1"/>
  <c r="A1087" i="39" s="1"/>
  <c r="A1088" i="39" s="1"/>
  <c r="A1089" i="39" s="1"/>
  <c r="A1090" i="39" s="1"/>
  <c r="A1091" i="39" s="1"/>
  <c r="A1092" i="39" s="1"/>
  <c r="A1093" i="39" s="1"/>
  <c r="A1094" i="39" s="1"/>
  <c r="A1095" i="39" s="1"/>
  <c r="A1096" i="39" s="1"/>
  <c r="A1097" i="39" s="1"/>
  <c r="A1098" i="39" s="1"/>
  <c r="A1099" i="39" s="1"/>
  <c r="A1100" i="39" s="1"/>
  <c r="A1101" i="39" s="1"/>
  <c r="A1102" i="39" s="1"/>
  <c r="A1103" i="39" s="1"/>
  <c r="A1104" i="39" s="1"/>
  <c r="A1105" i="39" s="1"/>
  <c r="A1106" i="39" s="1"/>
  <c r="A1107" i="39" s="1"/>
  <c r="A1108" i="39" s="1"/>
  <c r="A1109" i="39" s="1"/>
  <c r="A1110" i="39" s="1"/>
  <c r="A1111" i="39" s="1"/>
  <c r="A1112" i="39" s="1"/>
  <c r="A1113" i="39" s="1"/>
  <c r="A1114" i="39" s="1"/>
  <c r="A1115" i="39" s="1"/>
  <c r="A1116" i="39" s="1"/>
  <c r="A1117" i="39" s="1"/>
  <c r="A1118" i="39" s="1"/>
  <c r="A1119" i="39" s="1"/>
  <c r="A1120" i="39" s="1"/>
  <c r="A1121" i="39" s="1"/>
  <c r="A1122" i="39" s="1"/>
  <c r="A1123" i="39" s="1"/>
  <c r="A1124" i="39" s="1"/>
  <c r="A1125" i="39" s="1"/>
  <c r="A1126" i="39" s="1"/>
  <c r="A1127" i="39" s="1"/>
  <c r="A1128" i="39" s="1"/>
  <c r="A1129" i="39" s="1"/>
  <c r="A1130" i="39" s="1"/>
  <c r="A1131" i="39" s="1"/>
  <c r="A1132" i="39" s="1"/>
  <c r="A1133" i="39" s="1"/>
  <c r="A1134" i="39" s="1"/>
  <c r="A1135" i="39" s="1"/>
  <c r="A1136" i="39" s="1"/>
  <c r="A1137" i="39" s="1"/>
  <c r="A1138" i="39" s="1"/>
  <c r="A1139" i="39" s="1"/>
  <c r="A1140" i="39" s="1"/>
  <c r="A1141" i="39" s="1"/>
  <c r="A1142" i="39" s="1"/>
  <c r="A1143" i="39" s="1"/>
  <c r="A1144" i="39" s="1"/>
  <c r="A1145" i="39" s="1"/>
  <c r="A1146" i="39" s="1"/>
  <c r="A1147" i="39" s="1"/>
  <c r="A1148" i="39" s="1"/>
  <c r="A1149" i="39" s="1"/>
  <c r="A1150" i="39" s="1"/>
  <c r="A1151" i="39" s="1"/>
  <c r="A1152" i="39" s="1"/>
  <c r="A1153" i="39" s="1"/>
  <c r="A1154" i="39" s="1"/>
  <c r="A1155" i="39" s="1"/>
  <c r="A1156" i="39" s="1"/>
  <c r="A1157" i="39" s="1"/>
  <c r="A1158" i="39" s="1"/>
  <c r="A1159" i="39" s="1"/>
  <c r="A1160" i="39" s="1"/>
  <c r="A1161" i="39" s="1"/>
  <c r="A1162" i="39" s="1"/>
  <c r="A1163" i="39" s="1"/>
  <c r="A1164" i="39" s="1"/>
  <c r="A1165" i="39" s="1"/>
  <c r="A1166" i="39" s="1"/>
  <c r="A1167" i="39" s="1"/>
  <c r="A1168" i="39" s="1"/>
  <c r="A1169" i="39" s="1"/>
  <c r="A1170" i="39" s="1"/>
  <c r="A1171" i="39" s="1"/>
  <c r="A1172" i="39" s="1"/>
  <c r="A1173" i="39" s="1"/>
  <c r="A1174" i="39" s="1"/>
  <c r="A1175" i="39" s="1"/>
  <c r="A1176" i="39" s="1"/>
  <c r="A1177" i="39" s="1"/>
  <c r="A1178" i="39" s="1"/>
  <c r="A1179" i="39" s="1"/>
  <c r="A1180" i="39" s="1"/>
  <c r="A1181" i="39" s="1"/>
  <c r="A1182" i="39" s="1"/>
  <c r="A1183" i="39" s="1"/>
  <c r="A1184" i="39" s="1"/>
  <c r="A1185" i="39" s="1"/>
  <c r="A1186" i="39" s="1"/>
  <c r="A1187" i="39" s="1"/>
  <c r="A1188" i="39" s="1"/>
  <c r="A1189" i="39" s="1"/>
  <c r="A1190" i="39" s="1"/>
  <c r="A1191" i="39" s="1"/>
  <c r="A1192" i="39" s="1"/>
  <c r="A1193" i="39" s="1"/>
  <c r="A1194" i="39" s="1"/>
  <c r="A1195" i="39" s="1"/>
  <c r="A1196" i="39" s="1"/>
  <c r="A1197" i="39" s="1"/>
  <c r="A1198" i="39" s="1"/>
  <c r="A1199" i="39" s="1"/>
  <c r="A1200" i="39" s="1"/>
  <c r="A1201" i="39" s="1"/>
  <c r="A1202" i="39" s="1"/>
  <c r="A1203" i="39" s="1"/>
  <c r="A1204" i="39" s="1"/>
  <c r="A1205" i="39" s="1"/>
  <c r="A1206" i="39" s="1"/>
  <c r="A1207" i="39" s="1"/>
  <c r="A1208" i="39" s="1"/>
  <c r="A1209" i="39" s="1"/>
  <c r="A1210" i="39" s="1"/>
  <c r="A1211" i="39" s="1"/>
  <c r="A1212" i="39" s="1"/>
  <c r="A1213" i="39" s="1"/>
  <c r="A1214" i="39" s="1"/>
  <c r="A1215" i="39" s="1"/>
  <c r="A1216" i="39" s="1"/>
  <c r="A1217" i="39" s="1"/>
  <c r="A1218" i="39" s="1"/>
  <c r="A1219" i="39" s="1"/>
  <c r="A1220" i="39" s="1"/>
  <c r="A1221" i="39" s="1"/>
  <c r="A1222" i="39" s="1"/>
  <c r="A1223" i="39" s="1"/>
  <c r="A1224" i="39" s="1"/>
  <c r="A1225" i="39" s="1"/>
  <c r="A1226" i="39" s="1"/>
  <c r="A1227" i="39" s="1"/>
  <c r="A1228" i="39" s="1"/>
  <c r="A1229" i="39" s="1"/>
  <c r="A1230" i="39" s="1"/>
  <c r="A1231" i="39" s="1"/>
  <c r="A1232" i="39" s="1"/>
  <c r="A1233" i="39" s="1"/>
  <c r="A1234" i="39" s="1"/>
  <c r="A1235" i="39" s="1"/>
  <c r="A1236" i="39" s="1"/>
  <c r="A1237" i="39" s="1"/>
  <c r="A1238" i="39" s="1"/>
  <c r="A1239" i="39" s="1"/>
  <c r="A1240" i="39" s="1"/>
  <c r="A1241" i="39" s="1"/>
  <c r="A1242" i="39" s="1"/>
  <c r="A1243" i="39" s="1"/>
  <c r="A1244" i="39" s="1"/>
  <c r="A1245" i="39" s="1"/>
  <c r="A1246" i="39" s="1"/>
  <c r="A1247" i="39" s="1"/>
  <c r="A1248" i="39" s="1"/>
  <c r="A1249" i="39" s="1"/>
  <c r="A1250" i="39" s="1"/>
  <c r="A1251" i="39" s="1"/>
  <c r="A1252" i="39" s="1"/>
  <c r="A1253" i="39" s="1"/>
  <c r="A1254" i="39" s="1"/>
  <c r="A1255" i="39" s="1"/>
  <c r="A1256" i="39" s="1"/>
  <c r="A1257" i="39" s="1"/>
  <c r="A1258" i="39" s="1"/>
  <c r="A1259" i="39" s="1"/>
  <c r="A1260" i="39" s="1"/>
  <c r="A1261" i="39" s="1"/>
  <c r="A1262" i="39" s="1"/>
  <c r="A1263" i="39" s="1"/>
  <c r="A1264" i="39" s="1"/>
  <c r="A1265" i="39" s="1"/>
  <c r="A1266" i="39" s="1"/>
  <c r="A1267" i="39" s="1"/>
  <c r="A1268" i="39" s="1"/>
  <c r="A1269" i="39" s="1"/>
  <c r="A1270" i="39" s="1"/>
  <c r="A1271" i="39" s="1"/>
  <c r="A1272" i="39" s="1"/>
  <c r="A1273" i="39" s="1"/>
  <c r="A1274" i="39" s="1"/>
  <c r="A1275" i="39" s="1"/>
  <c r="A1276" i="39" s="1"/>
  <c r="A1277" i="39" s="1"/>
  <c r="A1278" i="39" s="1"/>
  <c r="A1279" i="39" s="1"/>
  <c r="A1280" i="39" s="1"/>
  <c r="A1281" i="39" s="1"/>
  <c r="J696" i="39"/>
  <c r="J697" i="39" s="1"/>
  <c r="J698" i="39" s="1"/>
  <c r="J699" i="39" s="1"/>
  <c r="J700" i="39" s="1"/>
  <c r="J701" i="39" s="1"/>
  <c r="J702" i="39" s="1"/>
  <c r="J703" i="39" s="1"/>
  <c r="J704" i="39" s="1"/>
  <c r="J705" i="39" s="1"/>
  <c r="J706" i="39" s="1"/>
  <c r="J707" i="39" s="1"/>
  <c r="J708" i="39" s="1"/>
  <c r="J709" i="39" s="1"/>
  <c r="J683" i="39"/>
  <c r="J684" i="39" s="1"/>
  <c r="J685" i="39" s="1"/>
  <c r="J686" i="39" s="1"/>
  <c r="J687" i="39" s="1"/>
  <c r="J688" i="39" s="1"/>
  <c r="J689" i="39" s="1"/>
  <c r="J690" i="39" s="1"/>
  <c r="J691" i="39" s="1"/>
  <c r="J692" i="39" s="1"/>
  <c r="J693" i="39" s="1"/>
  <c r="J694" i="39" s="1"/>
  <c r="J695" i="39" s="1"/>
  <c r="J662" i="39"/>
  <c r="J663" i="39" s="1"/>
  <c r="J664" i="39" s="1"/>
  <c r="J665" i="39" s="1"/>
  <c r="J666" i="39" s="1"/>
  <c r="J667" i="39" s="1"/>
  <c r="J668" i="39" s="1"/>
  <c r="J669" i="39" s="1"/>
  <c r="J670" i="39" s="1"/>
  <c r="J671" i="39" s="1"/>
  <c r="J672" i="39" s="1"/>
  <c r="J673" i="39" s="1"/>
  <c r="J674" i="39" s="1"/>
  <c r="J675" i="39" s="1"/>
  <c r="J676" i="39" s="1"/>
  <c r="J677" i="39" s="1"/>
  <c r="J678" i="39" s="1"/>
  <c r="J679" i="39" s="1"/>
  <c r="J680" i="39" s="1"/>
  <c r="J681" i="39" s="1"/>
  <c r="B653" i="39"/>
  <c r="B654" i="39" s="1"/>
  <c r="B655" i="39" s="1"/>
  <c r="B656" i="39" s="1"/>
  <c r="B657" i="39" s="1"/>
  <c r="B658" i="39" s="1"/>
  <c r="B659" i="39" s="1"/>
  <c r="B660" i="39" s="1"/>
  <c r="B661" i="39" s="1"/>
  <c r="B643" i="39"/>
  <c r="B644" i="39" s="1"/>
  <c r="B645" i="39" s="1"/>
  <c r="B646" i="39" s="1"/>
  <c r="B647" i="39" s="1"/>
  <c r="B648" i="39" s="1"/>
  <c r="B649" i="39" s="1"/>
  <c r="B650" i="39" s="1"/>
  <c r="B651" i="39" s="1"/>
  <c r="A643" i="39"/>
  <c r="A644" i="39" s="1"/>
  <c r="A645" i="39" s="1"/>
  <c r="A646" i="39" s="1"/>
  <c r="A647" i="39" s="1"/>
  <c r="A648" i="39" s="1"/>
  <c r="A649" i="39" s="1"/>
  <c r="A650" i="39" s="1"/>
  <c r="A651" i="39" s="1"/>
  <c r="A652" i="39" s="1"/>
  <c r="A653" i="39" s="1"/>
  <c r="A654" i="39" s="1"/>
  <c r="A655" i="39" s="1"/>
  <c r="A656" i="39" s="1"/>
  <c r="A657" i="39" s="1"/>
  <c r="A658" i="39" s="1"/>
  <c r="A659" i="39" s="1"/>
  <c r="A660" i="39" s="1"/>
  <c r="A661" i="39" s="1"/>
  <c r="A662" i="39" s="1"/>
  <c r="A663" i="39" s="1"/>
  <c r="A664" i="39" s="1"/>
  <c r="A665" i="39" s="1"/>
  <c r="A666" i="39" s="1"/>
  <c r="A667" i="39" s="1"/>
  <c r="A668" i="39" s="1"/>
  <c r="A669" i="39" s="1"/>
  <c r="A670" i="39" s="1"/>
  <c r="A671" i="39" s="1"/>
  <c r="A672" i="39" s="1"/>
  <c r="A673" i="39" s="1"/>
  <c r="A674" i="39" s="1"/>
  <c r="A675" i="39" s="1"/>
  <c r="A676" i="39" s="1"/>
  <c r="A677" i="39" s="1"/>
  <c r="A678" i="39" s="1"/>
  <c r="A679" i="39" s="1"/>
  <c r="A680" i="39" s="1"/>
  <c r="A681" i="39" s="1"/>
  <c r="A682" i="39" s="1"/>
  <c r="A683" i="39" s="1"/>
  <c r="A684" i="39" s="1"/>
  <c r="A685" i="39" s="1"/>
  <c r="A686" i="39" s="1"/>
  <c r="A687" i="39" s="1"/>
  <c r="A688" i="39" s="1"/>
  <c r="A689" i="39" s="1"/>
  <c r="A690" i="39" s="1"/>
  <c r="A691" i="39" s="1"/>
  <c r="A692" i="39" s="1"/>
  <c r="A693" i="39" s="1"/>
  <c r="A694" i="39" s="1"/>
  <c r="A695" i="39" s="1"/>
  <c r="A696" i="39" s="1"/>
  <c r="A697" i="39" s="1"/>
  <c r="A698" i="39" s="1"/>
  <c r="A699" i="39" s="1"/>
  <c r="A700" i="39" s="1"/>
  <c r="A701" i="39" s="1"/>
  <c r="A702" i="39" s="1"/>
  <c r="A703" i="39" s="1"/>
  <c r="A704" i="39" s="1"/>
  <c r="A705" i="39" s="1"/>
  <c r="A706" i="39" s="1"/>
  <c r="A707" i="39" s="1"/>
  <c r="A708" i="39" s="1"/>
  <c r="A709" i="39" s="1"/>
  <c r="A710" i="39" s="1"/>
  <c r="A711" i="39" s="1"/>
  <c r="A712" i="39" s="1"/>
  <c r="A713" i="39" s="1"/>
  <c r="A714" i="39" s="1"/>
  <c r="A715" i="39" s="1"/>
  <c r="A716" i="39" s="1"/>
  <c r="A717" i="39" s="1"/>
  <c r="A718" i="39" s="1"/>
  <c r="A719" i="39" s="1"/>
  <c r="A720" i="39" s="1"/>
  <c r="A721" i="39" s="1"/>
  <c r="A722" i="39" s="1"/>
  <c r="A723" i="39" s="1"/>
  <c r="A724" i="39" s="1"/>
  <c r="A725" i="39" s="1"/>
  <c r="A726" i="39" s="1"/>
  <c r="A727" i="39" s="1"/>
  <c r="A728" i="39" s="1"/>
  <c r="A729" i="39" s="1"/>
  <c r="A730" i="39" s="1"/>
  <c r="A731" i="39" s="1"/>
  <c r="A732" i="39" s="1"/>
  <c r="A733" i="39" s="1"/>
  <c r="A734" i="39" s="1"/>
  <c r="A735" i="39" s="1"/>
  <c r="A736" i="39" s="1"/>
  <c r="A737" i="39" s="1"/>
  <c r="A738" i="39" s="1"/>
  <c r="A739" i="39" s="1"/>
  <c r="A740" i="39" s="1"/>
  <c r="A741" i="39" s="1"/>
  <c r="A742" i="39" s="1"/>
  <c r="A743" i="39" s="1"/>
  <c r="A744" i="39" s="1"/>
  <c r="A745" i="39" s="1"/>
  <c r="A746" i="39" s="1"/>
  <c r="A747" i="39" s="1"/>
  <c r="A748" i="39" s="1"/>
  <c r="A749" i="39" s="1"/>
  <c r="A750" i="39" s="1"/>
  <c r="A751" i="39" s="1"/>
  <c r="A752" i="39" s="1"/>
  <c r="A753" i="39" s="1"/>
  <c r="A754" i="39" s="1"/>
  <c r="A755" i="39" s="1"/>
  <c r="A756" i="39" s="1"/>
  <c r="A757" i="39" s="1"/>
  <c r="A758" i="39" s="1"/>
  <c r="A759" i="39" s="1"/>
  <c r="A760" i="39" s="1"/>
  <c r="A761" i="39" s="1"/>
  <c r="A762" i="39" s="1"/>
  <c r="A763" i="39" s="1"/>
  <c r="A764" i="39" s="1"/>
  <c r="A765" i="39" s="1"/>
  <c r="A766" i="39" s="1"/>
  <c r="A767" i="39" s="1"/>
  <c r="A768" i="39" s="1"/>
  <c r="A769" i="39" s="1"/>
  <c r="A770" i="39" s="1"/>
  <c r="A771" i="39" s="1"/>
  <c r="A772" i="39" s="1"/>
  <c r="A773" i="39" s="1"/>
  <c r="A774" i="39" s="1"/>
  <c r="A775" i="39" s="1"/>
  <c r="A776" i="39" s="1"/>
  <c r="A777" i="39" s="1"/>
  <c r="A778" i="39" s="1"/>
  <c r="A779" i="39" s="1"/>
  <c r="A780" i="39" s="1"/>
  <c r="A781" i="39" s="1"/>
  <c r="A782" i="39" s="1"/>
  <c r="A783" i="39" s="1"/>
  <c r="A784" i="39" s="1"/>
  <c r="A785" i="39" s="1"/>
  <c r="A786" i="39" s="1"/>
  <c r="A787" i="39" s="1"/>
  <c r="A788" i="39" s="1"/>
  <c r="A789" i="39" s="1"/>
  <c r="A790" i="39" s="1"/>
  <c r="A791" i="39" s="1"/>
  <c r="A792" i="39" s="1"/>
  <c r="A793" i="39" s="1"/>
  <c r="A794" i="39" s="1"/>
  <c r="A795" i="39" s="1"/>
  <c r="A796" i="39" s="1"/>
  <c r="A797" i="39" s="1"/>
  <c r="A798" i="39" s="1"/>
  <c r="A799" i="39" s="1"/>
  <c r="A800" i="39" s="1"/>
  <c r="A801" i="39" s="1"/>
  <c r="A802" i="39" s="1"/>
  <c r="A803" i="39" s="1"/>
  <c r="A804" i="39" s="1"/>
  <c r="A805" i="39" s="1"/>
  <c r="A806" i="39" s="1"/>
  <c r="A807" i="39" s="1"/>
  <c r="A808" i="39" s="1"/>
  <c r="A809" i="39" s="1"/>
  <c r="A810" i="39" s="1"/>
  <c r="A811" i="39" s="1"/>
  <c r="A812" i="39" s="1"/>
  <c r="A813" i="39" s="1"/>
  <c r="A814" i="39" s="1"/>
  <c r="A815" i="39" s="1"/>
  <c r="A816" i="39" s="1"/>
  <c r="A817" i="39" s="1"/>
  <c r="A818" i="39" s="1"/>
  <c r="A819" i="39" s="1"/>
  <c r="A820" i="39" s="1"/>
  <c r="A821" i="39" s="1"/>
  <c r="A822" i="39" s="1"/>
  <c r="A823" i="39" s="1"/>
  <c r="A824" i="39" s="1"/>
  <c r="A825" i="39" s="1"/>
  <c r="A826" i="39" s="1"/>
  <c r="A827" i="39" s="1"/>
  <c r="A828" i="39" s="1"/>
  <c r="A829" i="39" s="1"/>
  <c r="A830" i="39" s="1"/>
  <c r="A831" i="39" s="1"/>
  <c r="A832" i="39" s="1"/>
  <c r="A833" i="39" s="1"/>
  <c r="A834" i="39" s="1"/>
  <c r="A835" i="39" s="1"/>
  <c r="A836" i="39" s="1"/>
  <c r="A837" i="39" s="1"/>
  <c r="A838" i="39" s="1"/>
  <c r="A839" i="39" s="1"/>
  <c r="A840" i="39" s="1"/>
  <c r="A841" i="39" s="1"/>
  <c r="A842" i="39" s="1"/>
  <c r="A843" i="39" s="1"/>
  <c r="A844" i="39" s="1"/>
  <c r="A845" i="39" s="1"/>
  <c r="A846" i="39" s="1"/>
  <c r="A847" i="39" s="1"/>
  <c r="A848" i="39" s="1"/>
  <c r="A849" i="39" s="1"/>
  <c r="A850" i="39" s="1"/>
  <c r="A851" i="39" s="1"/>
  <c r="A852" i="39" s="1"/>
  <c r="A853" i="39" s="1"/>
  <c r="A854" i="39" s="1"/>
  <c r="A855" i="39" s="1"/>
  <c r="A856" i="39" s="1"/>
  <c r="A857" i="39" s="1"/>
  <c r="A858" i="39" s="1"/>
  <c r="A859" i="39" s="1"/>
  <c r="A860" i="39" s="1"/>
  <c r="A861" i="39" s="1"/>
  <c r="A862" i="39" s="1"/>
  <c r="A863" i="39" s="1"/>
  <c r="A864" i="39" s="1"/>
  <c r="A865" i="39" s="1"/>
  <c r="A866" i="39" s="1"/>
  <c r="A867" i="39" s="1"/>
  <c r="A868" i="39" s="1"/>
  <c r="A869" i="39" s="1"/>
  <c r="A870" i="39" s="1"/>
  <c r="A871" i="39" s="1"/>
  <c r="A872" i="39" s="1"/>
  <c r="A873" i="39" s="1"/>
  <c r="A874" i="39" s="1"/>
  <c r="A875" i="39" s="1"/>
  <c r="A876" i="39" s="1"/>
  <c r="A877" i="39" s="1"/>
  <c r="A878" i="39" s="1"/>
  <c r="A879" i="39" s="1"/>
  <c r="A880" i="39" s="1"/>
  <c r="A881" i="39" s="1"/>
  <c r="A882" i="39" s="1"/>
  <c r="A883" i="39" s="1"/>
  <c r="A884" i="39" s="1"/>
  <c r="A885" i="39" s="1"/>
  <c r="A886" i="39" s="1"/>
  <c r="A887" i="39" s="1"/>
  <c r="A888" i="39" s="1"/>
  <c r="A889" i="39" s="1"/>
  <c r="A890" i="39" s="1"/>
  <c r="A891" i="39" s="1"/>
  <c r="A892" i="39" s="1"/>
  <c r="A893" i="39" s="1"/>
  <c r="A894" i="39" s="1"/>
  <c r="A895" i="39" s="1"/>
  <c r="A896" i="39" s="1"/>
  <c r="A897" i="39" s="1"/>
  <c r="A898" i="39" s="1"/>
  <c r="A899" i="39" s="1"/>
  <c r="A900" i="39" s="1"/>
  <c r="A901" i="39" s="1"/>
  <c r="A902" i="39" s="1"/>
  <c r="A903" i="39" s="1"/>
  <c r="A904" i="39" s="1"/>
  <c r="A905" i="39" s="1"/>
  <c r="A906" i="39" s="1"/>
  <c r="A907" i="39" s="1"/>
  <c r="A908" i="39" s="1"/>
  <c r="A909" i="39" s="1"/>
  <c r="A910" i="39" s="1"/>
  <c r="A911" i="39" s="1"/>
  <c r="A912" i="39" s="1"/>
  <c r="A913" i="39" s="1"/>
  <c r="A914" i="39" s="1"/>
  <c r="A915" i="39" s="1"/>
  <c r="A916" i="39" s="1"/>
  <c r="A917" i="39" s="1"/>
  <c r="A918" i="39" s="1"/>
  <c r="A919" i="39" s="1"/>
  <c r="A920" i="39" s="1"/>
  <c r="A921" i="39" s="1"/>
  <c r="A922" i="39" s="1"/>
  <c r="A923" i="39" s="1"/>
  <c r="A924" i="39" s="1"/>
  <c r="A925" i="39" s="1"/>
  <c r="A926" i="39" s="1"/>
  <c r="A927" i="39" s="1"/>
  <c r="A928" i="39" s="1"/>
  <c r="A929" i="39" s="1"/>
  <c r="A930" i="39" s="1"/>
  <c r="A931" i="39" s="1"/>
  <c r="A932" i="39" s="1"/>
  <c r="A933" i="39" s="1"/>
  <c r="A934" i="39" s="1"/>
  <c r="A935" i="39" s="1"/>
  <c r="A936" i="39" s="1"/>
  <c r="A937" i="39" s="1"/>
  <c r="A938" i="39" s="1"/>
  <c r="A939" i="39" s="1"/>
  <c r="A940" i="39" s="1"/>
  <c r="A941" i="39" s="1"/>
  <c r="A942" i="39" s="1"/>
  <c r="A943" i="39" s="1"/>
  <c r="A944" i="39" s="1"/>
  <c r="A945" i="39" s="1"/>
  <c r="A946" i="39" s="1"/>
  <c r="A947" i="39" s="1"/>
  <c r="A948" i="39" s="1"/>
  <c r="A949" i="39" s="1"/>
  <c r="A950" i="39" s="1"/>
  <c r="A951" i="39" s="1"/>
  <c r="A952" i="39" s="1"/>
  <c r="A953" i="39" s="1"/>
  <c r="A954" i="39" s="1"/>
  <c r="A955" i="39" s="1"/>
  <c r="A956" i="39" s="1"/>
  <c r="A957" i="39" s="1"/>
  <c r="A958" i="39" s="1"/>
  <c r="A959" i="39" s="1"/>
  <c r="A960" i="39" s="1"/>
  <c r="A961" i="39" s="1"/>
  <c r="J376" i="39"/>
  <c r="J377" i="39" s="1"/>
  <c r="J378" i="39" s="1"/>
  <c r="J379" i="39" s="1"/>
  <c r="J380" i="39" s="1"/>
  <c r="J381" i="39" s="1"/>
  <c r="J382" i="39" s="1"/>
  <c r="J383" i="39" s="1"/>
  <c r="J384" i="39" s="1"/>
  <c r="J385" i="39" s="1"/>
  <c r="J386" i="39" s="1"/>
  <c r="J387" i="39" s="1"/>
  <c r="J388" i="39" s="1"/>
  <c r="J389" i="39" s="1"/>
  <c r="J363" i="39"/>
  <c r="J364" i="39" s="1"/>
  <c r="J365" i="39" s="1"/>
  <c r="J366" i="39" s="1"/>
  <c r="J367" i="39" s="1"/>
  <c r="J368" i="39" s="1"/>
  <c r="J369" i="39" s="1"/>
  <c r="J370" i="39" s="1"/>
  <c r="J371" i="39" s="1"/>
  <c r="J372" i="39" s="1"/>
  <c r="J373" i="39" s="1"/>
  <c r="J374" i="39" s="1"/>
  <c r="J375" i="39" s="1"/>
  <c r="J342" i="39"/>
  <c r="J343" i="39" s="1"/>
  <c r="J344" i="39" s="1"/>
  <c r="J345" i="39" s="1"/>
  <c r="J346" i="39" s="1"/>
  <c r="J347" i="39" s="1"/>
  <c r="J348" i="39" s="1"/>
  <c r="J349" i="39" s="1"/>
  <c r="J350" i="39" s="1"/>
  <c r="J351" i="39" s="1"/>
  <c r="J352" i="39" s="1"/>
  <c r="J353" i="39" s="1"/>
  <c r="J354" i="39" s="1"/>
  <c r="J355" i="39" s="1"/>
  <c r="J356" i="39" s="1"/>
  <c r="J357" i="39" s="1"/>
  <c r="J358" i="39" s="1"/>
  <c r="J359" i="39" s="1"/>
  <c r="J360" i="39" s="1"/>
  <c r="J361" i="39" s="1"/>
  <c r="B333" i="39"/>
  <c r="B334" i="39" s="1"/>
  <c r="B335" i="39" s="1"/>
  <c r="B336" i="39" s="1"/>
  <c r="B337" i="39" s="1"/>
  <c r="B338" i="39" s="1"/>
  <c r="B339" i="39" s="1"/>
  <c r="B340" i="39" s="1"/>
  <c r="B341" i="39" s="1"/>
  <c r="B323" i="39"/>
  <c r="B324" i="39" s="1"/>
  <c r="B325" i="39" s="1"/>
  <c r="B326" i="39" s="1"/>
  <c r="B327" i="39" s="1"/>
  <c r="B328" i="39" s="1"/>
  <c r="B329" i="39" s="1"/>
  <c r="B330" i="39" s="1"/>
  <c r="B331" i="39" s="1"/>
  <c r="A323" i="39"/>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A462" i="39" s="1"/>
  <c r="A463" i="39" s="1"/>
  <c r="A464" i="39" s="1"/>
  <c r="A465" i="39" s="1"/>
  <c r="A466" i="39" s="1"/>
  <c r="A467" i="39" s="1"/>
  <c r="A468" i="39" s="1"/>
  <c r="A469" i="39" s="1"/>
  <c r="A470" i="39" s="1"/>
  <c r="A471" i="39" s="1"/>
  <c r="A472" i="39" s="1"/>
  <c r="A473" i="39" s="1"/>
  <c r="A474" i="39" s="1"/>
  <c r="A475" i="39" s="1"/>
  <c r="A476" i="39" s="1"/>
  <c r="A477" i="39" s="1"/>
  <c r="A478" i="39" s="1"/>
  <c r="A479" i="39" s="1"/>
  <c r="A480" i="39" s="1"/>
  <c r="A481" i="39" s="1"/>
  <c r="A482" i="39" s="1"/>
  <c r="A483" i="39" s="1"/>
  <c r="A484" i="39" s="1"/>
  <c r="A485" i="39" s="1"/>
  <c r="A486" i="39" s="1"/>
  <c r="A487" i="39" s="1"/>
  <c r="A488" i="39" s="1"/>
  <c r="A489" i="39" s="1"/>
  <c r="A490" i="39" s="1"/>
  <c r="A491" i="39" s="1"/>
  <c r="A492" i="39" s="1"/>
  <c r="A493" i="39" s="1"/>
  <c r="A494" i="39" s="1"/>
  <c r="A495" i="39" s="1"/>
  <c r="A496" i="39" s="1"/>
  <c r="A497" i="39" s="1"/>
  <c r="A498" i="39" s="1"/>
  <c r="A499" i="39" s="1"/>
  <c r="A500" i="39" s="1"/>
  <c r="A501" i="39" s="1"/>
  <c r="A502" i="39" s="1"/>
  <c r="A503" i="39" s="1"/>
  <c r="A504" i="39" s="1"/>
  <c r="A505" i="39" s="1"/>
  <c r="A506" i="39" s="1"/>
  <c r="A507" i="39" s="1"/>
  <c r="A508" i="39" s="1"/>
  <c r="A509" i="39" s="1"/>
  <c r="A510" i="39" s="1"/>
  <c r="A511" i="39" s="1"/>
  <c r="A512" i="39" s="1"/>
  <c r="A513" i="39" s="1"/>
  <c r="A514" i="39" s="1"/>
  <c r="A515" i="39" s="1"/>
  <c r="A516" i="39" s="1"/>
  <c r="A517" i="39" s="1"/>
  <c r="A518" i="39" s="1"/>
  <c r="A519" i="39" s="1"/>
  <c r="A520" i="39" s="1"/>
  <c r="A521" i="39" s="1"/>
  <c r="A522" i="39" s="1"/>
  <c r="A523" i="39" s="1"/>
  <c r="A524" i="39" s="1"/>
  <c r="A525" i="39" s="1"/>
  <c r="A526" i="39" s="1"/>
  <c r="A527" i="39" s="1"/>
  <c r="A528" i="39" s="1"/>
  <c r="A529" i="39" s="1"/>
  <c r="A530" i="39" s="1"/>
  <c r="A531" i="39" s="1"/>
  <c r="A532" i="39" s="1"/>
  <c r="A533" i="39" s="1"/>
  <c r="A534" i="39" s="1"/>
  <c r="A535" i="39" s="1"/>
  <c r="A536" i="39" s="1"/>
  <c r="A537" i="39" s="1"/>
  <c r="A538" i="39" s="1"/>
  <c r="A539" i="39" s="1"/>
  <c r="A540" i="39" s="1"/>
  <c r="A541" i="39" s="1"/>
  <c r="A542" i="39" s="1"/>
  <c r="A543" i="39" s="1"/>
  <c r="A544" i="39" s="1"/>
  <c r="A545" i="39" s="1"/>
  <c r="A546" i="39" s="1"/>
  <c r="A547" i="39" s="1"/>
  <c r="A548" i="39" s="1"/>
  <c r="A549" i="39" s="1"/>
  <c r="A550" i="39" s="1"/>
  <c r="A551" i="39" s="1"/>
  <c r="A552" i="39" s="1"/>
  <c r="A553" i="39" s="1"/>
  <c r="A554" i="39" s="1"/>
  <c r="A555" i="39" s="1"/>
  <c r="A556" i="39" s="1"/>
  <c r="A557" i="39" s="1"/>
  <c r="A558" i="39" s="1"/>
  <c r="A559" i="39" s="1"/>
  <c r="A560" i="39" s="1"/>
  <c r="A561" i="39" s="1"/>
  <c r="A562" i="39" s="1"/>
  <c r="A563" i="39" s="1"/>
  <c r="A564" i="39" s="1"/>
  <c r="A565" i="39" s="1"/>
  <c r="A566" i="39" s="1"/>
  <c r="A567" i="39" s="1"/>
  <c r="A568" i="39" s="1"/>
  <c r="A569" i="39" s="1"/>
  <c r="A570" i="39" s="1"/>
  <c r="A571" i="39" s="1"/>
  <c r="A572" i="39" s="1"/>
  <c r="A573" i="39" s="1"/>
  <c r="A574" i="39" s="1"/>
  <c r="A575" i="39" s="1"/>
  <c r="A576" i="39" s="1"/>
  <c r="A577" i="39" s="1"/>
  <c r="A578" i="39" s="1"/>
  <c r="A579" i="39" s="1"/>
  <c r="A580" i="39" s="1"/>
  <c r="A581" i="39" s="1"/>
  <c r="A582" i="39" s="1"/>
  <c r="A583" i="39" s="1"/>
  <c r="A584" i="39" s="1"/>
  <c r="A585" i="39" s="1"/>
  <c r="A586" i="39" s="1"/>
  <c r="A587" i="39" s="1"/>
  <c r="A588" i="39" s="1"/>
  <c r="A589" i="39" s="1"/>
  <c r="A590" i="39" s="1"/>
  <c r="A591" i="39" s="1"/>
  <c r="A592" i="39" s="1"/>
  <c r="A593" i="39" s="1"/>
  <c r="A594" i="39" s="1"/>
  <c r="A595" i="39" s="1"/>
  <c r="A596" i="39" s="1"/>
  <c r="A597" i="39" s="1"/>
  <c r="A598" i="39" s="1"/>
  <c r="A599" i="39" s="1"/>
  <c r="A600" i="39" s="1"/>
  <c r="A601" i="39" s="1"/>
  <c r="A602" i="39" s="1"/>
  <c r="A603" i="39" s="1"/>
  <c r="A604" i="39" s="1"/>
  <c r="A605" i="39" s="1"/>
  <c r="A606" i="39" s="1"/>
  <c r="A607" i="39" s="1"/>
  <c r="A608" i="39" s="1"/>
  <c r="A609" i="39" s="1"/>
  <c r="A610" i="39" s="1"/>
  <c r="A611" i="39" s="1"/>
  <c r="A612" i="39" s="1"/>
  <c r="A613" i="39" s="1"/>
  <c r="A614" i="39" s="1"/>
  <c r="A615" i="39" s="1"/>
  <c r="A616" i="39" s="1"/>
  <c r="A617" i="39" s="1"/>
  <c r="A618" i="39" s="1"/>
  <c r="A619" i="39" s="1"/>
  <c r="A620" i="39" s="1"/>
  <c r="A621" i="39" s="1"/>
  <c r="A622" i="39" s="1"/>
  <c r="A623" i="39" s="1"/>
  <c r="A624" i="39" s="1"/>
  <c r="A625" i="39" s="1"/>
  <c r="A626" i="39" s="1"/>
  <c r="A627" i="39" s="1"/>
  <c r="A628" i="39" s="1"/>
  <c r="A629" i="39" s="1"/>
  <c r="A630" i="39" s="1"/>
  <c r="A631" i="39" s="1"/>
  <c r="A632" i="39" s="1"/>
  <c r="A633" i="39" s="1"/>
  <c r="A634" i="39" s="1"/>
  <c r="A635" i="39" s="1"/>
  <c r="A636" i="39" s="1"/>
  <c r="A637" i="39" s="1"/>
  <c r="A638" i="39" s="1"/>
  <c r="A639" i="39" s="1"/>
  <c r="A640" i="39" s="1"/>
  <c r="A641" i="39" s="1"/>
  <c r="B3" i="41"/>
  <c r="B4" i="41" s="1"/>
  <c r="B5" i="41" s="1"/>
  <c r="B6" i="41" s="1"/>
  <c r="B7" i="41" s="1"/>
  <c r="B8" i="41" s="1"/>
  <c r="B9" i="41" s="1"/>
  <c r="B10" i="41" s="1"/>
  <c r="B11" i="41" s="1"/>
  <c r="B13" i="41" s="1"/>
  <c r="B14" i="41" s="1"/>
  <c r="B15" i="41" s="1"/>
  <c r="B16" i="41" s="1"/>
  <c r="B17" i="41" s="1"/>
  <c r="B18" i="41" s="1"/>
  <c r="B19" i="41" s="1"/>
  <c r="B20" i="41" s="1"/>
  <c r="B21" i="41" s="1"/>
  <c r="A3" i="41"/>
  <c r="A4" i="41" s="1"/>
  <c r="A5" i="41" s="1"/>
  <c r="A6" i="41" s="1"/>
  <c r="A7" i="41" s="1"/>
  <c r="A8" i="41" s="1"/>
  <c r="A9" i="41" s="1"/>
  <c r="A10" i="41" s="1"/>
  <c r="A11" i="41" s="1"/>
  <c r="A12" i="41" s="1"/>
  <c r="A13" i="41" s="1"/>
  <c r="A14" i="41" s="1"/>
  <c r="A15" i="41" s="1"/>
  <c r="A16" i="41" s="1"/>
  <c r="A17" i="41" s="1"/>
  <c r="A18" i="41" s="1"/>
  <c r="E34" i="38"/>
  <c r="J169" i="34"/>
  <c r="J170" i="34" s="1"/>
  <c r="J171" i="34" s="1"/>
  <c r="J172" i="34" s="1"/>
  <c r="J173" i="34" s="1"/>
  <c r="J174" i="34" s="1"/>
  <c r="J175" i="34" s="1"/>
  <c r="J176" i="34" s="1"/>
  <c r="J177" i="34" s="1"/>
  <c r="J178" i="34" s="1"/>
  <c r="J179" i="34" s="1"/>
  <c r="J180" i="34" s="1"/>
  <c r="J181" i="34" s="1"/>
  <c r="J155" i="34"/>
  <c r="J156" i="34" s="1"/>
  <c r="J157" i="34" s="1"/>
  <c r="J158" i="34" s="1"/>
  <c r="J159" i="34" s="1"/>
  <c r="J160" i="34" s="1"/>
  <c r="J161" i="34" s="1"/>
  <c r="J162" i="34" s="1"/>
  <c r="J163" i="34" s="1"/>
  <c r="J164" i="34" s="1"/>
  <c r="J165" i="34" s="1"/>
  <c r="J166" i="34" s="1"/>
  <c r="J167" i="34" s="1"/>
  <c r="J141" i="34"/>
  <c r="J142" i="34" s="1"/>
  <c r="J143" i="34" s="1"/>
  <c r="J144" i="34" s="1"/>
  <c r="J145" i="34" s="1"/>
  <c r="J146" i="34" s="1"/>
  <c r="J147" i="34" s="1"/>
  <c r="J148" i="34" s="1"/>
  <c r="J149" i="34" s="1"/>
  <c r="J150" i="34" s="1"/>
  <c r="J151" i="34" s="1"/>
  <c r="J152" i="34" s="1"/>
  <c r="J153" i="34" s="1"/>
  <c r="J127" i="34"/>
  <c r="J128" i="34" s="1"/>
  <c r="J129" i="34" s="1"/>
  <c r="J130" i="34" s="1"/>
  <c r="J131" i="34" s="1"/>
  <c r="J132" i="34" s="1"/>
  <c r="J133" i="34" s="1"/>
  <c r="J134" i="34" s="1"/>
  <c r="J135" i="34" s="1"/>
  <c r="J136" i="34" s="1"/>
  <c r="J137" i="34" s="1"/>
  <c r="J138" i="34" s="1"/>
  <c r="J139" i="34" s="1"/>
  <c r="J113" i="34"/>
  <c r="J114" i="34" s="1"/>
  <c r="J115" i="34" s="1"/>
  <c r="J116" i="34" s="1"/>
  <c r="J117" i="34" s="1"/>
  <c r="J118" i="34" s="1"/>
  <c r="J119" i="34" s="1"/>
  <c r="J120" i="34" s="1"/>
  <c r="J121" i="34" s="1"/>
  <c r="J122" i="34" s="1"/>
  <c r="J123" i="34" s="1"/>
  <c r="J124" i="34" s="1"/>
  <c r="J125" i="34" s="1"/>
  <c r="J99" i="34"/>
  <c r="J100" i="34" s="1"/>
  <c r="J101" i="34" s="1"/>
  <c r="J102" i="34" s="1"/>
  <c r="J103" i="34" s="1"/>
  <c r="J104" i="34" s="1"/>
  <c r="J105" i="34" s="1"/>
  <c r="J106" i="34" s="1"/>
  <c r="J107" i="34" s="1"/>
  <c r="J108" i="34" s="1"/>
  <c r="J109" i="34" s="1"/>
  <c r="J110" i="34" s="1"/>
  <c r="J111" i="34" s="1"/>
  <c r="J85" i="34"/>
  <c r="J86" i="34" s="1"/>
  <c r="J87" i="34" s="1"/>
  <c r="J88" i="34" s="1"/>
  <c r="J89" i="34" s="1"/>
  <c r="J90" i="34" s="1"/>
  <c r="J91" i="34" s="1"/>
  <c r="J92" i="34" s="1"/>
  <c r="J93" i="34" s="1"/>
  <c r="J94" i="34" s="1"/>
  <c r="J95" i="34" s="1"/>
  <c r="J96" i="34" s="1"/>
  <c r="J97" i="34" s="1"/>
  <c r="J71" i="34"/>
  <c r="J72" i="34" s="1"/>
  <c r="J73" i="34" s="1"/>
  <c r="J74" i="34" s="1"/>
  <c r="J75" i="34" s="1"/>
  <c r="J76" i="34" s="1"/>
  <c r="J77" i="34" s="1"/>
  <c r="J78" i="34" s="1"/>
  <c r="J79" i="34" s="1"/>
  <c r="J80" i="34" s="1"/>
  <c r="J81" i="34" s="1"/>
  <c r="J82" i="34" s="1"/>
  <c r="J83" i="34" s="1"/>
  <c r="J57" i="34"/>
  <c r="J58" i="34" s="1"/>
  <c r="J59" i="34" s="1"/>
  <c r="J60" i="34" s="1"/>
  <c r="J61" i="34" s="1"/>
  <c r="J62" i="34" s="1"/>
  <c r="J63" i="34" s="1"/>
  <c r="J64" i="34" s="1"/>
  <c r="J65" i="34" s="1"/>
  <c r="J66" i="34" s="1"/>
  <c r="J67" i="34" s="1"/>
  <c r="J68" i="34" s="1"/>
  <c r="J69" i="34" s="1"/>
  <c r="J44" i="34"/>
  <c r="J45" i="34" s="1"/>
  <c r="J46" i="34" s="1"/>
  <c r="J47" i="34" s="1"/>
  <c r="J48" i="34" s="1"/>
  <c r="J49" i="34" s="1"/>
  <c r="J50" i="34" s="1"/>
  <c r="J51" i="34" s="1"/>
  <c r="J52" i="34" s="1"/>
  <c r="J53" i="34" s="1"/>
  <c r="J54" i="34" s="1"/>
  <c r="J55" i="34" s="1"/>
  <c r="J43" i="34"/>
  <c r="J211" i="34"/>
  <c r="J212" i="34" s="1"/>
  <c r="J213" i="34" s="1"/>
  <c r="J214" i="34" s="1"/>
  <c r="J215" i="34" s="1"/>
  <c r="J216" i="34" s="1"/>
  <c r="J217" i="34" s="1"/>
  <c r="J218" i="34" s="1"/>
  <c r="J219" i="34" s="1"/>
  <c r="J220" i="34" s="1"/>
  <c r="J221" i="34" s="1"/>
  <c r="J222" i="34" s="1"/>
  <c r="J223" i="34" s="1"/>
  <c r="J197" i="34"/>
  <c r="J198" i="34" s="1"/>
  <c r="J199" i="34" s="1"/>
  <c r="J200" i="34" s="1"/>
  <c r="J201" i="34" s="1"/>
  <c r="J202" i="34" s="1"/>
  <c r="J203" i="34" s="1"/>
  <c r="J204" i="34" s="1"/>
  <c r="J205" i="34" s="1"/>
  <c r="J206" i="34" s="1"/>
  <c r="J207" i="34" s="1"/>
  <c r="J208" i="34" s="1"/>
  <c r="J209" i="34" s="1"/>
  <c r="J183" i="34"/>
  <c r="J184" i="34" s="1"/>
  <c r="J185" i="34" s="1"/>
  <c r="J186" i="34" s="1"/>
  <c r="J187" i="34" s="1"/>
  <c r="J188" i="34" s="1"/>
  <c r="J189" i="34" s="1"/>
  <c r="J190" i="34" s="1"/>
  <c r="J191" i="34" s="1"/>
  <c r="J192" i="34" s="1"/>
  <c r="J193" i="34" s="1"/>
  <c r="J194" i="34" s="1"/>
  <c r="J195" i="34" s="1"/>
  <c r="J23" i="34"/>
  <c r="J24" i="34" s="1"/>
  <c r="J25" i="34" s="1"/>
  <c r="J26" i="34" s="1"/>
  <c r="J27" i="34" s="1"/>
  <c r="J28" i="34" s="1"/>
  <c r="J29" i="34" s="1"/>
  <c r="J30" i="34" s="1"/>
  <c r="J31" i="34" s="1"/>
  <c r="J32" i="34" s="1"/>
  <c r="J33" i="34" s="1"/>
  <c r="J34" i="34" s="1"/>
  <c r="J35" i="34" s="1"/>
  <c r="J36" i="34" s="1"/>
  <c r="J37" i="34" s="1"/>
  <c r="J38" i="34" s="1"/>
  <c r="J39" i="34" s="1"/>
  <c r="J40" i="34" s="1"/>
  <c r="J41" i="34" s="1"/>
  <c r="B13" i="34"/>
  <c r="B14" i="34" s="1"/>
  <c r="B15" i="34" s="1"/>
  <c r="B16" i="34" s="1"/>
  <c r="B17" i="34" s="1"/>
  <c r="B18" i="34" s="1"/>
  <c r="B19" i="34" s="1"/>
  <c r="B20" i="34" s="1"/>
  <c r="B21" i="34" s="1"/>
  <c r="B3" i="34"/>
  <c r="B4" i="34" s="1"/>
  <c r="B5" i="34" s="1"/>
  <c r="B6" i="34" s="1"/>
  <c r="B7" i="34" s="1"/>
  <c r="B8" i="34" s="1"/>
  <c r="B9" i="34" s="1"/>
  <c r="B10" i="34" s="1"/>
  <c r="B11" i="34" s="1"/>
  <c r="A3" i="34"/>
  <c r="A4" i="34" s="1"/>
  <c r="A5" i="34" s="1"/>
  <c r="A6" i="34" s="1"/>
  <c r="A7" i="34" s="1"/>
  <c r="A8" i="34" s="1"/>
  <c r="A9" i="34" s="1"/>
  <c r="A10" i="34" s="1"/>
  <c r="A11" i="34" s="1"/>
  <c r="A12" i="34" s="1"/>
  <c r="A13" i="34" s="1"/>
  <c r="A14" i="34" s="1"/>
  <c r="A15" i="34" s="1"/>
  <c r="A16" i="34" s="1"/>
  <c r="A17" i="34" s="1"/>
  <c r="A18" i="34" s="1"/>
  <c r="A19" i="34" s="1"/>
  <c r="A20" i="34" s="1"/>
  <c r="A21" i="34" s="1"/>
  <c r="A22" i="34" s="1"/>
  <c r="J309" i="39"/>
  <c r="J310" i="39" s="1"/>
  <c r="J311" i="39" s="1"/>
  <c r="J312" i="39" s="1"/>
  <c r="J313" i="39" s="1"/>
  <c r="J314" i="39" s="1"/>
  <c r="J315" i="39" s="1"/>
  <c r="J316" i="39" s="1"/>
  <c r="J317" i="39" s="1"/>
  <c r="J318" i="39" s="1"/>
  <c r="J319" i="39" s="1"/>
  <c r="J320" i="39" s="1"/>
  <c r="J321" i="39" s="1"/>
  <c r="J295" i="39"/>
  <c r="J296" i="39" s="1"/>
  <c r="J297" i="39" s="1"/>
  <c r="J298" i="39" s="1"/>
  <c r="J299" i="39" s="1"/>
  <c r="J300" i="39" s="1"/>
  <c r="J301" i="39" s="1"/>
  <c r="J302" i="39" s="1"/>
  <c r="J303" i="39" s="1"/>
  <c r="J304" i="39" s="1"/>
  <c r="J305" i="39" s="1"/>
  <c r="J306" i="39" s="1"/>
  <c r="J307" i="39" s="1"/>
  <c r="J281" i="39"/>
  <c r="J282" i="39" s="1"/>
  <c r="J283" i="39" s="1"/>
  <c r="J284" i="39" s="1"/>
  <c r="J285" i="39" s="1"/>
  <c r="J286" i="39" s="1"/>
  <c r="J287" i="39" s="1"/>
  <c r="J288" i="39" s="1"/>
  <c r="J289" i="39" s="1"/>
  <c r="J290" i="39" s="1"/>
  <c r="J291" i="39" s="1"/>
  <c r="J292" i="39" s="1"/>
  <c r="J293" i="39" s="1"/>
  <c r="J267" i="39"/>
  <c r="J268" i="39" s="1"/>
  <c r="J269" i="39" s="1"/>
  <c r="J270" i="39" s="1"/>
  <c r="J271" i="39" s="1"/>
  <c r="J272" i="39" s="1"/>
  <c r="J273" i="39" s="1"/>
  <c r="J274" i="39" s="1"/>
  <c r="J275" i="39" s="1"/>
  <c r="J276" i="39" s="1"/>
  <c r="J277" i="39" s="1"/>
  <c r="J278" i="39" s="1"/>
  <c r="J279" i="39" s="1"/>
  <c r="J253" i="39"/>
  <c r="J254" i="39" s="1"/>
  <c r="J255" i="39" s="1"/>
  <c r="J256" i="39" s="1"/>
  <c r="J257" i="39" s="1"/>
  <c r="J258" i="39" s="1"/>
  <c r="J259" i="39" s="1"/>
  <c r="J260" i="39" s="1"/>
  <c r="J261" i="39" s="1"/>
  <c r="J262" i="39" s="1"/>
  <c r="J263" i="39" s="1"/>
  <c r="J264" i="39" s="1"/>
  <c r="J265" i="39" s="1"/>
  <c r="J239" i="39"/>
  <c r="J240" i="39" s="1"/>
  <c r="J241" i="39" s="1"/>
  <c r="J242" i="39" s="1"/>
  <c r="J243" i="39" s="1"/>
  <c r="J244" i="39" s="1"/>
  <c r="J245" i="39" s="1"/>
  <c r="J246" i="39" s="1"/>
  <c r="J247" i="39" s="1"/>
  <c r="J248" i="39" s="1"/>
  <c r="J249" i="39" s="1"/>
  <c r="J250" i="39" s="1"/>
  <c r="J251" i="39" s="1"/>
  <c r="J225" i="39"/>
  <c r="J226" i="39" s="1"/>
  <c r="J227" i="39" s="1"/>
  <c r="J228" i="39" s="1"/>
  <c r="J229" i="39" s="1"/>
  <c r="J230" i="39" s="1"/>
  <c r="J231" i="39" s="1"/>
  <c r="J232" i="39" s="1"/>
  <c r="J233" i="39" s="1"/>
  <c r="J234" i="39" s="1"/>
  <c r="J235" i="39" s="1"/>
  <c r="J236" i="39" s="1"/>
  <c r="J237" i="39" s="1"/>
  <c r="J211" i="39"/>
  <c r="J212" i="39" s="1"/>
  <c r="J213" i="39" s="1"/>
  <c r="J214" i="39" s="1"/>
  <c r="J215" i="39" s="1"/>
  <c r="J216" i="39" s="1"/>
  <c r="J217" i="39" s="1"/>
  <c r="J218" i="39" s="1"/>
  <c r="J219" i="39" s="1"/>
  <c r="J220" i="39" s="1"/>
  <c r="J221" i="39" s="1"/>
  <c r="J222" i="39" s="1"/>
  <c r="J223" i="39" s="1"/>
  <c r="J197" i="39"/>
  <c r="J198" i="39" s="1"/>
  <c r="J199" i="39" s="1"/>
  <c r="J200" i="39" s="1"/>
  <c r="J201" i="39" s="1"/>
  <c r="J202" i="39" s="1"/>
  <c r="J203" i="39" s="1"/>
  <c r="J204" i="39" s="1"/>
  <c r="J205" i="39" s="1"/>
  <c r="J206" i="39" s="1"/>
  <c r="J207" i="39" s="1"/>
  <c r="J208" i="39" s="1"/>
  <c r="J209" i="39" s="1"/>
  <c r="J183" i="39"/>
  <c r="J184" i="39" s="1"/>
  <c r="J185" i="39" s="1"/>
  <c r="J186" i="39" s="1"/>
  <c r="J187" i="39" s="1"/>
  <c r="J188" i="39" s="1"/>
  <c r="J189" i="39" s="1"/>
  <c r="J190" i="39" s="1"/>
  <c r="J191" i="39" s="1"/>
  <c r="J192" i="39" s="1"/>
  <c r="J193" i="39" s="1"/>
  <c r="J194" i="39" s="1"/>
  <c r="J195" i="39" s="1"/>
  <c r="B13" i="39"/>
  <c r="B14" i="39" s="1"/>
  <c r="B15" i="39" s="1"/>
  <c r="B16" i="39" s="1"/>
  <c r="B17" i="39" s="1"/>
  <c r="B18" i="39" s="1"/>
  <c r="B19" i="39" s="1"/>
  <c r="B20" i="39" s="1"/>
  <c r="B21" i="39" s="1"/>
  <c r="B3" i="39"/>
  <c r="B4" i="39" s="1"/>
  <c r="B5" i="39" s="1"/>
  <c r="B6" i="39" s="1"/>
  <c r="B7" i="39" s="1"/>
  <c r="B8" i="39" s="1"/>
  <c r="B9" i="39" s="1"/>
  <c r="B10" i="39" s="1"/>
  <c r="B11" i="39" s="1"/>
  <c r="A3" i="39"/>
  <c r="A4" i="39" s="1"/>
  <c r="A5" i="39" s="1"/>
  <c r="A6" i="39" s="1"/>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D7" i="38"/>
  <c r="E7" i="38" s="1"/>
  <c r="F7" i="38" s="1"/>
  <c r="G7" i="38" s="1"/>
  <c r="H7" i="38" s="1"/>
  <c r="I7" i="38" s="1"/>
  <c r="J7" i="38" s="1"/>
  <c r="K7" i="38" s="1"/>
  <c r="L7" i="38" s="1"/>
  <c r="M7" i="38" s="1"/>
  <c r="N7" i="38" s="1"/>
  <c r="O7" i="38" s="1"/>
  <c r="P7" i="38" s="1"/>
  <c r="Q7" i="38" s="1"/>
  <c r="R7" i="38" s="1"/>
  <c r="S7" i="38" s="1"/>
  <c r="T7" i="38" s="1"/>
  <c r="U7" i="38" s="1"/>
  <c r="V7" i="38" s="1"/>
  <c r="W7" i="38" s="1"/>
  <c r="X7" i="38" s="1"/>
  <c r="Y7" i="38" s="1"/>
  <c r="Z7" i="38" s="1"/>
  <c r="AA7" i="38" s="1"/>
  <c r="AB7" i="38" s="1"/>
  <c r="AC7" i="38" s="1"/>
  <c r="AD7" i="38" s="1"/>
  <c r="AE7" i="38" s="1"/>
  <c r="AF7" i="38" s="1"/>
  <c r="AG7" i="38" s="1"/>
  <c r="AH7" i="38" s="1"/>
  <c r="AI7" i="38" s="1"/>
  <c r="AJ7" i="38" s="1"/>
  <c r="AK7" i="38" s="1"/>
  <c r="AL7" i="38" s="1"/>
  <c r="AM7" i="38" s="1"/>
  <c r="AN7" i="38" s="1"/>
  <c r="AO7" i="38" s="1"/>
  <c r="AP7" i="38" s="1"/>
  <c r="AQ7" i="38" s="1"/>
  <c r="AR7" i="38" s="1"/>
  <c r="AS7" i="38" s="1"/>
  <c r="AT7" i="38" s="1"/>
  <c r="AU7" i="38" s="1"/>
  <c r="AV7" i="38" s="1"/>
  <c r="AW7" i="38" s="1"/>
  <c r="AX7" i="38" s="1"/>
  <c r="AY7" i="38" s="1"/>
  <c r="AZ7" i="38" s="1"/>
  <c r="BA7" i="38" s="1"/>
  <c r="BB7" i="38" s="1"/>
  <c r="BC7" i="38" s="1"/>
  <c r="BD7" i="38" s="1"/>
  <c r="BE7" i="38" s="1"/>
  <c r="BF7" i="38" s="1"/>
  <c r="BG7" i="38" s="1"/>
  <c r="BH7" i="38" s="1"/>
  <c r="BI7" i="38" s="1"/>
  <c r="C2" i="38"/>
  <c r="D2" i="38" s="1"/>
  <c r="E2" i="38" s="1"/>
  <c r="B3" i="38" s="1"/>
  <c r="C3" i="38" s="1"/>
  <c r="D3" i="38" s="1"/>
  <c r="E3" i="38" s="1"/>
  <c r="B4" i="38" s="1"/>
  <c r="C4" i="38" s="1"/>
  <c r="D4" i="38" s="1"/>
  <c r="E4" i="38" s="1"/>
  <c r="B5" i="38" s="1"/>
  <c r="C5" i="38" s="1"/>
  <c r="D5" i="38" s="1"/>
  <c r="E5" i="38" s="1"/>
  <c r="B6" i="38" s="1"/>
  <c r="C6" i="38" s="1"/>
  <c r="D6" i="38" s="1"/>
  <c r="E6" i="38" s="1"/>
  <c r="J225" i="34"/>
  <c r="J226" i="34" s="1"/>
  <c r="J227" i="34" s="1"/>
  <c r="J228" i="34" s="1"/>
  <c r="J229" i="34" s="1"/>
  <c r="J230" i="34" s="1"/>
  <c r="J231" i="34" s="1"/>
  <c r="J232" i="34" s="1"/>
  <c r="J233" i="34" s="1"/>
  <c r="J234" i="34" s="1"/>
  <c r="J235" i="34" s="1"/>
  <c r="J236" i="34" s="1"/>
  <c r="J237" i="34" s="1"/>
  <c r="J239" i="34" s="1"/>
  <c r="J240" i="34" s="1"/>
  <c r="J241" i="34" s="1"/>
  <c r="J242" i="34" s="1"/>
  <c r="J243" i="34" s="1"/>
  <c r="J244" i="34" s="1"/>
  <c r="J245" i="34" s="1"/>
  <c r="J246" i="34" s="1"/>
  <c r="J247" i="34" s="1"/>
  <c r="J248" i="34" s="1"/>
  <c r="J249" i="34" s="1"/>
  <c r="J250" i="34" s="1"/>
  <c r="J251" i="34" s="1"/>
  <c r="J253" i="34" s="1"/>
  <c r="J254" i="34" s="1"/>
  <c r="J255" i="34" s="1"/>
  <c r="J256" i="34" s="1"/>
  <c r="J257" i="34" s="1"/>
  <c r="J258" i="34" s="1"/>
  <c r="J259" i="34" s="1"/>
  <c r="J260" i="34" s="1"/>
  <c r="J261" i="34" s="1"/>
  <c r="J262" i="34" s="1"/>
  <c r="J263" i="34" s="1"/>
  <c r="J264" i="34" s="1"/>
  <c r="J265" i="34" s="1"/>
  <c r="J267" i="34" s="1"/>
  <c r="J268" i="34" s="1"/>
  <c r="J269" i="34" s="1"/>
  <c r="J270" i="34" s="1"/>
  <c r="J271" i="34" s="1"/>
  <c r="J272" i="34" s="1"/>
  <c r="J273" i="34" s="1"/>
  <c r="J274" i="34" s="1"/>
  <c r="J275" i="34" s="1"/>
  <c r="J276" i="34" s="1"/>
  <c r="J277" i="34" s="1"/>
  <c r="J278" i="34" s="1"/>
  <c r="J279" i="34" s="1"/>
  <c r="J281" i="34" s="1"/>
  <c r="J282" i="34" s="1"/>
  <c r="J283" i="34" s="1"/>
  <c r="J284" i="34" s="1"/>
  <c r="J285" i="34" s="1"/>
  <c r="J286" i="34" s="1"/>
  <c r="J287" i="34" s="1"/>
  <c r="J288" i="34" s="1"/>
  <c r="J289" i="34" s="1"/>
  <c r="J290" i="34" s="1"/>
  <c r="J291" i="34" s="1"/>
  <c r="J292" i="34" s="1"/>
  <c r="J293" i="34" s="1"/>
  <c r="J295" i="34" s="1"/>
  <c r="J296" i="34" s="1"/>
  <c r="J297" i="34" s="1"/>
  <c r="J298" i="34" s="1"/>
  <c r="J299" i="34" s="1"/>
  <c r="J300" i="34" s="1"/>
  <c r="J301" i="34" s="1"/>
  <c r="J302" i="34" s="1"/>
  <c r="J303" i="34" s="1"/>
  <c r="J304" i="34" s="1"/>
  <c r="J305" i="34" s="1"/>
  <c r="J306" i="34" s="1"/>
  <c r="J307" i="34" s="1"/>
  <c r="J309" i="34" s="1"/>
  <c r="J310" i="34" s="1"/>
  <c r="J311" i="34" s="1"/>
  <c r="J312" i="34" s="1"/>
  <c r="J313" i="34" s="1"/>
  <c r="J314" i="34" s="1"/>
  <c r="J315" i="34" s="1"/>
  <c r="J316" i="34" s="1"/>
  <c r="J317" i="34" s="1"/>
  <c r="J318" i="34" s="1"/>
  <c r="J319" i="34" s="1"/>
  <c r="J320" i="34" s="1"/>
  <c r="J321" i="34" s="1"/>
  <c r="C8" i="38" l="1"/>
  <c r="D8" i="38" s="1"/>
  <c r="E8" i="38" s="1"/>
  <c r="F8" i="38" s="1"/>
  <c r="G8" i="38" s="1"/>
  <c r="H8" i="38" s="1"/>
  <c r="I8" i="38" s="1"/>
  <c r="J8" i="38" s="1"/>
  <c r="K8" i="38" s="1"/>
  <c r="L8" i="38" s="1"/>
  <c r="M8" i="38" s="1"/>
  <c r="N8" i="38" s="1"/>
  <c r="O8" i="38" s="1"/>
  <c r="P8" i="38" s="1"/>
  <c r="Q8" i="38" s="1"/>
  <c r="R8" i="38" s="1"/>
  <c r="S8" i="38" s="1"/>
  <c r="T8" i="38" s="1"/>
  <c r="U8" i="38" s="1"/>
  <c r="V8" i="38" s="1"/>
  <c r="W8" i="38" s="1"/>
  <c r="X8" i="38" s="1"/>
  <c r="Y8" i="38" s="1"/>
  <c r="Z8" i="38" s="1"/>
  <c r="AA8" i="38" s="1"/>
  <c r="AB8" i="38" s="1"/>
  <c r="AC8" i="38" s="1"/>
  <c r="AD8" i="38" s="1"/>
  <c r="AE8" i="38" s="1"/>
  <c r="AF8" i="38" s="1"/>
  <c r="AG8" i="38" s="1"/>
  <c r="AH8" i="38" s="1"/>
  <c r="AI8" i="38" s="1"/>
  <c r="AJ8" i="38" s="1"/>
  <c r="AK8" i="38" s="1"/>
  <c r="AL8" i="38" s="1"/>
  <c r="AM8" i="38" s="1"/>
  <c r="AN8" i="38" s="1"/>
  <c r="AO8" i="38" s="1"/>
  <c r="AP8" i="38" s="1"/>
  <c r="AQ8" i="38" s="1"/>
  <c r="AR8" i="38" s="1"/>
  <c r="AS8" i="38" s="1"/>
  <c r="AT8" i="38" s="1"/>
  <c r="AU8" i="38" s="1"/>
  <c r="AV8" i="38" s="1"/>
  <c r="AW8" i="38" s="1"/>
  <c r="AX8" i="38" s="1"/>
  <c r="AY8" i="38" s="1"/>
  <c r="AZ8" i="38" s="1"/>
  <c r="BA8" i="38" s="1"/>
  <c r="BB8" i="38" s="1"/>
  <c r="BC8" i="38" s="1"/>
  <c r="BD8" i="38" s="1"/>
  <c r="BE8" i="38" s="1"/>
  <c r="BF8" i="38" s="1"/>
  <c r="BG8" i="38" s="1"/>
  <c r="BH8" i="38" s="1"/>
  <c r="BI8" i="38" s="1"/>
  <c r="BJ7" i="38"/>
  <c r="BK7" i="38" s="1"/>
  <c r="BL7" i="38" s="1"/>
  <c r="BM7" i="38" s="1"/>
  <c r="BN7" i="38" s="1"/>
  <c r="BO7" i="38" s="1"/>
  <c r="BP7" i="38" s="1"/>
  <c r="BQ7" i="38" s="1"/>
  <c r="BR7" i="38" s="1"/>
  <c r="BS7" i="38" s="1"/>
  <c r="BT7" i="38" s="1"/>
  <c r="BU7" i="38" s="1"/>
  <c r="BV7" i="38" s="1"/>
  <c r="BW7" i="38" s="1"/>
  <c r="BX7" i="38" s="1"/>
  <c r="BY7" i="38" s="1"/>
  <c r="BZ7" i="38" s="1"/>
  <c r="CA7" i="38" s="1"/>
  <c r="CB7" i="38" s="1"/>
  <c r="CC7" i="38" s="1"/>
  <c r="B17" i="38"/>
  <c r="C17" i="38" s="1"/>
  <c r="D17" i="38" s="1"/>
  <c r="E17" i="38" s="1"/>
  <c r="F17" i="38" s="1"/>
  <c r="G17" i="38" s="1"/>
  <c r="H17" i="38" s="1"/>
  <c r="I17" i="38" s="1"/>
  <c r="J17" i="38" s="1"/>
  <c r="K17" i="38" s="1"/>
  <c r="L17" i="38" s="1"/>
  <c r="M17" i="38" s="1"/>
  <c r="N17" i="38" s="1"/>
  <c r="O17" i="38" s="1"/>
  <c r="P17" i="38" s="1"/>
  <c r="Q17" i="38" s="1"/>
  <c r="B1197" i="42"/>
  <c r="B1184" i="42"/>
  <c r="B1185" i="42" s="1"/>
  <c r="B1186" i="42" s="1"/>
  <c r="B1187" i="42" s="1"/>
  <c r="B1188" i="42" s="1"/>
  <c r="B1189" i="42" s="1"/>
  <c r="B1190" i="42" s="1"/>
  <c r="B1191" i="42" s="1"/>
  <c r="B1192" i="42" s="1"/>
  <c r="B1193" i="42" s="1"/>
  <c r="B1194" i="42" s="1"/>
  <c r="B1195" i="42" s="1"/>
  <c r="B1196" i="42" s="1"/>
  <c r="B1377" i="42"/>
  <c r="B1364" i="42"/>
  <c r="B1365" i="42" s="1"/>
  <c r="B1366" i="42" s="1"/>
  <c r="B1367" i="42" s="1"/>
  <c r="B1368" i="42" s="1"/>
  <c r="B1369" i="42" s="1"/>
  <c r="B1370" i="42" s="1"/>
  <c r="B1371" i="42" s="1"/>
  <c r="B1372" i="42" s="1"/>
  <c r="B1373" i="42" s="1"/>
  <c r="B1374" i="42" s="1"/>
  <c r="B1375" i="42" s="1"/>
  <c r="B1376" i="42" s="1"/>
  <c r="B1531" i="42"/>
  <c r="B1518" i="42"/>
  <c r="B1519" i="42" s="1"/>
  <c r="B1520" i="42" s="1"/>
  <c r="B1521" i="42" s="1"/>
  <c r="B1522" i="42" s="1"/>
  <c r="B1523" i="42" s="1"/>
  <c r="B1524" i="42" s="1"/>
  <c r="B1525" i="42" s="1"/>
  <c r="B1526" i="42" s="1"/>
  <c r="B1527" i="42" s="1"/>
  <c r="B1528" i="42" s="1"/>
  <c r="B1529" i="42" s="1"/>
  <c r="B1530" i="42" s="1"/>
  <c r="B724" i="42"/>
  <c r="B725" i="42" s="1"/>
  <c r="B726" i="42" s="1"/>
  <c r="B727" i="42" s="1"/>
  <c r="B728" i="42" s="1"/>
  <c r="B729" i="42" s="1"/>
  <c r="B730" i="42" s="1"/>
  <c r="B731" i="42" s="1"/>
  <c r="B732" i="42" s="1"/>
  <c r="B733" i="42" s="1"/>
  <c r="B734" i="42" s="1"/>
  <c r="B735" i="42" s="1"/>
  <c r="B736" i="42" s="1"/>
  <c r="B737" i="42"/>
  <c r="B878" i="42"/>
  <c r="B879" i="42" s="1"/>
  <c r="B880" i="42" s="1"/>
  <c r="B881" i="42" s="1"/>
  <c r="B882" i="42" s="1"/>
  <c r="B883" i="42" s="1"/>
  <c r="B884" i="42" s="1"/>
  <c r="B885" i="42" s="1"/>
  <c r="B886" i="42" s="1"/>
  <c r="B887" i="42" s="1"/>
  <c r="B888" i="42" s="1"/>
  <c r="B889" i="42" s="1"/>
  <c r="B890" i="42" s="1"/>
  <c r="B891" i="42"/>
  <c r="B557" i="42"/>
  <c r="B544" i="42"/>
  <c r="B545" i="42" s="1"/>
  <c r="B546" i="42" s="1"/>
  <c r="B547" i="42" s="1"/>
  <c r="B548" i="42" s="1"/>
  <c r="B549" i="42" s="1"/>
  <c r="B550" i="42" s="1"/>
  <c r="B551" i="42" s="1"/>
  <c r="B552" i="42" s="1"/>
  <c r="B553" i="42" s="1"/>
  <c r="B554" i="42" s="1"/>
  <c r="B555" i="42" s="1"/>
  <c r="B556" i="42" s="1"/>
  <c r="B418" i="42"/>
  <c r="B419" i="42" s="1"/>
  <c r="B420" i="42" s="1"/>
  <c r="B421" i="42" s="1"/>
  <c r="B422" i="42" s="1"/>
  <c r="B423" i="42" s="1"/>
  <c r="B424" i="42" s="1"/>
  <c r="B425" i="42" s="1"/>
  <c r="B426" i="42" s="1"/>
  <c r="B427" i="42" s="1"/>
  <c r="B428" i="42" s="1"/>
  <c r="B429" i="42" s="1"/>
  <c r="B430" i="42" s="1"/>
  <c r="B431" i="42"/>
  <c r="B1030" i="42"/>
  <c r="B1031" i="42" s="1"/>
  <c r="B1032" i="42" s="1"/>
  <c r="B1033" i="42" s="1"/>
  <c r="B1034" i="42" s="1"/>
  <c r="B1035" i="42" s="1"/>
  <c r="B1036" i="42" s="1"/>
  <c r="B1037" i="42" s="1"/>
  <c r="B1038" i="42" s="1"/>
  <c r="B1039" i="42" s="1"/>
  <c r="B1040" i="42" s="1"/>
  <c r="B1041" i="42" s="1"/>
  <c r="B1042" i="42" s="1"/>
  <c r="B1043" i="42"/>
  <c r="J1030" i="39"/>
  <c r="J1031" i="39" s="1"/>
  <c r="J1032" i="39" s="1"/>
  <c r="J1033" i="39" s="1"/>
  <c r="J1034" i="39" s="1"/>
  <c r="J1035" i="39" s="1"/>
  <c r="J1036" i="39" s="1"/>
  <c r="J1037" i="39" s="1"/>
  <c r="J1038" i="39" s="1"/>
  <c r="J1039" i="39" s="1"/>
  <c r="J1040" i="39" s="1"/>
  <c r="J1041" i="39" s="1"/>
  <c r="J1042" i="39" s="1"/>
  <c r="J1043" i="39" s="1"/>
  <c r="A24" i="41"/>
  <c r="A25" i="41" s="1"/>
  <c r="A26" i="41" s="1"/>
  <c r="A27" i="41" s="1"/>
  <c r="A28" i="41" s="1"/>
  <c r="A29" i="41" s="1"/>
  <c r="A30" i="41" s="1"/>
  <c r="A31" i="41" s="1"/>
  <c r="A32" i="41" s="1"/>
  <c r="A33" i="41" s="1"/>
  <c r="A34" i="41" s="1"/>
  <c r="A35" i="41" s="1"/>
  <c r="A36" i="41" s="1"/>
  <c r="A37" i="41" s="1"/>
  <c r="A38" i="41" s="1"/>
  <c r="A39" i="41" s="1"/>
  <c r="A40" i="41" s="1"/>
  <c r="A41" i="41" s="1"/>
  <c r="A42" i="41" s="1"/>
  <c r="A43" i="41" s="1"/>
  <c r="A44" i="41" s="1"/>
  <c r="A45" i="41" s="1"/>
  <c r="A46" i="41" s="1"/>
  <c r="A47" i="41" s="1"/>
  <c r="A48" i="41" s="1"/>
  <c r="A49" i="41" s="1"/>
  <c r="A50" i="41" s="1"/>
  <c r="A51" i="41" s="1"/>
  <c r="A52" i="41" s="1"/>
  <c r="A53" i="41" s="1"/>
  <c r="A54" i="41" s="1"/>
  <c r="A55" i="41" s="1"/>
  <c r="A56" i="41" s="1"/>
  <c r="A57" i="41" s="1"/>
  <c r="A58" i="41" s="1"/>
  <c r="A59" i="41" s="1"/>
  <c r="A60" i="41" s="1"/>
  <c r="A61" i="41" s="1"/>
  <c r="A62" i="41" s="1"/>
  <c r="A63" i="41" s="1"/>
  <c r="A64" i="41" s="1"/>
  <c r="A65" i="41" s="1"/>
  <c r="A66" i="41" s="1"/>
  <c r="A67" i="41" s="1"/>
  <c r="A68" i="41" s="1"/>
  <c r="A69" i="41" s="1"/>
  <c r="A70" i="41" s="1"/>
  <c r="A71" i="41" s="1"/>
  <c r="A72" i="41" s="1"/>
  <c r="A73" i="41" s="1"/>
  <c r="A74" i="41" s="1"/>
  <c r="A75" i="41" s="1"/>
  <c r="A76" i="41" s="1"/>
  <c r="A77" i="41" s="1"/>
  <c r="A78" i="41" s="1"/>
  <c r="A79" i="41" s="1"/>
  <c r="A80" i="41" s="1"/>
  <c r="A81" i="41" s="1"/>
  <c r="A82" i="41" s="1"/>
  <c r="A83" i="41" s="1"/>
  <c r="A84" i="41" s="1"/>
  <c r="A85" i="41" s="1"/>
  <c r="A86" i="41" s="1"/>
  <c r="A87" i="41" s="1"/>
  <c r="A88" i="41" s="1"/>
  <c r="A89" i="41" s="1"/>
  <c r="A90" i="41" s="1"/>
  <c r="A91" i="41" s="1"/>
  <c r="A92" i="41" s="1"/>
  <c r="A93" i="41" s="1"/>
  <c r="A94" i="41" s="1"/>
  <c r="A95" i="41" s="1"/>
  <c r="A96" i="41" s="1"/>
  <c r="A97" i="41" s="1"/>
  <c r="A98" i="41" s="1"/>
  <c r="A99" i="41" s="1"/>
  <c r="A100" i="41" s="1"/>
  <c r="A101" i="41" s="1"/>
  <c r="A102" i="41" s="1"/>
  <c r="A103" i="41" s="1"/>
  <c r="A104" i="41" s="1"/>
  <c r="A105" i="41" s="1"/>
  <c r="A106" i="41" s="1"/>
  <c r="A107" i="41" s="1"/>
  <c r="A108" i="41" s="1"/>
  <c r="A109" i="41" s="1"/>
  <c r="A110" i="41" s="1"/>
  <c r="A111" i="41" s="1"/>
  <c r="A112" i="41" s="1"/>
  <c r="A113" i="41" s="1"/>
  <c r="A114" i="41" s="1"/>
  <c r="A115" i="41" s="1"/>
  <c r="A116" i="41" s="1"/>
  <c r="A117" i="41" s="1"/>
  <c r="A118" i="41" s="1"/>
  <c r="A119" i="41" s="1"/>
  <c r="A120" i="41" s="1"/>
  <c r="A121" i="41" s="1"/>
  <c r="A122" i="41" s="1"/>
  <c r="A123" i="41" s="1"/>
  <c r="A124" i="41" s="1"/>
  <c r="A125" i="41" s="1"/>
  <c r="A126" i="41" s="1"/>
  <c r="A127" i="41" s="1"/>
  <c r="A128" i="41" s="1"/>
  <c r="A129" i="41" s="1"/>
  <c r="A130" i="41" s="1"/>
  <c r="A131" i="41" s="1"/>
  <c r="A132" i="41" s="1"/>
  <c r="A133" i="41" s="1"/>
  <c r="A134" i="41" s="1"/>
  <c r="A135" i="41" s="1"/>
  <c r="A136" i="41" s="1"/>
  <c r="A137" i="41" s="1"/>
  <c r="A138" i="41" s="1"/>
  <c r="A139" i="41" s="1"/>
  <c r="A140" i="41" s="1"/>
  <c r="A141" i="41" s="1"/>
  <c r="A142" i="41" s="1"/>
  <c r="A143" i="41" s="1"/>
  <c r="A144" i="41" s="1"/>
  <c r="A145" i="41" s="1"/>
  <c r="A146" i="41" s="1"/>
  <c r="A147" i="41" s="1"/>
  <c r="A148" i="41" s="1"/>
  <c r="A149" i="41" s="1"/>
  <c r="A150" i="41" s="1"/>
  <c r="A151" i="41" s="1"/>
  <c r="A152" i="41" s="1"/>
  <c r="A153" i="41" s="1"/>
  <c r="A154" i="41" s="1"/>
  <c r="A155" i="41" s="1"/>
  <c r="A156" i="41" s="1"/>
  <c r="A157" i="41" s="1"/>
  <c r="A158" i="41" s="1"/>
  <c r="A159" i="41" s="1"/>
  <c r="A160" i="41" s="1"/>
  <c r="A161" i="41" s="1"/>
  <c r="A162" i="41" s="1"/>
  <c r="A163" i="41" s="1"/>
  <c r="A164" i="41" s="1"/>
  <c r="A165" i="41" s="1"/>
  <c r="A166" i="41" s="1"/>
  <c r="A167" i="41" s="1"/>
  <c r="A168" i="41" s="1"/>
  <c r="A169" i="41" s="1"/>
  <c r="A170" i="41" s="1"/>
  <c r="A171" i="41" s="1"/>
  <c r="A172" i="41" s="1"/>
  <c r="A173" i="41" s="1"/>
  <c r="A174" i="41" s="1"/>
  <c r="A175" i="41" s="1"/>
  <c r="A176" i="41" s="1"/>
  <c r="A177" i="41" s="1"/>
  <c r="A178" i="41" s="1"/>
  <c r="A179" i="41" s="1"/>
  <c r="A180" i="41" s="1"/>
  <c r="A181" i="41" s="1"/>
  <c r="A182" i="41" s="1"/>
  <c r="A183" i="41" s="1"/>
  <c r="A184" i="41" s="1"/>
  <c r="A185" i="41" s="1"/>
  <c r="A186" i="41" s="1"/>
  <c r="A187" i="41" s="1"/>
  <c r="A188" i="41" s="1"/>
  <c r="A189" i="41" s="1"/>
  <c r="A190" i="41" s="1"/>
  <c r="A191" i="41" s="1"/>
  <c r="A192" i="41" s="1"/>
  <c r="A193" i="41" s="1"/>
  <c r="A194" i="41" s="1"/>
  <c r="A195" i="41" s="1"/>
  <c r="A196" i="41" s="1"/>
  <c r="A197" i="41" s="1"/>
  <c r="A198" i="41" s="1"/>
  <c r="A199" i="41" s="1"/>
  <c r="A200" i="41" s="1"/>
  <c r="A201" i="41" s="1"/>
  <c r="A202" i="41" s="1"/>
  <c r="A203" i="41" s="1"/>
  <c r="A204" i="41" s="1"/>
  <c r="A205" i="41" s="1"/>
  <c r="A206" i="41" s="1"/>
  <c r="A207" i="41" s="1"/>
  <c r="A208" i="41" s="1"/>
  <c r="A209" i="41" s="1"/>
  <c r="A210" i="41" s="1"/>
  <c r="A211" i="41" s="1"/>
  <c r="A212" i="41" s="1"/>
  <c r="A213" i="41" s="1"/>
  <c r="A214" i="41" s="1"/>
  <c r="A215" i="41" s="1"/>
  <c r="A216" i="41" s="1"/>
  <c r="A217" i="41" s="1"/>
  <c r="A218" i="41" s="1"/>
  <c r="A219" i="41" s="1"/>
  <c r="A220" i="41" s="1"/>
  <c r="A221" i="41" s="1"/>
  <c r="A222" i="41" s="1"/>
  <c r="A223" i="41" s="1"/>
  <c r="A224" i="41" s="1"/>
  <c r="A225" i="41" s="1"/>
  <c r="A226" i="41" s="1"/>
  <c r="A227" i="41" s="1"/>
  <c r="A228" i="41" s="1"/>
  <c r="A229" i="41" s="1"/>
  <c r="A230" i="41" s="1"/>
  <c r="A231" i="41" s="1"/>
  <c r="A232" i="41" s="1"/>
  <c r="A233" i="41" s="1"/>
  <c r="A234" i="41" s="1"/>
  <c r="A235" i="41" s="1"/>
  <c r="A236" i="41" s="1"/>
  <c r="A237" i="41" s="1"/>
  <c r="A238" i="41" s="1"/>
  <c r="A239" i="41" s="1"/>
  <c r="A240" i="41" s="1"/>
  <c r="A241" i="41" s="1"/>
  <c r="A242" i="41" s="1"/>
  <c r="A243" i="41" s="1"/>
  <c r="A244" i="41" s="1"/>
  <c r="A245" i="41" s="1"/>
  <c r="A246" i="41" s="1"/>
  <c r="A247" i="41" s="1"/>
  <c r="A248" i="41" s="1"/>
  <c r="A249" i="41" s="1"/>
  <c r="A250" i="41" s="1"/>
  <c r="A251" i="41" s="1"/>
  <c r="A252" i="41" s="1"/>
  <c r="A253" i="41" s="1"/>
  <c r="A254" i="41" s="1"/>
  <c r="A255" i="41" s="1"/>
  <c r="A256" i="41" s="1"/>
  <c r="A257" i="41" s="1"/>
  <c r="A258" i="41" s="1"/>
  <c r="A259" i="41" s="1"/>
  <c r="A260" i="41" s="1"/>
  <c r="A261" i="41" s="1"/>
  <c r="A262" i="41" s="1"/>
  <c r="A263" i="41" s="1"/>
  <c r="A264" i="41" s="1"/>
  <c r="A265" i="41" s="1"/>
  <c r="A266" i="41" s="1"/>
  <c r="A267" i="41" s="1"/>
  <c r="A268" i="41" s="1"/>
  <c r="A269" i="41" s="1"/>
  <c r="A270" i="41" s="1"/>
  <c r="A271" i="41" s="1"/>
  <c r="A272" i="41" s="1"/>
  <c r="A273" i="41" s="1"/>
  <c r="A274" i="41" s="1"/>
  <c r="A275" i="41" s="1"/>
  <c r="A276" i="41" s="1"/>
  <c r="A277" i="41" s="1"/>
  <c r="A278" i="41" s="1"/>
  <c r="A279" i="41" s="1"/>
  <c r="A280" i="41" s="1"/>
  <c r="A281" i="41" s="1"/>
  <c r="A282" i="41" s="1"/>
  <c r="A283" i="41" s="1"/>
  <c r="A284" i="41" s="1"/>
  <c r="A285" i="41" s="1"/>
  <c r="A286" i="41" s="1"/>
  <c r="A287" i="41" s="1"/>
  <c r="A288" i="41" s="1"/>
  <c r="A289" i="41" s="1"/>
  <c r="A290" i="41" s="1"/>
  <c r="A291" i="41" s="1"/>
  <c r="A292" i="41" s="1"/>
  <c r="A293" i="41" s="1"/>
  <c r="A294" i="41" s="1"/>
  <c r="A295" i="41" s="1"/>
  <c r="A296" i="41" s="1"/>
  <c r="A297" i="41" s="1"/>
  <c r="A298" i="41" s="1"/>
  <c r="A299" i="41" s="1"/>
  <c r="A300" i="41" s="1"/>
  <c r="A301" i="41" s="1"/>
  <c r="A302" i="41" s="1"/>
  <c r="A303" i="41" s="1"/>
  <c r="A304" i="41" s="1"/>
  <c r="A305" i="41" s="1"/>
  <c r="A306" i="41" s="1"/>
  <c r="A307" i="41" s="1"/>
  <c r="A308" i="41" s="1"/>
  <c r="A309" i="41" s="1"/>
  <c r="A310" i="41" s="1"/>
  <c r="A311" i="41" s="1"/>
  <c r="A312" i="41" s="1"/>
  <c r="A313" i="41" s="1"/>
  <c r="A314" i="41" s="1"/>
  <c r="A315" i="41" s="1"/>
  <c r="A316" i="41" s="1"/>
  <c r="A317" i="41" s="1"/>
  <c r="A318" i="41" s="1"/>
  <c r="A319" i="41" s="1"/>
  <c r="A320" i="41" s="1"/>
  <c r="A321" i="41" s="1"/>
  <c r="J391" i="34"/>
  <c r="J392" i="34" s="1"/>
  <c r="J393" i="34" s="1"/>
  <c r="J394" i="34" s="1"/>
  <c r="J395" i="34" s="1"/>
  <c r="J396" i="34" s="1"/>
  <c r="J397" i="34" s="1"/>
  <c r="J398" i="34" s="1"/>
  <c r="J399" i="34" s="1"/>
  <c r="J400" i="34" s="1"/>
  <c r="J401" i="34" s="1"/>
  <c r="J402" i="34" s="1"/>
  <c r="J403" i="34" s="1"/>
  <c r="J404" i="34"/>
  <c r="J1350" i="39"/>
  <c r="J710" i="39"/>
  <c r="J390" i="39"/>
  <c r="A23" i="34"/>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A62" i="34" s="1"/>
  <c r="A63" i="34" s="1"/>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A119" i="34" s="1"/>
  <c r="A120" i="34" s="1"/>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A223" i="34" s="1"/>
  <c r="A224" i="34" s="1"/>
  <c r="A225" i="34" s="1"/>
  <c r="A226" i="34" s="1"/>
  <c r="A227" i="34" s="1"/>
  <c r="A228" i="34" s="1"/>
  <c r="A229" i="34" s="1"/>
  <c r="A230" i="34" s="1"/>
  <c r="A231" i="34" s="1"/>
  <c r="A232" i="34" s="1"/>
  <c r="A233" i="34" s="1"/>
  <c r="A234" i="34" s="1"/>
  <c r="A235" i="34" s="1"/>
  <c r="A236" i="34" s="1"/>
  <c r="A237" i="34" s="1"/>
  <c r="A238" i="34" s="1"/>
  <c r="A239" i="34" s="1"/>
  <c r="A240" i="34" s="1"/>
  <c r="A241" i="34" s="1"/>
  <c r="A242" i="34" s="1"/>
  <c r="A243" i="34" s="1"/>
  <c r="A244" i="34" s="1"/>
  <c r="A245" i="34" s="1"/>
  <c r="A246" i="34" s="1"/>
  <c r="A247" i="34" s="1"/>
  <c r="A248" i="34" s="1"/>
  <c r="A249" i="34" s="1"/>
  <c r="A250" i="34" s="1"/>
  <c r="A251" i="34" s="1"/>
  <c r="A252" i="34" s="1"/>
  <c r="A253" i="34" s="1"/>
  <c r="A254" i="34" s="1"/>
  <c r="A255" i="34" s="1"/>
  <c r="A256" i="34" s="1"/>
  <c r="A257" i="34" s="1"/>
  <c r="A258" i="34" s="1"/>
  <c r="A259" i="34" s="1"/>
  <c r="A260" i="34" s="1"/>
  <c r="A261" i="34" s="1"/>
  <c r="A262" i="34" s="1"/>
  <c r="A263" i="34" s="1"/>
  <c r="A264" i="34" s="1"/>
  <c r="A265" i="34" s="1"/>
  <c r="A266" i="34" s="1"/>
  <c r="A267" i="34" s="1"/>
  <c r="A268" i="34" s="1"/>
  <c r="A269" i="34" s="1"/>
  <c r="A270" i="34" s="1"/>
  <c r="A271" i="34" s="1"/>
  <c r="A272" i="34" s="1"/>
  <c r="A273" i="34" s="1"/>
  <c r="A274" i="34" s="1"/>
  <c r="A275" i="34" s="1"/>
  <c r="A276" i="34" s="1"/>
  <c r="A277" i="34" s="1"/>
  <c r="A278" i="34" s="1"/>
  <c r="A279" i="34" s="1"/>
  <c r="A280" i="34" s="1"/>
  <c r="A281" i="34" s="1"/>
  <c r="A282" i="34" s="1"/>
  <c r="A283" i="34" s="1"/>
  <c r="A284" i="34" s="1"/>
  <c r="A285" i="34" s="1"/>
  <c r="A286" i="34" s="1"/>
  <c r="A287" i="34" s="1"/>
  <c r="A288" i="34" s="1"/>
  <c r="A289" i="34" s="1"/>
  <c r="A290" i="34" s="1"/>
  <c r="A291" i="34" s="1"/>
  <c r="A292" i="34" s="1"/>
  <c r="A293" i="34" s="1"/>
  <c r="A294" i="34" s="1"/>
  <c r="A295" i="34" s="1"/>
  <c r="A296" i="34" s="1"/>
  <c r="A297" i="34" s="1"/>
  <c r="A298" i="34" s="1"/>
  <c r="A299" i="34" s="1"/>
  <c r="A300" i="34" s="1"/>
  <c r="A301" i="34" s="1"/>
  <c r="A302" i="34" s="1"/>
  <c r="A303" i="34" s="1"/>
  <c r="A304" i="34" s="1"/>
  <c r="A305" i="34" s="1"/>
  <c r="A306" i="34" s="1"/>
  <c r="A307" i="34" s="1"/>
  <c r="A308" i="34" s="1"/>
  <c r="A309" i="34" s="1"/>
  <c r="A310" i="34" s="1"/>
  <c r="A311" i="34" s="1"/>
  <c r="A312" i="34" s="1"/>
  <c r="A313" i="34" s="1"/>
  <c r="A314" i="34" s="1"/>
  <c r="A315" i="34" s="1"/>
  <c r="A316" i="34" s="1"/>
  <c r="A317" i="34" s="1"/>
  <c r="A318" i="34" s="1"/>
  <c r="A319" i="34" s="1"/>
  <c r="A320" i="34" s="1"/>
  <c r="A321" i="34" s="1"/>
  <c r="L42" i="26"/>
  <c r="L41" i="26"/>
  <c r="L40" i="26"/>
  <c r="L39" i="26"/>
  <c r="L38" i="26"/>
  <c r="L37" i="26"/>
  <c r="L36" i="26"/>
  <c r="L35" i="26"/>
  <c r="L34" i="26"/>
  <c r="H42" i="26"/>
  <c r="H41" i="26"/>
  <c r="H40" i="26"/>
  <c r="H38" i="26"/>
  <c r="H36" i="26"/>
  <c r="H35" i="26"/>
  <c r="H34" i="26"/>
  <c r="J1044" i="39" l="1"/>
  <c r="C9" i="38"/>
  <c r="D9" i="38" s="1"/>
  <c r="E9" i="38" s="1"/>
  <c r="F9" i="38" s="1"/>
  <c r="G9" i="38" s="1"/>
  <c r="H9" i="38" s="1"/>
  <c r="I9" i="38" s="1"/>
  <c r="J9" i="38" s="1"/>
  <c r="K9" i="38" s="1"/>
  <c r="L9" i="38" s="1"/>
  <c r="M9" i="38" s="1"/>
  <c r="N9" i="38" s="1"/>
  <c r="O9" i="38" s="1"/>
  <c r="P9" i="38" s="1"/>
  <c r="Q9" i="38" s="1"/>
  <c r="R9" i="38" s="1"/>
  <c r="S9" i="38" s="1"/>
  <c r="T9" i="38" s="1"/>
  <c r="U9" i="38" s="1"/>
  <c r="V9" i="38" s="1"/>
  <c r="W9" i="38" s="1"/>
  <c r="X9" i="38" s="1"/>
  <c r="Y9" i="38" s="1"/>
  <c r="Z9" i="38" s="1"/>
  <c r="AA9" i="38" s="1"/>
  <c r="AB9" i="38" s="1"/>
  <c r="AC9" i="38" s="1"/>
  <c r="AD9" i="38" s="1"/>
  <c r="AE9" i="38" s="1"/>
  <c r="AF9" i="38" s="1"/>
  <c r="AG9" i="38" s="1"/>
  <c r="AH9" i="38" s="1"/>
  <c r="AI9" i="38" s="1"/>
  <c r="AJ9" i="38" s="1"/>
  <c r="AK9" i="38" s="1"/>
  <c r="AL9" i="38" s="1"/>
  <c r="AM9" i="38" s="1"/>
  <c r="AN9" i="38" s="1"/>
  <c r="AO9" i="38" s="1"/>
  <c r="AP9" i="38" s="1"/>
  <c r="AQ9" i="38" s="1"/>
  <c r="AR9" i="38" s="1"/>
  <c r="AS9" i="38" s="1"/>
  <c r="AT9" i="38" s="1"/>
  <c r="AU9" i="38" s="1"/>
  <c r="AV9" i="38" s="1"/>
  <c r="AW9" i="38" s="1"/>
  <c r="AX9" i="38" s="1"/>
  <c r="AY9" i="38" s="1"/>
  <c r="AZ9" i="38" s="1"/>
  <c r="BA9" i="38" s="1"/>
  <c r="BB9" i="38" s="1"/>
  <c r="BC9" i="38" s="1"/>
  <c r="BD9" i="38" s="1"/>
  <c r="BE9" i="38" s="1"/>
  <c r="BF9" i="38" s="1"/>
  <c r="BG9" i="38" s="1"/>
  <c r="BH9" i="38" s="1"/>
  <c r="BI9" i="38" s="1"/>
  <c r="BJ8" i="38"/>
  <c r="BK8" i="38" s="1"/>
  <c r="BL8" i="38" s="1"/>
  <c r="BM8" i="38" s="1"/>
  <c r="BN8" i="38" s="1"/>
  <c r="BO8" i="38" s="1"/>
  <c r="BP8" i="38" s="1"/>
  <c r="BQ8" i="38" s="1"/>
  <c r="BR8" i="38" s="1"/>
  <c r="BS8" i="38" s="1"/>
  <c r="BT8" i="38" s="1"/>
  <c r="BU8" i="38" s="1"/>
  <c r="BV8" i="38" s="1"/>
  <c r="BW8" i="38" s="1"/>
  <c r="BX8" i="38" s="1"/>
  <c r="BY8" i="38" s="1"/>
  <c r="BZ8" i="38" s="1"/>
  <c r="CA8" i="38" s="1"/>
  <c r="CB8" i="38" s="1"/>
  <c r="CC8" i="38" s="1"/>
  <c r="B18" i="38"/>
  <c r="C18" i="38" s="1"/>
  <c r="D18" i="38" s="1"/>
  <c r="E18" i="38" s="1"/>
  <c r="F18" i="38" s="1"/>
  <c r="G18" i="38" s="1"/>
  <c r="H18" i="38" s="1"/>
  <c r="I18" i="38" s="1"/>
  <c r="J18" i="38" s="1"/>
  <c r="K18" i="38" s="1"/>
  <c r="L18" i="38" s="1"/>
  <c r="M18" i="38" s="1"/>
  <c r="N18" i="38" s="1"/>
  <c r="O18" i="38" s="1"/>
  <c r="P18" i="38" s="1"/>
  <c r="Q18" i="38" s="1"/>
  <c r="B905" i="42"/>
  <c r="B892" i="42"/>
  <c r="B893" i="42" s="1"/>
  <c r="B894" i="42" s="1"/>
  <c r="B895" i="42" s="1"/>
  <c r="B896" i="42" s="1"/>
  <c r="B897" i="42" s="1"/>
  <c r="B898" i="42" s="1"/>
  <c r="B899" i="42" s="1"/>
  <c r="B900" i="42" s="1"/>
  <c r="B901" i="42" s="1"/>
  <c r="B902" i="42" s="1"/>
  <c r="B903" i="42" s="1"/>
  <c r="B904" i="42" s="1"/>
  <c r="B751" i="42"/>
  <c r="B738" i="42"/>
  <c r="B739" i="42" s="1"/>
  <c r="B740" i="42" s="1"/>
  <c r="B741" i="42" s="1"/>
  <c r="B742" i="42" s="1"/>
  <c r="B743" i="42" s="1"/>
  <c r="B744" i="42" s="1"/>
  <c r="B745" i="42" s="1"/>
  <c r="B746" i="42" s="1"/>
  <c r="B747" i="42" s="1"/>
  <c r="B748" i="42" s="1"/>
  <c r="B749" i="42" s="1"/>
  <c r="B750" i="42" s="1"/>
  <c r="B1532" i="42"/>
  <c r="B1533" i="42" s="1"/>
  <c r="B1534" i="42" s="1"/>
  <c r="B1535" i="42" s="1"/>
  <c r="B1536" i="42" s="1"/>
  <c r="B1537" i="42" s="1"/>
  <c r="B1538" i="42" s="1"/>
  <c r="B1539" i="42" s="1"/>
  <c r="B1540" i="42" s="1"/>
  <c r="B1541" i="42" s="1"/>
  <c r="B1542" i="42" s="1"/>
  <c r="B1543" i="42" s="1"/>
  <c r="B1544" i="42" s="1"/>
  <c r="B1545" i="42"/>
  <c r="B1391" i="42"/>
  <c r="B1378" i="42"/>
  <c r="B1379" i="42" s="1"/>
  <c r="B1380" i="42" s="1"/>
  <c r="B1381" i="42" s="1"/>
  <c r="B1382" i="42" s="1"/>
  <c r="B1383" i="42" s="1"/>
  <c r="B1384" i="42" s="1"/>
  <c r="B1385" i="42" s="1"/>
  <c r="B1386" i="42" s="1"/>
  <c r="B1387" i="42" s="1"/>
  <c r="B1388" i="42" s="1"/>
  <c r="B1389" i="42" s="1"/>
  <c r="B1390" i="42" s="1"/>
  <c r="B1044" i="42"/>
  <c r="B1045" i="42" s="1"/>
  <c r="B1046" i="42" s="1"/>
  <c r="B1047" i="42" s="1"/>
  <c r="B1048" i="42" s="1"/>
  <c r="B1049" i="42" s="1"/>
  <c r="B1050" i="42" s="1"/>
  <c r="B1051" i="42" s="1"/>
  <c r="B1052" i="42" s="1"/>
  <c r="B1053" i="42" s="1"/>
  <c r="B1054" i="42" s="1"/>
  <c r="B1055" i="42" s="1"/>
  <c r="B1056" i="42" s="1"/>
  <c r="B1057" i="42"/>
  <c r="B432" i="42"/>
  <c r="B433" i="42" s="1"/>
  <c r="B434" i="42" s="1"/>
  <c r="B435" i="42" s="1"/>
  <c r="B436" i="42" s="1"/>
  <c r="B437" i="42" s="1"/>
  <c r="B438" i="42" s="1"/>
  <c r="B439" i="42" s="1"/>
  <c r="B440" i="42" s="1"/>
  <c r="B441" i="42" s="1"/>
  <c r="B442" i="42" s="1"/>
  <c r="B443" i="42" s="1"/>
  <c r="B444" i="42" s="1"/>
  <c r="B445" i="42"/>
  <c r="B571" i="42"/>
  <c r="B558" i="42"/>
  <c r="B559" i="42" s="1"/>
  <c r="B560" i="42" s="1"/>
  <c r="B561" i="42" s="1"/>
  <c r="B562" i="42" s="1"/>
  <c r="B563" i="42" s="1"/>
  <c r="B564" i="42" s="1"/>
  <c r="B565" i="42" s="1"/>
  <c r="B566" i="42" s="1"/>
  <c r="B567" i="42" s="1"/>
  <c r="B568" i="42" s="1"/>
  <c r="B569" i="42" s="1"/>
  <c r="B570" i="42" s="1"/>
  <c r="B1211" i="42"/>
  <c r="B1198" i="42"/>
  <c r="B1199" i="42" s="1"/>
  <c r="B1200" i="42" s="1"/>
  <c r="B1201" i="42" s="1"/>
  <c r="B1202" i="42" s="1"/>
  <c r="B1203" i="42" s="1"/>
  <c r="B1204" i="42" s="1"/>
  <c r="B1205" i="42" s="1"/>
  <c r="B1206" i="42" s="1"/>
  <c r="B1207" i="42" s="1"/>
  <c r="B1208" i="42" s="1"/>
  <c r="B1209" i="42" s="1"/>
  <c r="B1210" i="42" s="1"/>
  <c r="J418" i="34"/>
  <c r="J405" i="34"/>
  <c r="J406" i="34" s="1"/>
  <c r="J407" i="34" s="1"/>
  <c r="J408" i="34" s="1"/>
  <c r="J409" i="34" s="1"/>
  <c r="J410" i="34" s="1"/>
  <c r="J411" i="34" s="1"/>
  <c r="J412" i="34" s="1"/>
  <c r="J413" i="34" s="1"/>
  <c r="J414" i="34" s="1"/>
  <c r="J415" i="34" s="1"/>
  <c r="J416" i="34" s="1"/>
  <c r="J417" i="34" s="1"/>
  <c r="J1351" i="39"/>
  <c r="J1352" i="39" s="1"/>
  <c r="J1353" i="39" s="1"/>
  <c r="J1354" i="39" s="1"/>
  <c r="J1355" i="39" s="1"/>
  <c r="J1356" i="39" s="1"/>
  <c r="J1357" i="39" s="1"/>
  <c r="J1358" i="39" s="1"/>
  <c r="J1359" i="39" s="1"/>
  <c r="J1360" i="39" s="1"/>
  <c r="J1361" i="39" s="1"/>
  <c r="J1362" i="39" s="1"/>
  <c r="J1363" i="39" s="1"/>
  <c r="J1364" i="39"/>
  <c r="J711" i="39"/>
  <c r="J712" i="39" s="1"/>
  <c r="J713" i="39" s="1"/>
  <c r="J714" i="39" s="1"/>
  <c r="J715" i="39" s="1"/>
  <c r="J716" i="39" s="1"/>
  <c r="J717" i="39" s="1"/>
  <c r="J718" i="39" s="1"/>
  <c r="J719" i="39" s="1"/>
  <c r="J720" i="39" s="1"/>
  <c r="J721" i="39" s="1"/>
  <c r="J722" i="39" s="1"/>
  <c r="J723" i="39" s="1"/>
  <c r="J724" i="39"/>
  <c r="J404" i="39"/>
  <c r="J391" i="39"/>
  <c r="J392" i="39" s="1"/>
  <c r="J393" i="39" s="1"/>
  <c r="J394" i="39" s="1"/>
  <c r="J395" i="39" s="1"/>
  <c r="J396" i="39" s="1"/>
  <c r="J397" i="39" s="1"/>
  <c r="J398" i="39" s="1"/>
  <c r="J399" i="39" s="1"/>
  <c r="J400" i="39" s="1"/>
  <c r="J401" i="39" s="1"/>
  <c r="J402" i="39" s="1"/>
  <c r="J403" i="39" s="1"/>
  <c r="C2" i="28"/>
  <c r="D2" i="28" s="1"/>
  <c r="E2" i="28" s="1"/>
  <c r="F2" i="28" s="1"/>
  <c r="G2" i="28" s="1"/>
  <c r="H2" i="28" s="1"/>
  <c r="I2" i="28" s="1"/>
  <c r="J2" i="28" s="1"/>
  <c r="K2" i="28" s="1"/>
  <c r="L2" i="28" s="1"/>
  <c r="M2" i="28" s="1"/>
  <c r="N2" i="28" s="1"/>
  <c r="O2" i="28" s="1"/>
  <c r="P2" i="28" s="1"/>
  <c r="Q2" i="28" s="1"/>
  <c r="R2" i="28" s="1"/>
  <c r="S2" i="28" s="1"/>
  <c r="T2" i="28" s="1"/>
  <c r="U2" i="28" s="1"/>
  <c r="V2" i="28" s="1"/>
  <c r="W2" i="28" s="1"/>
  <c r="X2" i="28" s="1"/>
  <c r="Y2" i="28" s="1"/>
  <c r="Z2" i="28" s="1"/>
  <c r="AA2" i="28" s="1"/>
  <c r="AB2" i="28" s="1"/>
  <c r="AC2" i="28" s="1"/>
  <c r="AD2" i="28" s="1"/>
  <c r="AE2" i="28" s="1"/>
  <c r="AF2" i="28" s="1"/>
  <c r="AG2" i="28" s="1"/>
  <c r="AH2" i="28" s="1"/>
  <c r="AI2" i="28" s="1"/>
  <c r="AJ2" i="28" s="1"/>
  <c r="AK2" i="28" s="1"/>
  <c r="AL2" i="28" s="1"/>
  <c r="AM2" i="28" s="1"/>
  <c r="AN2" i="28" s="1"/>
  <c r="AO2" i="28" s="1"/>
  <c r="AP2" i="28" s="1"/>
  <c r="AQ2" i="28" s="1"/>
  <c r="AR2" i="28" s="1"/>
  <c r="AS2" i="28" s="1"/>
  <c r="AT2" i="28" s="1"/>
  <c r="AU2" i="28" s="1"/>
  <c r="AV2" i="28" s="1"/>
  <c r="AW2" i="28" s="1"/>
  <c r="AX2" i="28" s="1"/>
  <c r="AY2" i="28" s="1"/>
  <c r="AZ2" i="28" s="1"/>
  <c r="BA2" i="28" s="1"/>
  <c r="BB2" i="28" s="1"/>
  <c r="BC2" i="28" s="1"/>
  <c r="BD2" i="28" s="1"/>
  <c r="BE2" i="28" s="1"/>
  <c r="BF2" i="28" s="1"/>
  <c r="BG2" i="28" s="1"/>
  <c r="BH2" i="28" s="1"/>
  <c r="BI2" i="28" s="1"/>
  <c r="BJ2" i="28" s="1"/>
  <c r="BK2" i="28" s="1"/>
  <c r="BL2" i="28" s="1"/>
  <c r="BM2" i="28" s="1"/>
  <c r="BN2" i="28" s="1"/>
  <c r="BO2" i="28" s="1"/>
  <c r="BP2" i="28" s="1"/>
  <c r="BQ2" i="28" s="1"/>
  <c r="BR2" i="28" s="1"/>
  <c r="BS2" i="28" s="1"/>
  <c r="BT2" i="28" s="1"/>
  <c r="BU2" i="28" s="1"/>
  <c r="BV2" i="28" s="1"/>
  <c r="BW2" i="28" s="1"/>
  <c r="BX2" i="28" s="1"/>
  <c r="BY2" i="28" s="1"/>
  <c r="BZ2" i="28" s="1"/>
  <c r="CA2" i="28" s="1"/>
  <c r="CB2" i="28" s="1"/>
  <c r="CC2" i="28" s="1"/>
  <c r="CD2" i="28" s="1"/>
  <c r="CE2" i="28" s="1"/>
  <c r="CF2" i="28" s="1"/>
  <c r="CG2" i="28" s="1"/>
  <c r="CH2" i="28" s="1"/>
  <c r="CI2" i="28" s="1"/>
  <c r="CJ2" i="28" s="1"/>
  <c r="CK2" i="28" s="1"/>
  <c r="CL2" i="28" s="1"/>
  <c r="CM2" i="28" s="1"/>
  <c r="CN2" i="28" s="1"/>
  <c r="CO2" i="28" s="1"/>
  <c r="CP2" i="28" s="1"/>
  <c r="CQ2" i="28" s="1"/>
  <c r="CR2" i="28" s="1"/>
  <c r="CS2" i="28" s="1"/>
  <c r="CT2" i="28" s="1"/>
  <c r="CU2" i="28" s="1"/>
  <c r="CV2" i="28" s="1"/>
  <c r="CW2" i="28" s="1"/>
  <c r="CX2" i="28" s="1"/>
  <c r="CY2" i="28" s="1"/>
  <c r="CZ2" i="28" s="1"/>
  <c r="DA2" i="28" s="1"/>
  <c r="DB2" i="28" s="1"/>
  <c r="DC2" i="28" s="1"/>
  <c r="DD2" i="28" s="1"/>
  <c r="DE2" i="28" s="1"/>
  <c r="DF2" i="28" s="1"/>
  <c r="DG2" i="28" s="1"/>
  <c r="DH2" i="28" s="1"/>
  <c r="DI2" i="28" s="1"/>
  <c r="DJ2" i="28" s="1"/>
  <c r="DK2" i="28" s="1"/>
  <c r="DL2" i="28" s="1"/>
  <c r="DM2" i="28" s="1"/>
  <c r="DN2" i="28" s="1"/>
  <c r="DO2" i="28" s="1"/>
  <c r="DP2" i="28" s="1"/>
  <c r="DQ2" i="28" s="1"/>
  <c r="DR2" i="28" s="1"/>
  <c r="DS2" i="28" s="1"/>
  <c r="DT2" i="28" s="1"/>
  <c r="DU2" i="28" s="1"/>
  <c r="DV2" i="28" s="1"/>
  <c r="DW2" i="28" s="1"/>
  <c r="DX2" i="28" s="1"/>
  <c r="DY2" i="28" s="1"/>
  <c r="DZ2" i="28" s="1"/>
  <c r="EA2" i="28" s="1"/>
  <c r="EB2" i="28" s="1"/>
  <c r="EC2" i="28" s="1"/>
  <c r="ED2" i="28" s="1"/>
  <c r="EE2" i="28" s="1"/>
  <c r="EF2" i="28" s="1"/>
  <c r="EG2" i="28" s="1"/>
  <c r="EH2" i="28" s="1"/>
  <c r="EI2" i="28" s="1"/>
  <c r="EJ2" i="28" s="1"/>
  <c r="EK2" i="28" s="1"/>
  <c r="EL2" i="28" s="1"/>
  <c r="EM2" i="28" s="1"/>
  <c r="EN2" i="28" s="1"/>
  <c r="EO2" i="28" s="1"/>
  <c r="EP2" i="28" s="1"/>
  <c r="EQ2" i="28" s="1"/>
  <c r="ER2" i="28" s="1"/>
  <c r="ES2" i="28" s="1"/>
  <c r="ET2" i="28" s="1"/>
  <c r="EU2" i="28" s="1"/>
  <c r="EV2" i="28" s="1"/>
  <c r="EW2" i="28" s="1"/>
  <c r="EX2" i="28" s="1"/>
  <c r="EY2" i="28" s="1"/>
  <c r="EZ2" i="28" s="1"/>
  <c r="FA2" i="28" s="1"/>
  <c r="FB2" i="28" s="1"/>
  <c r="FC2" i="28" s="1"/>
  <c r="FD2" i="28" s="1"/>
  <c r="FE2" i="28" s="1"/>
  <c r="FF2" i="28" s="1"/>
  <c r="FG2" i="28" s="1"/>
  <c r="FH2" i="28" s="1"/>
  <c r="FI2" i="28" s="1"/>
  <c r="FJ2" i="28" s="1"/>
  <c r="FK2" i="28" s="1"/>
  <c r="FL2" i="28" s="1"/>
  <c r="FM2" i="28" s="1"/>
  <c r="FN2" i="28" s="1"/>
  <c r="FO2" i="28" s="1"/>
  <c r="FP2" i="28" s="1"/>
  <c r="FQ2" i="28" s="1"/>
  <c r="FR2" i="28" s="1"/>
  <c r="FS2" i="28" s="1"/>
  <c r="FT2" i="28" s="1"/>
  <c r="FU2" i="28" s="1"/>
  <c r="FV2" i="28" s="1"/>
  <c r="FW2" i="28" s="1"/>
  <c r="FX2" i="28" s="1"/>
  <c r="FY2" i="28" s="1"/>
  <c r="FZ2" i="28" s="1"/>
  <c r="GA2" i="28" s="1"/>
  <c r="GB2" i="28" s="1"/>
  <c r="GC2" i="28" s="1"/>
  <c r="GD2" i="28" s="1"/>
  <c r="GE2" i="28" s="1"/>
  <c r="GF2" i="28" s="1"/>
  <c r="GG2" i="28" s="1"/>
  <c r="GH2" i="28" s="1"/>
  <c r="GI2" i="28" s="1"/>
  <c r="GJ2" i="28" s="1"/>
  <c r="GK2" i="28" s="1"/>
  <c r="GL2" i="28" s="1"/>
  <c r="GM2" i="28" s="1"/>
  <c r="GN2" i="28" s="1"/>
  <c r="GO2" i="28" s="1"/>
  <c r="GP2" i="28" s="1"/>
  <c r="GQ2" i="28" s="1"/>
  <c r="GR2" i="28" s="1"/>
  <c r="GS2" i="28" s="1"/>
  <c r="GT2" i="28" s="1"/>
  <c r="GU2" i="28" s="1"/>
  <c r="GV2" i="28" s="1"/>
  <c r="GW2" i="28" s="1"/>
  <c r="GX2" i="28" s="1"/>
  <c r="GY2" i="28" s="1"/>
  <c r="GZ2" i="28" s="1"/>
  <c r="HA2" i="28" s="1"/>
  <c r="HB2" i="28" s="1"/>
  <c r="HC2" i="28" s="1"/>
  <c r="HD2" i="28" s="1"/>
  <c r="HE2" i="28" s="1"/>
  <c r="HF2" i="28" s="1"/>
  <c r="HG2" i="28" s="1"/>
  <c r="HH2" i="28" s="1"/>
  <c r="HI2" i="28" s="1"/>
  <c r="HJ2" i="28" s="1"/>
  <c r="HK2" i="28" s="1"/>
  <c r="HL2" i="28" s="1"/>
  <c r="HM2" i="28" s="1"/>
  <c r="HN2" i="28" s="1"/>
  <c r="HO2" i="28" s="1"/>
  <c r="HP2" i="28" s="1"/>
  <c r="HQ2" i="28" s="1"/>
  <c r="HR2" i="28" s="1"/>
  <c r="HS2" i="28" s="1"/>
  <c r="HT2" i="28" s="1"/>
  <c r="HU2" i="28" s="1"/>
  <c r="HV2" i="28" s="1"/>
  <c r="HW2" i="28" s="1"/>
  <c r="HX2" i="28" s="1"/>
  <c r="HY2" i="28" s="1"/>
  <c r="HZ2" i="28" s="1"/>
  <c r="IA2" i="28" s="1"/>
  <c r="IB2" i="28" s="1"/>
  <c r="IC2" i="28" s="1"/>
  <c r="ID2" i="28" s="1"/>
  <c r="IE2" i="28" s="1"/>
  <c r="IF2" i="28" s="1"/>
  <c r="IG2" i="28" s="1"/>
  <c r="IH2" i="28" s="1"/>
  <c r="II2" i="28" s="1"/>
  <c r="IJ2" i="28" s="1"/>
  <c r="IK2" i="28" s="1"/>
  <c r="IL2" i="28" s="1"/>
  <c r="IM2" i="28" s="1"/>
  <c r="IN2" i="28" s="1"/>
  <c r="IO2" i="28" s="1"/>
  <c r="IP2" i="28" s="1"/>
  <c r="IQ2" i="28" s="1"/>
  <c r="IR2" i="28" s="1"/>
  <c r="IS2" i="28" s="1"/>
  <c r="IT2" i="28" s="1"/>
  <c r="IU2" i="28" s="1"/>
  <c r="IV2" i="28" s="1"/>
  <c r="IW2" i="28" s="1"/>
  <c r="IX2" i="28" s="1"/>
  <c r="IY2" i="28" s="1"/>
  <c r="IZ2" i="28" s="1"/>
  <c r="JA2" i="28" s="1"/>
  <c r="JB2" i="28" s="1"/>
  <c r="JC2" i="28" s="1"/>
  <c r="JD2" i="28" s="1"/>
  <c r="JE2" i="28" s="1"/>
  <c r="JF2" i="28" s="1"/>
  <c r="JG2" i="28" s="1"/>
  <c r="JH2" i="28" s="1"/>
  <c r="JI2" i="28" s="1"/>
  <c r="JJ2" i="28" s="1"/>
  <c r="JK2" i="28" s="1"/>
  <c r="JL2" i="28" s="1"/>
  <c r="JM2" i="28" s="1"/>
  <c r="JN2" i="28" s="1"/>
  <c r="JO2" i="28" s="1"/>
  <c r="JP2" i="28" s="1"/>
  <c r="JQ2" i="28" s="1"/>
  <c r="JR2" i="28" s="1"/>
  <c r="JS2" i="28" s="1"/>
  <c r="JT2" i="28" s="1"/>
  <c r="JU2" i="28" s="1"/>
  <c r="JV2" i="28" s="1"/>
  <c r="JW2" i="28" s="1"/>
  <c r="JX2" i="28" s="1"/>
  <c r="JY2" i="28" s="1"/>
  <c r="JZ2" i="28" s="1"/>
  <c r="KA2" i="28" s="1"/>
  <c r="KB2" i="28" s="1"/>
  <c r="KC2" i="28" s="1"/>
  <c r="KD2" i="28" s="1"/>
  <c r="KE2" i="28" s="1"/>
  <c r="KF2" i="28" s="1"/>
  <c r="KG2" i="28" s="1"/>
  <c r="KH2" i="28" s="1"/>
  <c r="KI2" i="28" s="1"/>
  <c r="KJ2" i="28" s="1"/>
  <c r="KK2" i="28" s="1"/>
  <c r="KL2" i="28" s="1"/>
  <c r="KM2" i="28" s="1"/>
  <c r="KN2" i="28" s="1"/>
  <c r="KO2" i="28" s="1"/>
  <c r="KP2" i="28" s="1"/>
  <c r="KQ2" i="28" s="1"/>
  <c r="KR2" i="28" s="1"/>
  <c r="KS2" i="28" s="1"/>
  <c r="B2" i="28"/>
  <c r="J1058" i="39" l="1"/>
  <c r="J1045" i="39"/>
  <c r="J1046" i="39" s="1"/>
  <c r="J1047" i="39" s="1"/>
  <c r="J1048" i="39" s="1"/>
  <c r="J1049" i="39" s="1"/>
  <c r="J1050" i="39" s="1"/>
  <c r="J1051" i="39" s="1"/>
  <c r="J1052" i="39" s="1"/>
  <c r="J1053" i="39" s="1"/>
  <c r="J1054" i="39" s="1"/>
  <c r="J1055" i="39" s="1"/>
  <c r="J1056" i="39" s="1"/>
  <c r="J1057" i="39" s="1"/>
  <c r="C10" i="38"/>
  <c r="D10" i="38" s="1"/>
  <c r="E10" i="38" s="1"/>
  <c r="F10" i="38" s="1"/>
  <c r="G10" i="38" s="1"/>
  <c r="H10" i="38" s="1"/>
  <c r="I10" i="38" s="1"/>
  <c r="J10" i="38" s="1"/>
  <c r="K10" i="38" s="1"/>
  <c r="L10" i="38" s="1"/>
  <c r="M10" i="38" s="1"/>
  <c r="N10" i="38" s="1"/>
  <c r="O10" i="38" s="1"/>
  <c r="P10" i="38" s="1"/>
  <c r="Q10" i="38" s="1"/>
  <c r="R10" i="38" s="1"/>
  <c r="S10" i="38" s="1"/>
  <c r="T10" i="38" s="1"/>
  <c r="U10" i="38" s="1"/>
  <c r="V10" i="38" s="1"/>
  <c r="W10" i="38" s="1"/>
  <c r="X10" i="38" s="1"/>
  <c r="Y10" i="38" s="1"/>
  <c r="Z10" i="38" s="1"/>
  <c r="AA10" i="38" s="1"/>
  <c r="AB10" i="38" s="1"/>
  <c r="AC10" i="38" s="1"/>
  <c r="AD10" i="38" s="1"/>
  <c r="AE10" i="38" s="1"/>
  <c r="AF10" i="38" s="1"/>
  <c r="AG10" i="38" s="1"/>
  <c r="AH10" i="38" s="1"/>
  <c r="AI10" i="38" s="1"/>
  <c r="AJ10" i="38" s="1"/>
  <c r="AK10" i="38" s="1"/>
  <c r="AL10" i="38" s="1"/>
  <c r="AM10" i="38" s="1"/>
  <c r="AN10" i="38" s="1"/>
  <c r="AO10" i="38" s="1"/>
  <c r="AP10" i="38" s="1"/>
  <c r="AQ10" i="38" s="1"/>
  <c r="AR10" i="38" s="1"/>
  <c r="AS10" i="38" s="1"/>
  <c r="AT10" i="38" s="1"/>
  <c r="AU10" i="38" s="1"/>
  <c r="AV10" i="38" s="1"/>
  <c r="AW10" i="38" s="1"/>
  <c r="AX10" i="38" s="1"/>
  <c r="AY10" i="38" s="1"/>
  <c r="AZ10" i="38" s="1"/>
  <c r="BA10" i="38" s="1"/>
  <c r="BB10" i="38" s="1"/>
  <c r="BC10" i="38" s="1"/>
  <c r="BD10" i="38" s="1"/>
  <c r="BE10" i="38" s="1"/>
  <c r="BF10" i="38" s="1"/>
  <c r="BG10" i="38" s="1"/>
  <c r="BH10" i="38" s="1"/>
  <c r="BI10" i="38" s="1"/>
  <c r="BJ9" i="38"/>
  <c r="BK9" i="38" s="1"/>
  <c r="BL9" i="38" s="1"/>
  <c r="BM9" i="38" s="1"/>
  <c r="BN9" i="38" s="1"/>
  <c r="BO9" i="38" s="1"/>
  <c r="BP9" i="38" s="1"/>
  <c r="BQ9" i="38" s="1"/>
  <c r="BR9" i="38" s="1"/>
  <c r="BS9" i="38" s="1"/>
  <c r="BT9" i="38" s="1"/>
  <c r="BU9" i="38" s="1"/>
  <c r="BV9" i="38" s="1"/>
  <c r="BW9" i="38" s="1"/>
  <c r="BX9" i="38" s="1"/>
  <c r="BY9" i="38" s="1"/>
  <c r="BZ9" i="38" s="1"/>
  <c r="CA9" i="38" s="1"/>
  <c r="CB9" i="38" s="1"/>
  <c r="CC9" i="38" s="1"/>
  <c r="B19" i="38"/>
  <c r="C19" i="38" s="1"/>
  <c r="D19" i="38" s="1"/>
  <c r="E19" i="38" s="1"/>
  <c r="F19" i="38" s="1"/>
  <c r="G19" i="38" s="1"/>
  <c r="H19" i="38" s="1"/>
  <c r="I19" i="38" s="1"/>
  <c r="J19" i="38" s="1"/>
  <c r="K19" i="38" s="1"/>
  <c r="L19" i="38" s="1"/>
  <c r="M19" i="38" s="1"/>
  <c r="N19" i="38" s="1"/>
  <c r="O19" i="38" s="1"/>
  <c r="P19" i="38" s="1"/>
  <c r="Q19" i="38" s="1"/>
  <c r="B572" i="42"/>
  <c r="B573" i="42" s="1"/>
  <c r="B574" i="42" s="1"/>
  <c r="B575" i="42" s="1"/>
  <c r="B576" i="42" s="1"/>
  <c r="B577" i="42" s="1"/>
  <c r="B578" i="42" s="1"/>
  <c r="B579" i="42" s="1"/>
  <c r="B580" i="42" s="1"/>
  <c r="B581" i="42" s="1"/>
  <c r="B582" i="42" s="1"/>
  <c r="B583" i="42" s="1"/>
  <c r="B584" i="42" s="1"/>
  <c r="B585" i="42"/>
  <c r="B1559" i="42"/>
  <c r="B1546" i="42"/>
  <c r="B1547" i="42" s="1"/>
  <c r="B1548" i="42" s="1"/>
  <c r="B1549" i="42" s="1"/>
  <c r="B1550" i="42" s="1"/>
  <c r="B1551" i="42" s="1"/>
  <c r="B1552" i="42" s="1"/>
  <c r="B1553" i="42" s="1"/>
  <c r="B1554" i="42" s="1"/>
  <c r="B1555" i="42" s="1"/>
  <c r="B1556" i="42" s="1"/>
  <c r="B1557" i="42" s="1"/>
  <c r="B1558" i="42" s="1"/>
  <c r="B752" i="42"/>
  <c r="B753" i="42" s="1"/>
  <c r="B754" i="42" s="1"/>
  <c r="B755" i="42" s="1"/>
  <c r="B756" i="42" s="1"/>
  <c r="B757" i="42" s="1"/>
  <c r="B758" i="42" s="1"/>
  <c r="B759" i="42" s="1"/>
  <c r="B760" i="42" s="1"/>
  <c r="B761" i="42" s="1"/>
  <c r="B762" i="42" s="1"/>
  <c r="B763" i="42" s="1"/>
  <c r="B764" i="42" s="1"/>
  <c r="B765" i="42"/>
  <c r="B1405" i="42"/>
  <c r="B1392" i="42"/>
  <c r="B1393" i="42" s="1"/>
  <c r="B1394" i="42" s="1"/>
  <c r="B1395" i="42" s="1"/>
  <c r="B1396" i="42" s="1"/>
  <c r="B1397" i="42" s="1"/>
  <c r="B1398" i="42" s="1"/>
  <c r="B1399" i="42" s="1"/>
  <c r="B1400" i="42" s="1"/>
  <c r="B1401" i="42" s="1"/>
  <c r="B1402" i="42" s="1"/>
  <c r="B1403" i="42" s="1"/>
  <c r="B1404" i="42" s="1"/>
  <c r="B1225" i="42"/>
  <c r="B1212" i="42"/>
  <c r="B1213" i="42" s="1"/>
  <c r="B1214" i="42" s="1"/>
  <c r="B1215" i="42" s="1"/>
  <c r="B1216" i="42" s="1"/>
  <c r="B1217" i="42" s="1"/>
  <c r="B1218" i="42" s="1"/>
  <c r="B1219" i="42" s="1"/>
  <c r="B1220" i="42" s="1"/>
  <c r="B1221" i="42" s="1"/>
  <c r="B1222" i="42" s="1"/>
  <c r="B1223" i="42" s="1"/>
  <c r="B1224" i="42" s="1"/>
  <c r="B459" i="42"/>
  <c r="B446" i="42"/>
  <c r="B447" i="42" s="1"/>
  <c r="B448" i="42" s="1"/>
  <c r="B449" i="42" s="1"/>
  <c r="B450" i="42" s="1"/>
  <c r="B451" i="42" s="1"/>
  <c r="B452" i="42" s="1"/>
  <c r="B453" i="42" s="1"/>
  <c r="B454" i="42" s="1"/>
  <c r="B455" i="42" s="1"/>
  <c r="B456" i="42" s="1"/>
  <c r="B457" i="42" s="1"/>
  <c r="B458" i="42" s="1"/>
  <c r="B1058" i="42"/>
  <c r="B1059" i="42" s="1"/>
  <c r="B1060" i="42" s="1"/>
  <c r="B1061" i="42" s="1"/>
  <c r="B1062" i="42" s="1"/>
  <c r="B1063" i="42" s="1"/>
  <c r="B1064" i="42" s="1"/>
  <c r="B1065" i="42" s="1"/>
  <c r="B1066" i="42" s="1"/>
  <c r="B1067" i="42" s="1"/>
  <c r="B1068" i="42" s="1"/>
  <c r="B1069" i="42" s="1"/>
  <c r="B1070" i="42" s="1"/>
  <c r="B1071" i="42"/>
  <c r="B906" i="42"/>
  <c r="B907" i="42" s="1"/>
  <c r="B908" i="42" s="1"/>
  <c r="B909" i="42" s="1"/>
  <c r="B910" i="42" s="1"/>
  <c r="B911" i="42" s="1"/>
  <c r="B912" i="42" s="1"/>
  <c r="B913" i="42" s="1"/>
  <c r="B914" i="42" s="1"/>
  <c r="B915" i="42" s="1"/>
  <c r="B916" i="42" s="1"/>
  <c r="B917" i="42" s="1"/>
  <c r="B918" i="42" s="1"/>
  <c r="B919" i="42"/>
  <c r="J432" i="34"/>
  <c r="J419" i="34"/>
  <c r="J420" i="34" s="1"/>
  <c r="J421" i="34" s="1"/>
  <c r="J422" i="34" s="1"/>
  <c r="J423" i="34" s="1"/>
  <c r="J424" i="34" s="1"/>
  <c r="J425" i="34" s="1"/>
  <c r="J426" i="34" s="1"/>
  <c r="J427" i="34" s="1"/>
  <c r="J428" i="34" s="1"/>
  <c r="J429" i="34" s="1"/>
  <c r="J430" i="34" s="1"/>
  <c r="J431" i="34" s="1"/>
  <c r="J1365" i="39"/>
  <c r="J1366" i="39" s="1"/>
  <c r="J1367" i="39" s="1"/>
  <c r="J1368" i="39" s="1"/>
  <c r="J1369" i="39" s="1"/>
  <c r="J1370" i="39" s="1"/>
  <c r="J1371" i="39" s="1"/>
  <c r="J1372" i="39" s="1"/>
  <c r="J1373" i="39" s="1"/>
  <c r="J1374" i="39" s="1"/>
  <c r="J1375" i="39" s="1"/>
  <c r="J1376" i="39" s="1"/>
  <c r="J1377" i="39" s="1"/>
  <c r="J1378" i="39"/>
  <c r="J725" i="39"/>
  <c r="J726" i="39" s="1"/>
  <c r="J727" i="39" s="1"/>
  <c r="J728" i="39" s="1"/>
  <c r="J729" i="39" s="1"/>
  <c r="J730" i="39" s="1"/>
  <c r="J731" i="39" s="1"/>
  <c r="J732" i="39" s="1"/>
  <c r="J733" i="39" s="1"/>
  <c r="J734" i="39" s="1"/>
  <c r="J735" i="39" s="1"/>
  <c r="J736" i="39" s="1"/>
  <c r="J737" i="39" s="1"/>
  <c r="J738" i="39"/>
  <c r="J405" i="39"/>
  <c r="J406" i="39" s="1"/>
  <c r="J407" i="39" s="1"/>
  <c r="J408" i="39" s="1"/>
  <c r="J409" i="39" s="1"/>
  <c r="J410" i="39" s="1"/>
  <c r="J411" i="39" s="1"/>
  <c r="J412" i="39" s="1"/>
  <c r="J413" i="39" s="1"/>
  <c r="J414" i="39" s="1"/>
  <c r="J415" i="39" s="1"/>
  <c r="J416" i="39" s="1"/>
  <c r="J417" i="39" s="1"/>
  <c r="J418" i="39"/>
  <c r="B43" i="22"/>
  <c r="J1059" i="39" l="1"/>
  <c r="J1060" i="39" s="1"/>
  <c r="J1061" i="39" s="1"/>
  <c r="J1062" i="39" s="1"/>
  <c r="J1063" i="39" s="1"/>
  <c r="J1064" i="39" s="1"/>
  <c r="J1065" i="39" s="1"/>
  <c r="J1066" i="39" s="1"/>
  <c r="J1067" i="39" s="1"/>
  <c r="J1068" i="39" s="1"/>
  <c r="J1069" i="39" s="1"/>
  <c r="J1070" i="39" s="1"/>
  <c r="J1071" i="39" s="1"/>
  <c r="J1072" i="39"/>
  <c r="C11" i="38"/>
  <c r="D11" i="38" s="1"/>
  <c r="E11" i="38" s="1"/>
  <c r="F11" i="38" s="1"/>
  <c r="G11" i="38" s="1"/>
  <c r="H11" i="38" s="1"/>
  <c r="I11" i="38" s="1"/>
  <c r="J11" i="38" s="1"/>
  <c r="K11" i="38" s="1"/>
  <c r="L11" i="38" s="1"/>
  <c r="M11" i="38" s="1"/>
  <c r="N11" i="38" s="1"/>
  <c r="O11" i="38" s="1"/>
  <c r="P11" i="38" s="1"/>
  <c r="Q11" i="38" s="1"/>
  <c r="R11" i="38" s="1"/>
  <c r="S11" i="38" s="1"/>
  <c r="T11" i="38" s="1"/>
  <c r="U11" i="38" s="1"/>
  <c r="V11" i="38" s="1"/>
  <c r="W11" i="38" s="1"/>
  <c r="X11" i="38" s="1"/>
  <c r="Y11" i="38" s="1"/>
  <c r="Z11" i="38" s="1"/>
  <c r="AA11" i="38" s="1"/>
  <c r="AB11" i="38" s="1"/>
  <c r="AC11" i="38" s="1"/>
  <c r="AD11" i="38" s="1"/>
  <c r="AE11" i="38" s="1"/>
  <c r="AF11" i="38" s="1"/>
  <c r="AG11" i="38" s="1"/>
  <c r="AH11" i="38" s="1"/>
  <c r="AI11" i="38" s="1"/>
  <c r="AJ11" i="38" s="1"/>
  <c r="AK11" i="38" s="1"/>
  <c r="AL11" i="38" s="1"/>
  <c r="AM11" i="38" s="1"/>
  <c r="AN11" i="38" s="1"/>
  <c r="AO11" i="38" s="1"/>
  <c r="AP11" i="38" s="1"/>
  <c r="AQ11" i="38" s="1"/>
  <c r="AR11" i="38" s="1"/>
  <c r="AS11" i="38" s="1"/>
  <c r="AT11" i="38" s="1"/>
  <c r="AU11" i="38" s="1"/>
  <c r="AV11" i="38" s="1"/>
  <c r="AW11" i="38" s="1"/>
  <c r="AX11" i="38" s="1"/>
  <c r="AY11" i="38" s="1"/>
  <c r="AZ11" i="38" s="1"/>
  <c r="BA11" i="38" s="1"/>
  <c r="BB11" i="38" s="1"/>
  <c r="BC11" i="38" s="1"/>
  <c r="BD11" i="38" s="1"/>
  <c r="BE11" i="38" s="1"/>
  <c r="BF11" i="38" s="1"/>
  <c r="BG11" i="38" s="1"/>
  <c r="BH11" i="38" s="1"/>
  <c r="BI11" i="38" s="1"/>
  <c r="BJ11" i="38" s="1"/>
  <c r="BK11" i="38" s="1"/>
  <c r="BL11" i="38" s="1"/>
  <c r="BM11" i="38" s="1"/>
  <c r="BN11" i="38" s="1"/>
  <c r="BO11" i="38" s="1"/>
  <c r="BP11" i="38" s="1"/>
  <c r="BQ11" i="38" s="1"/>
  <c r="BR11" i="38" s="1"/>
  <c r="BS11" i="38" s="1"/>
  <c r="BT11" i="38" s="1"/>
  <c r="BU11" i="38" s="1"/>
  <c r="BV11" i="38" s="1"/>
  <c r="BW11" i="38" s="1"/>
  <c r="BX11" i="38" s="1"/>
  <c r="BY11" i="38" s="1"/>
  <c r="BZ11" i="38" s="1"/>
  <c r="CA11" i="38" s="1"/>
  <c r="CB11" i="38" s="1"/>
  <c r="CC11" i="38" s="1"/>
  <c r="BJ10" i="38"/>
  <c r="BK10" i="38" s="1"/>
  <c r="BL10" i="38" s="1"/>
  <c r="BM10" i="38" s="1"/>
  <c r="BN10" i="38" s="1"/>
  <c r="BO10" i="38" s="1"/>
  <c r="BP10" i="38" s="1"/>
  <c r="BQ10" i="38" s="1"/>
  <c r="BR10" i="38" s="1"/>
  <c r="BS10" i="38" s="1"/>
  <c r="BT10" i="38" s="1"/>
  <c r="BU10" i="38" s="1"/>
  <c r="BV10" i="38" s="1"/>
  <c r="BW10" i="38" s="1"/>
  <c r="BX10" i="38" s="1"/>
  <c r="BY10" i="38" s="1"/>
  <c r="BZ10" i="38" s="1"/>
  <c r="CA10" i="38" s="1"/>
  <c r="CB10" i="38" s="1"/>
  <c r="CC10" i="38" s="1"/>
  <c r="B1072" i="42"/>
  <c r="B1073" i="42" s="1"/>
  <c r="B1074" i="42" s="1"/>
  <c r="B1075" i="42" s="1"/>
  <c r="B1076" i="42" s="1"/>
  <c r="B1077" i="42" s="1"/>
  <c r="B1078" i="42" s="1"/>
  <c r="B1079" i="42" s="1"/>
  <c r="B1080" i="42" s="1"/>
  <c r="B1081" i="42" s="1"/>
  <c r="B1082" i="42" s="1"/>
  <c r="B1083" i="42" s="1"/>
  <c r="B1084" i="42" s="1"/>
  <c r="B1085" i="42"/>
  <c r="B920" i="42"/>
  <c r="B921" i="42" s="1"/>
  <c r="B922" i="42" s="1"/>
  <c r="B923" i="42" s="1"/>
  <c r="B924" i="42" s="1"/>
  <c r="B925" i="42" s="1"/>
  <c r="B926" i="42" s="1"/>
  <c r="B927" i="42" s="1"/>
  <c r="B928" i="42" s="1"/>
  <c r="B929" i="42" s="1"/>
  <c r="B930" i="42" s="1"/>
  <c r="B931" i="42" s="1"/>
  <c r="B932" i="42" s="1"/>
  <c r="B933" i="42"/>
  <c r="B460" i="42"/>
  <c r="B461" i="42" s="1"/>
  <c r="B462" i="42" s="1"/>
  <c r="B463" i="42" s="1"/>
  <c r="B464" i="42" s="1"/>
  <c r="B465" i="42" s="1"/>
  <c r="B466" i="42" s="1"/>
  <c r="B467" i="42" s="1"/>
  <c r="B468" i="42" s="1"/>
  <c r="B469" i="42" s="1"/>
  <c r="B470" i="42" s="1"/>
  <c r="B471" i="42" s="1"/>
  <c r="B472" i="42" s="1"/>
  <c r="B473" i="42"/>
  <c r="B1226" i="42"/>
  <c r="B1227" i="42" s="1"/>
  <c r="B1228" i="42" s="1"/>
  <c r="B1229" i="42" s="1"/>
  <c r="B1230" i="42" s="1"/>
  <c r="B1231" i="42" s="1"/>
  <c r="B1232" i="42" s="1"/>
  <c r="B1233" i="42" s="1"/>
  <c r="B1234" i="42" s="1"/>
  <c r="B1235" i="42" s="1"/>
  <c r="B1236" i="42" s="1"/>
  <c r="B1237" i="42" s="1"/>
  <c r="B1238" i="42" s="1"/>
  <c r="B1239" i="42"/>
  <c r="B1406" i="42"/>
  <c r="B1407" i="42" s="1"/>
  <c r="B1408" i="42" s="1"/>
  <c r="B1409" i="42" s="1"/>
  <c r="B1410" i="42" s="1"/>
  <c r="B1411" i="42" s="1"/>
  <c r="B1412" i="42" s="1"/>
  <c r="B1413" i="42" s="1"/>
  <c r="B1414" i="42" s="1"/>
  <c r="B1415" i="42" s="1"/>
  <c r="B1416" i="42" s="1"/>
  <c r="B1417" i="42" s="1"/>
  <c r="B1418" i="42" s="1"/>
  <c r="B1419" i="42"/>
  <c r="B766" i="42"/>
  <c r="B767" i="42" s="1"/>
  <c r="B768" i="42" s="1"/>
  <c r="B769" i="42" s="1"/>
  <c r="B770" i="42" s="1"/>
  <c r="B771" i="42" s="1"/>
  <c r="B772" i="42" s="1"/>
  <c r="B773" i="42" s="1"/>
  <c r="B774" i="42" s="1"/>
  <c r="B775" i="42" s="1"/>
  <c r="B776" i="42" s="1"/>
  <c r="B777" i="42" s="1"/>
  <c r="B778" i="42" s="1"/>
  <c r="B779" i="42"/>
  <c r="B1560" i="42"/>
  <c r="B1561" i="42" s="1"/>
  <c r="B1562" i="42" s="1"/>
  <c r="B1563" i="42" s="1"/>
  <c r="B1564" i="42" s="1"/>
  <c r="B1565" i="42" s="1"/>
  <c r="B1566" i="42" s="1"/>
  <c r="B1567" i="42" s="1"/>
  <c r="B1568" i="42" s="1"/>
  <c r="B1569" i="42" s="1"/>
  <c r="B1570" i="42" s="1"/>
  <c r="B1571" i="42" s="1"/>
  <c r="B1572" i="42" s="1"/>
  <c r="B1573" i="42"/>
  <c r="B586" i="42"/>
  <c r="B587" i="42" s="1"/>
  <c r="B588" i="42" s="1"/>
  <c r="B589" i="42" s="1"/>
  <c r="B590" i="42" s="1"/>
  <c r="B591" i="42" s="1"/>
  <c r="B592" i="42" s="1"/>
  <c r="B593" i="42" s="1"/>
  <c r="B594" i="42" s="1"/>
  <c r="B595" i="42" s="1"/>
  <c r="B596" i="42" s="1"/>
  <c r="B597" i="42" s="1"/>
  <c r="B598" i="42" s="1"/>
  <c r="B599" i="42"/>
  <c r="J433" i="34"/>
  <c r="J434" i="34" s="1"/>
  <c r="J435" i="34" s="1"/>
  <c r="J436" i="34" s="1"/>
  <c r="J437" i="34" s="1"/>
  <c r="J438" i="34" s="1"/>
  <c r="J439" i="34" s="1"/>
  <c r="J440" i="34" s="1"/>
  <c r="J441" i="34" s="1"/>
  <c r="J442" i="34" s="1"/>
  <c r="J443" i="34" s="1"/>
  <c r="J444" i="34" s="1"/>
  <c r="J445" i="34" s="1"/>
  <c r="J446" i="34"/>
  <c r="J1392" i="39"/>
  <c r="J1379" i="39"/>
  <c r="J1380" i="39" s="1"/>
  <c r="J1381" i="39" s="1"/>
  <c r="J1382" i="39" s="1"/>
  <c r="J1383" i="39" s="1"/>
  <c r="J1384" i="39" s="1"/>
  <c r="J1385" i="39" s="1"/>
  <c r="J1386" i="39" s="1"/>
  <c r="J1387" i="39" s="1"/>
  <c r="J1388" i="39" s="1"/>
  <c r="J1389" i="39" s="1"/>
  <c r="J1390" i="39" s="1"/>
  <c r="J1391" i="39" s="1"/>
  <c r="J752" i="39"/>
  <c r="J739" i="39"/>
  <c r="J740" i="39" s="1"/>
  <c r="J741" i="39" s="1"/>
  <c r="J742" i="39" s="1"/>
  <c r="J743" i="39" s="1"/>
  <c r="J744" i="39" s="1"/>
  <c r="J745" i="39" s="1"/>
  <c r="J746" i="39" s="1"/>
  <c r="J747" i="39" s="1"/>
  <c r="J748" i="39" s="1"/>
  <c r="J749" i="39" s="1"/>
  <c r="J750" i="39" s="1"/>
  <c r="J751" i="39" s="1"/>
  <c r="J432" i="39"/>
  <c r="J419" i="39"/>
  <c r="J420" i="39" s="1"/>
  <c r="J421" i="39" s="1"/>
  <c r="J422" i="39" s="1"/>
  <c r="J423" i="39" s="1"/>
  <c r="J424" i="39" s="1"/>
  <c r="J425" i="39" s="1"/>
  <c r="J426" i="39" s="1"/>
  <c r="J427" i="39" s="1"/>
  <c r="J428" i="39" s="1"/>
  <c r="J429" i="39" s="1"/>
  <c r="J430" i="39" s="1"/>
  <c r="J431" i="39" s="1"/>
  <c r="P134" i="15"/>
  <c r="P129" i="15"/>
  <c r="P131" i="15"/>
  <c r="J1073" i="39" l="1"/>
  <c r="J1074" i="39" s="1"/>
  <c r="J1075" i="39" s="1"/>
  <c r="J1076" i="39" s="1"/>
  <c r="J1077" i="39" s="1"/>
  <c r="J1078" i="39" s="1"/>
  <c r="J1079" i="39" s="1"/>
  <c r="J1080" i="39" s="1"/>
  <c r="J1081" i="39" s="1"/>
  <c r="J1082" i="39" s="1"/>
  <c r="J1083" i="39" s="1"/>
  <c r="J1084" i="39" s="1"/>
  <c r="J1085" i="39" s="1"/>
  <c r="J1086" i="39"/>
  <c r="B1574" i="42"/>
  <c r="B1575" i="42" s="1"/>
  <c r="B1576" i="42" s="1"/>
  <c r="B1577" i="42" s="1"/>
  <c r="B1578" i="42" s="1"/>
  <c r="B1579" i="42" s="1"/>
  <c r="B1580" i="42" s="1"/>
  <c r="B1581" i="42" s="1"/>
  <c r="B1582" i="42" s="1"/>
  <c r="B1583" i="42" s="1"/>
  <c r="B1584" i="42" s="1"/>
  <c r="B1585" i="42" s="1"/>
  <c r="B1586" i="42" s="1"/>
  <c r="B1587" i="42"/>
  <c r="B1588" i="42" s="1"/>
  <c r="B1589" i="42" s="1"/>
  <c r="B1590" i="42" s="1"/>
  <c r="B1591" i="42" s="1"/>
  <c r="B1592" i="42" s="1"/>
  <c r="B1593" i="42" s="1"/>
  <c r="B1594" i="42" s="1"/>
  <c r="B1595" i="42" s="1"/>
  <c r="B1596" i="42" s="1"/>
  <c r="B1597" i="42" s="1"/>
  <c r="B1598" i="42" s="1"/>
  <c r="B1599" i="42" s="1"/>
  <c r="B1600" i="42" s="1"/>
  <c r="B1253" i="42"/>
  <c r="B1240" i="42"/>
  <c r="B1241" i="42" s="1"/>
  <c r="B1242" i="42" s="1"/>
  <c r="B1243" i="42" s="1"/>
  <c r="B1244" i="42" s="1"/>
  <c r="B1245" i="42" s="1"/>
  <c r="B1246" i="42" s="1"/>
  <c r="B1247" i="42" s="1"/>
  <c r="B1248" i="42" s="1"/>
  <c r="B1249" i="42" s="1"/>
  <c r="B1250" i="42" s="1"/>
  <c r="B1251" i="42" s="1"/>
  <c r="B1252" i="42" s="1"/>
  <c r="B934" i="42"/>
  <c r="B935" i="42" s="1"/>
  <c r="B936" i="42" s="1"/>
  <c r="B937" i="42" s="1"/>
  <c r="B938" i="42" s="1"/>
  <c r="B939" i="42" s="1"/>
  <c r="B940" i="42" s="1"/>
  <c r="B941" i="42" s="1"/>
  <c r="B942" i="42" s="1"/>
  <c r="B943" i="42" s="1"/>
  <c r="B944" i="42" s="1"/>
  <c r="B945" i="42" s="1"/>
  <c r="B946" i="42" s="1"/>
  <c r="B947" i="42"/>
  <c r="B948" i="42" s="1"/>
  <c r="B949" i="42" s="1"/>
  <c r="B950" i="42" s="1"/>
  <c r="B951" i="42" s="1"/>
  <c r="B952" i="42" s="1"/>
  <c r="B953" i="42" s="1"/>
  <c r="B954" i="42" s="1"/>
  <c r="B955" i="42" s="1"/>
  <c r="B956" i="42" s="1"/>
  <c r="B957" i="42" s="1"/>
  <c r="B958" i="42" s="1"/>
  <c r="B959" i="42" s="1"/>
  <c r="B960" i="42" s="1"/>
  <c r="B600" i="42"/>
  <c r="B601" i="42" s="1"/>
  <c r="B602" i="42" s="1"/>
  <c r="B603" i="42" s="1"/>
  <c r="B604" i="42" s="1"/>
  <c r="B605" i="42" s="1"/>
  <c r="B606" i="42" s="1"/>
  <c r="B607" i="42" s="1"/>
  <c r="B608" i="42" s="1"/>
  <c r="B609" i="42" s="1"/>
  <c r="B610" i="42" s="1"/>
  <c r="B611" i="42" s="1"/>
  <c r="B612" i="42" s="1"/>
  <c r="B613" i="42"/>
  <c r="B780" i="42"/>
  <c r="B781" i="42" s="1"/>
  <c r="B782" i="42" s="1"/>
  <c r="B783" i="42" s="1"/>
  <c r="B784" i="42" s="1"/>
  <c r="B785" i="42" s="1"/>
  <c r="B786" i="42" s="1"/>
  <c r="B787" i="42" s="1"/>
  <c r="B788" i="42" s="1"/>
  <c r="B789" i="42" s="1"/>
  <c r="B790" i="42" s="1"/>
  <c r="B791" i="42" s="1"/>
  <c r="B792" i="42" s="1"/>
  <c r="B793" i="42"/>
  <c r="B1433" i="42"/>
  <c r="B1420" i="42"/>
  <c r="B1421" i="42" s="1"/>
  <c r="B1422" i="42" s="1"/>
  <c r="B1423" i="42" s="1"/>
  <c r="B1424" i="42" s="1"/>
  <c r="B1425" i="42" s="1"/>
  <c r="B1426" i="42" s="1"/>
  <c r="B1427" i="42" s="1"/>
  <c r="B1428" i="42" s="1"/>
  <c r="B1429" i="42" s="1"/>
  <c r="B1430" i="42" s="1"/>
  <c r="B1431" i="42" s="1"/>
  <c r="B1432" i="42" s="1"/>
  <c r="B1099" i="42"/>
  <c r="B1086" i="42"/>
  <c r="B1087" i="42" s="1"/>
  <c r="B1088" i="42" s="1"/>
  <c r="B1089" i="42" s="1"/>
  <c r="B1090" i="42" s="1"/>
  <c r="B1091" i="42" s="1"/>
  <c r="B1092" i="42" s="1"/>
  <c r="B1093" i="42" s="1"/>
  <c r="B1094" i="42" s="1"/>
  <c r="B1095" i="42" s="1"/>
  <c r="B1096" i="42" s="1"/>
  <c r="B1097" i="42" s="1"/>
  <c r="B1098" i="42" s="1"/>
  <c r="B474" i="42"/>
  <c r="B475" i="42" s="1"/>
  <c r="B476" i="42" s="1"/>
  <c r="B477" i="42" s="1"/>
  <c r="B478" i="42" s="1"/>
  <c r="B479" i="42" s="1"/>
  <c r="B480" i="42" s="1"/>
  <c r="B481" i="42" s="1"/>
  <c r="B482" i="42" s="1"/>
  <c r="B483" i="42" s="1"/>
  <c r="B484" i="42" s="1"/>
  <c r="B485" i="42" s="1"/>
  <c r="B486" i="42" s="1"/>
  <c r="B487" i="42"/>
  <c r="B488" i="42" s="1"/>
  <c r="B489" i="42" s="1"/>
  <c r="B490" i="42" s="1"/>
  <c r="B491" i="42" s="1"/>
  <c r="B492" i="42" s="1"/>
  <c r="B493" i="42" s="1"/>
  <c r="B494" i="42" s="1"/>
  <c r="B495" i="42" s="1"/>
  <c r="B496" i="42" s="1"/>
  <c r="B497" i="42" s="1"/>
  <c r="B498" i="42" s="1"/>
  <c r="B499" i="42" s="1"/>
  <c r="B500" i="42" s="1"/>
  <c r="J447" i="34"/>
  <c r="J448" i="34" s="1"/>
  <c r="J449" i="34" s="1"/>
  <c r="J450" i="34" s="1"/>
  <c r="J451" i="34" s="1"/>
  <c r="J452" i="34" s="1"/>
  <c r="J453" i="34" s="1"/>
  <c r="J454" i="34" s="1"/>
  <c r="J455" i="34" s="1"/>
  <c r="J456" i="34" s="1"/>
  <c r="J457" i="34" s="1"/>
  <c r="J458" i="34" s="1"/>
  <c r="J459" i="34" s="1"/>
  <c r="J460" i="34"/>
  <c r="J1393" i="39"/>
  <c r="J1394" i="39" s="1"/>
  <c r="J1395" i="39" s="1"/>
  <c r="J1396" i="39" s="1"/>
  <c r="J1397" i="39" s="1"/>
  <c r="J1398" i="39" s="1"/>
  <c r="J1399" i="39" s="1"/>
  <c r="J1400" i="39" s="1"/>
  <c r="J1401" i="39" s="1"/>
  <c r="J1402" i="39" s="1"/>
  <c r="J1403" i="39" s="1"/>
  <c r="J1404" i="39" s="1"/>
  <c r="J1405" i="39" s="1"/>
  <c r="J1406" i="39"/>
  <c r="J753" i="39"/>
  <c r="J754" i="39" s="1"/>
  <c r="J755" i="39" s="1"/>
  <c r="J756" i="39" s="1"/>
  <c r="J757" i="39" s="1"/>
  <c r="J758" i="39" s="1"/>
  <c r="J759" i="39" s="1"/>
  <c r="J760" i="39" s="1"/>
  <c r="J761" i="39" s="1"/>
  <c r="J762" i="39" s="1"/>
  <c r="J763" i="39" s="1"/>
  <c r="J764" i="39" s="1"/>
  <c r="J765" i="39" s="1"/>
  <c r="J766" i="39"/>
  <c r="J433" i="39"/>
  <c r="J434" i="39" s="1"/>
  <c r="J435" i="39" s="1"/>
  <c r="J436" i="39" s="1"/>
  <c r="J437" i="39" s="1"/>
  <c r="J438" i="39" s="1"/>
  <c r="J439" i="39" s="1"/>
  <c r="J440" i="39" s="1"/>
  <c r="J441" i="39" s="1"/>
  <c r="J442" i="39" s="1"/>
  <c r="J443" i="39" s="1"/>
  <c r="J444" i="39" s="1"/>
  <c r="J445" i="39" s="1"/>
  <c r="J446" i="39"/>
  <c r="X29" i="16"/>
  <c r="J1087" i="39" l="1"/>
  <c r="J1088" i="39" s="1"/>
  <c r="J1089" i="39" s="1"/>
  <c r="J1090" i="39" s="1"/>
  <c r="J1091" i="39" s="1"/>
  <c r="J1092" i="39" s="1"/>
  <c r="J1093" i="39" s="1"/>
  <c r="J1094" i="39" s="1"/>
  <c r="J1095" i="39" s="1"/>
  <c r="J1096" i="39" s="1"/>
  <c r="J1097" i="39" s="1"/>
  <c r="J1098" i="39" s="1"/>
  <c r="J1099" i="39" s="1"/>
  <c r="J1100" i="39"/>
  <c r="B1100" i="42"/>
  <c r="B1101" i="42" s="1"/>
  <c r="B1102" i="42" s="1"/>
  <c r="B1103" i="42" s="1"/>
  <c r="B1104" i="42" s="1"/>
  <c r="B1105" i="42" s="1"/>
  <c r="B1106" i="42" s="1"/>
  <c r="B1107" i="42" s="1"/>
  <c r="B1108" i="42" s="1"/>
  <c r="B1109" i="42" s="1"/>
  <c r="B1110" i="42" s="1"/>
  <c r="B1111" i="42" s="1"/>
  <c r="B1112" i="42" s="1"/>
  <c r="B1113" i="42"/>
  <c r="B807" i="42"/>
  <c r="B808" i="42" s="1"/>
  <c r="B809" i="42" s="1"/>
  <c r="B810" i="42" s="1"/>
  <c r="B811" i="42" s="1"/>
  <c r="B812" i="42" s="1"/>
  <c r="B813" i="42" s="1"/>
  <c r="B814" i="42" s="1"/>
  <c r="B815" i="42" s="1"/>
  <c r="B816" i="42" s="1"/>
  <c r="B817" i="42" s="1"/>
  <c r="B818" i="42" s="1"/>
  <c r="B819" i="42" s="1"/>
  <c r="B820" i="42" s="1"/>
  <c r="B794" i="42"/>
  <c r="B795" i="42" s="1"/>
  <c r="B796" i="42" s="1"/>
  <c r="B797" i="42" s="1"/>
  <c r="B798" i="42" s="1"/>
  <c r="B799" i="42" s="1"/>
  <c r="B800" i="42" s="1"/>
  <c r="B801" i="42" s="1"/>
  <c r="B802" i="42" s="1"/>
  <c r="B803" i="42" s="1"/>
  <c r="B804" i="42" s="1"/>
  <c r="B805" i="42" s="1"/>
  <c r="B806" i="42" s="1"/>
  <c r="B1267" i="42"/>
  <c r="B1268" i="42" s="1"/>
  <c r="B1269" i="42" s="1"/>
  <c r="B1270" i="42" s="1"/>
  <c r="B1271" i="42" s="1"/>
  <c r="B1272" i="42" s="1"/>
  <c r="B1273" i="42" s="1"/>
  <c r="B1274" i="42" s="1"/>
  <c r="B1275" i="42" s="1"/>
  <c r="B1276" i="42" s="1"/>
  <c r="B1277" i="42" s="1"/>
  <c r="B1278" i="42" s="1"/>
  <c r="B1279" i="42" s="1"/>
  <c r="B1280" i="42" s="1"/>
  <c r="B1254" i="42"/>
  <c r="B1255" i="42" s="1"/>
  <c r="B1256" i="42" s="1"/>
  <c r="B1257" i="42" s="1"/>
  <c r="B1258" i="42" s="1"/>
  <c r="B1259" i="42" s="1"/>
  <c r="B1260" i="42" s="1"/>
  <c r="B1261" i="42" s="1"/>
  <c r="B1262" i="42" s="1"/>
  <c r="B1263" i="42" s="1"/>
  <c r="B1264" i="42" s="1"/>
  <c r="B1265" i="42" s="1"/>
  <c r="B1266" i="42" s="1"/>
  <c r="B1447" i="42"/>
  <c r="B1448" i="42" s="1"/>
  <c r="B1449" i="42" s="1"/>
  <c r="B1450" i="42" s="1"/>
  <c r="B1451" i="42" s="1"/>
  <c r="B1452" i="42" s="1"/>
  <c r="B1453" i="42" s="1"/>
  <c r="B1454" i="42" s="1"/>
  <c r="B1455" i="42" s="1"/>
  <c r="B1456" i="42" s="1"/>
  <c r="B1457" i="42" s="1"/>
  <c r="B1458" i="42" s="1"/>
  <c r="B1459" i="42" s="1"/>
  <c r="B1460" i="42" s="1"/>
  <c r="B1434" i="42"/>
  <c r="B1435" i="42" s="1"/>
  <c r="B1436" i="42" s="1"/>
  <c r="B1437" i="42" s="1"/>
  <c r="B1438" i="42" s="1"/>
  <c r="B1439" i="42" s="1"/>
  <c r="B1440" i="42" s="1"/>
  <c r="B1441" i="42" s="1"/>
  <c r="B1442" i="42" s="1"/>
  <c r="B1443" i="42" s="1"/>
  <c r="B1444" i="42" s="1"/>
  <c r="B1445" i="42" s="1"/>
  <c r="B1446" i="42" s="1"/>
  <c r="B627" i="42"/>
  <c r="B628" i="42" s="1"/>
  <c r="B629" i="42" s="1"/>
  <c r="B630" i="42" s="1"/>
  <c r="B631" i="42" s="1"/>
  <c r="B632" i="42" s="1"/>
  <c r="B633" i="42" s="1"/>
  <c r="B634" i="42" s="1"/>
  <c r="B635" i="42" s="1"/>
  <c r="B636" i="42" s="1"/>
  <c r="B637" i="42" s="1"/>
  <c r="B638" i="42" s="1"/>
  <c r="B639" i="42" s="1"/>
  <c r="B640" i="42" s="1"/>
  <c r="B614" i="42"/>
  <c r="B615" i="42" s="1"/>
  <c r="B616" i="42" s="1"/>
  <c r="B617" i="42" s="1"/>
  <c r="B618" i="42" s="1"/>
  <c r="B619" i="42" s="1"/>
  <c r="B620" i="42" s="1"/>
  <c r="B621" i="42" s="1"/>
  <c r="B622" i="42" s="1"/>
  <c r="B623" i="42" s="1"/>
  <c r="B624" i="42" s="1"/>
  <c r="B625" i="42" s="1"/>
  <c r="B626" i="42" s="1"/>
  <c r="J474" i="34"/>
  <c r="J461" i="34"/>
  <c r="J462" i="34" s="1"/>
  <c r="J463" i="34" s="1"/>
  <c r="J464" i="34" s="1"/>
  <c r="J465" i="34" s="1"/>
  <c r="J466" i="34" s="1"/>
  <c r="J467" i="34" s="1"/>
  <c r="J468" i="34" s="1"/>
  <c r="J469" i="34" s="1"/>
  <c r="J470" i="34" s="1"/>
  <c r="J471" i="34" s="1"/>
  <c r="J472" i="34" s="1"/>
  <c r="J473" i="34" s="1"/>
  <c r="J1407" i="39"/>
  <c r="J1408" i="39" s="1"/>
  <c r="J1409" i="39" s="1"/>
  <c r="J1410" i="39" s="1"/>
  <c r="J1411" i="39" s="1"/>
  <c r="J1412" i="39" s="1"/>
  <c r="J1413" i="39" s="1"/>
  <c r="J1414" i="39" s="1"/>
  <c r="J1415" i="39" s="1"/>
  <c r="J1416" i="39" s="1"/>
  <c r="J1417" i="39" s="1"/>
  <c r="J1418" i="39" s="1"/>
  <c r="J1419" i="39" s="1"/>
  <c r="J1420" i="39"/>
  <c r="J767" i="39"/>
  <c r="J768" i="39" s="1"/>
  <c r="J769" i="39" s="1"/>
  <c r="J770" i="39" s="1"/>
  <c r="J771" i="39" s="1"/>
  <c r="J772" i="39" s="1"/>
  <c r="J773" i="39" s="1"/>
  <c r="J774" i="39" s="1"/>
  <c r="J775" i="39" s="1"/>
  <c r="J776" i="39" s="1"/>
  <c r="J777" i="39" s="1"/>
  <c r="J778" i="39" s="1"/>
  <c r="J779" i="39" s="1"/>
  <c r="J780" i="39"/>
  <c r="J460" i="39"/>
  <c r="J447" i="39"/>
  <c r="J448" i="39" s="1"/>
  <c r="J449" i="39" s="1"/>
  <c r="J450" i="39" s="1"/>
  <c r="J451" i="39" s="1"/>
  <c r="J452" i="39" s="1"/>
  <c r="J453" i="39" s="1"/>
  <c r="J454" i="39" s="1"/>
  <c r="J455" i="39" s="1"/>
  <c r="J456" i="39" s="1"/>
  <c r="J457" i="39" s="1"/>
  <c r="J458" i="39" s="1"/>
  <c r="J459" i="39" s="1"/>
  <c r="K23" i="18"/>
  <c r="K22" i="18"/>
  <c r="K21" i="18"/>
  <c r="K20" i="18"/>
  <c r="K19" i="18"/>
  <c r="K18" i="18"/>
  <c r="K8" i="18"/>
  <c r="K7" i="18"/>
  <c r="K6" i="18"/>
  <c r="K5" i="18"/>
  <c r="K4" i="18"/>
  <c r="K3" i="18"/>
  <c r="J1101" i="39" l="1"/>
  <c r="J1102" i="39" s="1"/>
  <c r="J1103" i="39" s="1"/>
  <c r="J1104" i="39" s="1"/>
  <c r="J1105" i="39" s="1"/>
  <c r="J1106" i="39" s="1"/>
  <c r="J1107" i="39" s="1"/>
  <c r="J1108" i="39" s="1"/>
  <c r="J1109" i="39" s="1"/>
  <c r="J1110" i="39" s="1"/>
  <c r="J1111" i="39" s="1"/>
  <c r="J1112" i="39" s="1"/>
  <c r="J1113" i="39" s="1"/>
  <c r="J1114" i="39"/>
  <c r="B1114" i="42"/>
  <c r="B1115" i="42" s="1"/>
  <c r="B1116" i="42" s="1"/>
  <c r="B1117" i="42" s="1"/>
  <c r="B1118" i="42" s="1"/>
  <c r="B1119" i="42" s="1"/>
  <c r="B1120" i="42" s="1"/>
  <c r="B1121" i="42" s="1"/>
  <c r="B1122" i="42" s="1"/>
  <c r="B1123" i="42" s="1"/>
  <c r="B1124" i="42" s="1"/>
  <c r="B1125" i="42" s="1"/>
  <c r="B1126" i="42" s="1"/>
  <c r="B1127" i="42"/>
  <c r="B1128" i="42" s="1"/>
  <c r="B1129" i="42" s="1"/>
  <c r="B1130" i="42" s="1"/>
  <c r="B1131" i="42" s="1"/>
  <c r="B1132" i="42" s="1"/>
  <c r="B1133" i="42" s="1"/>
  <c r="B1134" i="42" s="1"/>
  <c r="B1135" i="42" s="1"/>
  <c r="B1136" i="42" s="1"/>
  <c r="B1137" i="42" s="1"/>
  <c r="B1138" i="42" s="1"/>
  <c r="B1139" i="42" s="1"/>
  <c r="B1140" i="42" s="1"/>
  <c r="J488" i="34"/>
  <c r="J475" i="34"/>
  <c r="J476" i="34" s="1"/>
  <c r="J477" i="34" s="1"/>
  <c r="J478" i="34" s="1"/>
  <c r="J479" i="34" s="1"/>
  <c r="J480" i="34" s="1"/>
  <c r="J481" i="34" s="1"/>
  <c r="J482" i="34" s="1"/>
  <c r="J483" i="34" s="1"/>
  <c r="J484" i="34" s="1"/>
  <c r="J485" i="34" s="1"/>
  <c r="J486" i="34" s="1"/>
  <c r="J487" i="34" s="1"/>
  <c r="J1421" i="39"/>
  <c r="J1422" i="39" s="1"/>
  <c r="J1423" i="39" s="1"/>
  <c r="J1424" i="39" s="1"/>
  <c r="J1425" i="39" s="1"/>
  <c r="J1426" i="39" s="1"/>
  <c r="J1427" i="39" s="1"/>
  <c r="J1428" i="39" s="1"/>
  <c r="J1429" i="39" s="1"/>
  <c r="J1430" i="39" s="1"/>
  <c r="J1431" i="39" s="1"/>
  <c r="J1432" i="39" s="1"/>
  <c r="J1433" i="39" s="1"/>
  <c r="J1434" i="39"/>
  <c r="J781" i="39"/>
  <c r="J782" i="39" s="1"/>
  <c r="J783" i="39" s="1"/>
  <c r="J784" i="39" s="1"/>
  <c r="J785" i="39" s="1"/>
  <c r="J786" i="39" s="1"/>
  <c r="J787" i="39" s="1"/>
  <c r="J788" i="39" s="1"/>
  <c r="J789" i="39" s="1"/>
  <c r="J790" i="39" s="1"/>
  <c r="J791" i="39" s="1"/>
  <c r="J792" i="39" s="1"/>
  <c r="J793" i="39" s="1"/>
  <c r="J794" i="39"/>
  <c r="J461" i="39"/>
  <c r="J462" i="39" s="1"/>
  <c r="J463" i="39" s="1"/>
  <c r="J464" i="39" s="1"/>
  <c r="J465" i="39" s="1"/>
  <c r="J466" i="39" s="1"/>
  <c r="J467" i="39" s="1"/>
  <c r="J468" i="39" s="1"/>
  <c r="J469" i="39" s="1"/>
  <c r="J470" i="39" s="1"/>
  <c r="J471" i="39" s="1"/>
  <c r="J472" i="39" s="1"/>
  <c r="J473" i="39" s="1"/>
  <c r="J474" i="39"/>
  <c r="V116" i="1"/>
  <c r="V115" i="1"/>
  <c r="V114" i="1"/>
  <c r="V113" i="1"/>
  <c r="V112" i="1"/>
  <c r="V111" i="1"/>
  <c r="S116" i="1"/>
  <c r="T116" i="1" s="1"/>
  <c r="S115" i="1"/>
  <c r="T115" i="1" s="1"/>
  <c r="S114" i="1"/>
  <c r="T114" i="1" s="1"/>
  <c r="S113" i="1"/>
  <c r="T113" i="1" s="1"/>
  <c r="S112" i="1"/>
  <c r="T112" i="1" s="1"/>
  <c r="S111" i="1"/>
  <c r="T111" i="1" s="1"/>
  <c r="J1115" i="39" l="1"/>
  <c r="J1116" i="39" s="1"/>
  <c r="J1117" i="39" s="1"/>
  <c r="J1118" i="39" s="1"/>
  <c r="J1119" i="39" s="1"/>
  <c r="J1120" i="39" s="1"/>
  <c r="J1121" i="39" s="1"/>
  <c r="J1122" i="39" s="1"/>
  <c r="J1123" i="39" s="1"/>
  <c r="J1124" i="39" s="1"/>
  <c r="J1125" i="39" s="1"/>
  <c r="J1126" i="39" s="1"/>
  <c r="J1127" i="39" s="1"/>
  <c r="J1128" i="39"/>
  <c r="J489" i="34"/>
  <c r="J490" i="34" s="1"/>
  <c r="J491" i="34" s="1"/>
  <c r="J492" i="34" s="1"/>
  <c r="J493" i="34" s="1"/>
  <c r="J494" i="34" s="1"/>
  <c r="J495" i="34" s="1"/>
  <c r="J496" i="34" s="1"/>
  <c r="J497" i="34" s="1"/>
  <c r="J498" i="34" s="1"/>
  <c r="J499" i="34" s="1"/>
  <c r="J500" i="34" s="1"/>
  <c r="J501" i="34" s="1"/>
  <c r="J502" i="34"/>
  <c r="J1448" i="39"/>
  <c r="J1435" i="39"/>
  <c r="J1436" i="39" s="1"/>
  <c r="J1437" i="39" s="1"/>
  <c r="J1438" i="39" s="1"/>
  <c r="J1439" i="39" s="1"/>
  <c r="J1440" i="39" s="1"/>
  <c r="J1441" i="39" s="1"/>
  <c r="J1442" i="39" s="1"/>
  <c r="J1443" i="39" s="1"/>
  <c r="J1444" i="39" s="1"/>
  <c r="J1445" i="39" s="1"/>
  <c r="J1446" i="39" s="1"/>
  <c r="J1447" i="39" s="1"/>
  <c r="J808" i="39"/>
  <c r="J795" i="39"/>
  <c r="J796" i="39" s="1"/>
  <c r="J797" i="39" s="1"/>
  <c r="J798" i="39" s="1"/>
  <c r="J799" i="39" s="1"/>
  <c r="J800" i="39" s="1"/>
  <c r="J801" i="39" s="1"/>
  <c r="J802" i="39" s="1"/>
  <c r="J803" i="39" s="1"/>
  <c r="J804" i="39" s="1"/>
  <c r="J805" i="39" s="1"/>
  <c r="J806" i="39" s="1"/>
  <c r="J807" i="39" s="1"/>
  <c r="J488" i="39"/>
  <c r="J475" i="39"/>
  <c r="J476" i="39" s="1"/>
  <c r="J477" i="39" s="1"/>
  <c r="J478" i="39" s="1"/>
  <c r="J479" i="39" s="1"/>
  <c r="J480" i="39" s="1"/>
  <c r="J481" i="39" s="1"/>
  <c r="J482" i="39" s="1"/>
  <c r="J483" i="39" s="1"/>
  <c r="J484" i="39" s="1"/>
  <c r="J485" i="39" s="1"/>
  <c r="J486" i="39" s="1"/>
  <c r="J487" i="39" s="1"/>
  <c r="J183" i="15"/>
  <c r="J1129" i="39" l="1"/>
  <c r="J1130" i="39" s="1"/>
  <c r="J1131" i="39" s="1"/>
  <c r="J1132" i="39" s="1"/>
  <c r="J1133" i="39" s="1"/>
  <c r="J1134" i="39" s="1"/>
  <c r="J1135" i="39" s="1"/>
  <c r="J1136" i="39" s="1"/>
  <c r="J1137" i="39" s="1"/>
  <c r="J1138" i="39" s="1"/>
  <c r="J1139" i="39" s="1"/>
  <c r="J1140" i="39" s="1"/>
  <c r="J1141" i="39" s="1"/>
  <c r="J1142" i="39"/>
  <c r="J503" i="34"/>
  <c r="J504" i="34" s="1"/>
  <c r="J505" i="34" s="1"/>
  <c r="J506" i="34" s="1"/>
  <c r="J507" i="34" s="1"/>
  <c r="J508" i="34" s="1"/>
  <c r="J509" i="34" s="1"/>
  <c r="J510" i="34" s="1"/>
  <c r="J511" i="34" s="1"/>
  <c r="J512" i="34" s="1"/>
  <c r="J513" i="34" s="1"/>
  <c r="J514" i="34" s="1"/>
  <c r="J515" i="34" s="1"/>
  <c r="J516" i="34"/>
  <c r="J1449" i="39"/>
  <c r="J1450" i="39" s="1"/>
  <c r="J1451" i="39" s="1"/>
  <c r="J1452" i="39" s="1"/>
  <c r="J1453" i="39" s="1"/>
  <c r="J1454" i="39" s="1"/>
  <c r="J1455" i="39" s="1"/>
  <c r="J1456" i="39" s="1"/>
  <c r="J1457" i="39" s="1"/>
  <c r="J1458" i="39" s="1"/>
  <c r="J1459" i="39" s="1"/>
  <c r="J1460" i="39" s="1"/>
  <c r="J1461" i="39" s="1"/>
  <c r="J1462" i="39"/>
  <c r="J809" i="39"/>
  <c r="J810" i="39" s="1"/>
  <c r="J811" i="39" s="1"/>
  <c r="J812" i="39" s="1"/>
  <c r="J813" i="39" s="1"/>
  <c r="J814" i="39" s="1"/>
  <c r="J815" i="39" s="1"/>
  <c r="J816" i="39" s="1"/>
  <c r="J817" i="39" s="1"/>
  <c r="J818" i="39" s="1"/>
  <c r="J819" i="39" s="1"/>
  <c r="J820" i="39" s="1"/>
  <c r="J821" i="39" s="1"/>
  <c r="J822" i="39"/>
  <c r="J489" i="39"/>
  <c r="J490" i="39" s="1"/>
  <c r="J491" i="39" s="1"/>
  <c r="J492" i="39" s="1"/>
  <c r="J493" i="39" s="1"/>
  <c r="J494" i="39" s="1"/>
  <c r="J495" i="39" s="1"/>
  <c r="J496" i="39" s="1"/>
  <c r="J497" i="39" s="1"/>
  <c r="J498" i="39" s="1"/>
  <c r="J499" i="39" s="1"/>
  <c r="J500" i="39" s="1"/>
  <c r="J501" i="39" s="1"/>
  <c r="J502" i="39"/>
  <c r="F64" i="15"/>
  <c r="F63" i="15"/>
  <c r="F62" i="15"/>
  <c r="F61" i="15"/>
  <c r="F59" i="15"/>
  <c r="F58" i="15"/>
  <c r="F57" i="15"/>
  <c r="F56" i="15"/>
  <c r="F54" i="15"/>
  <c r="J1156" i="39" l="1"/>
  <c r="J1143" i="39"/>
  <c r="J1144" i="39" s="1"/>
  <c r="J1145" i="39" s="1"/>
  <c r="J1146" i="39" s="1"/>
  <c r="J1147" i="39" s="1"/>
  <c r="J1148" i="39" s="1"/>
  <c r="J1149" i="39" s="1"/>
  <c r="J1150" i="39" s="1"/>
  <c r="J1151" i="39" s="1"/>
  <c r="J1152" i="39" s="1"/>
  <c r="J1153" i="39" s="1"/>
  <c r="J1154" i="39" s="1"/>
  <c r="J1155" i="39" s="1"/>
  <c r="J517" i="34"/>
  <c r="J518" i="34" s="1"/>
  <c r="J519" i="34" s="1"/>
  <c r="J520" i="34" s="1"/>
  <c r="J521" i="34" s="1"/>
  <c r="J522" i="34" s="1"/>
  <c r="J523" i="34" s="1"/>
  <c r="J524" i="34" s="1"/>
  <c r="J525" i="34" s="1"/>
  <c r="J526" i="34" s="1"/>
  <c r="J527" i="34" s="1"/>
  <c r="J528" i="34" s="1"/>
  <c r="J529" i="34" s="1"/>
  <c r="J530" i="34"/>
  <c r="J1463" i="39"/>
  <c r="J1464" i="39" s="1"/>
  <c r="J1465" i="39" s="1"/>
  <c r="J1466" i="39" s="1"/>
  <c r="J1467" i="39" s="1"/>
  <c r="J1468" i="39" s="1"/>
  <c r="J1469" i="39" s="1"/>
  <c r="J1470" i="39" s="1"/>
  <c r="J1471" i="39" s="1"/>
  <c r="J1472" i="39" s="1"/>
  <c r="J1473" i="39" s="1"/>
  <c r="J1474" i="39" s="1"/>
  <c r="J1475" i="39" s="1"/>
  <c r="J1476" i="39"/>
  <c r="J823" i="39"/>
  <c r="J824" i="39" s="1"/>
  <c r="J825" i="39" s="1"/>
  <c r="J826" i="39" s="1"/>
  <c r="J827" i="39" s="1"/>
  <c r="J828" i="39" s="1"/>
  <c r="J829" i="39" s="1"/>
  <c r="J830" i="39" s="1"/>
  <c r="J831" i="39" s="1"/>
  <c r="J832" i="39" s="1"/>
  <c r="J833" i="39" s="1"/>
  <c r="J834" i="39" s="1"/>
  <c r="J835" i="39" s="1"/>
  <c r="J836" i="39"/>
  <c r="J503" i="39"/>
  <c r="J504" i="39" s="1"/>
  <c r="J505" i="39" s="1"/>
  <c r="J506" i="39" s="1"/>
  <c r="J507" i="39" s="1"/>
  <c r="J508" i="39" s="1"/>
  <c r="J509" i="39" s="1"/>
  <c r="J510" i="39" s="1"/>
  <c r="J511" i="39" s="1"/>
  <c r="J512" i="39" s="1"/>
  <c r="J513" i="39" s="1"/>
  <c r="J514" i="39" s="1"/>
  <c r="J515" i="39" s="1"/>
  <c r="J516" i="39"/>
  <c r="H69" i="2"/>
  <c r="J1170" i="39" l="1"/>
  <c r="J1157" i="39"/>
  <c r="J1158" i="39" s="1"/>
  <c r="J1159" i="39" s="1"/>
  <c r="J1160" i="39" s="1"/>
  <c r="J1161" i="39" s="1"/>
  <c r="J1162" i="39" s="1"/>
  <c r="J1163" i="39" s="1"/>
  <c r="J1164" i="39" s="1"/>
  <c r="J1165" i="39" s="1"/>
  <c r="J1166" i="39" s="1"/>
  <c r="J1167" i="39" s="1"/>
  <c r="J1168" i="39" s="1"/>
  <c r="J1169" i="39" s="1"/>
  <c r="J544" i="34"/>
  <c r="J531" i="34"/>
  <c r="J532" i="34" s="1"/>
  <c r="J533" i="34" s="1"/>
  <c r="J534" i="34" s="1"/>
  <c r="J535" i="34" s="1"/>
  <c r="J536" i="34" s="1"/>
  <c r="J537" i="34" s="1"/>
  <c r="J538" i="34" s="1"/>
  <c r="J539" i="34" s="1"/>
  <c r="J540" i="34" s="1"/>
  <c r="J541" i="34" s="1"/>
  <c r="J542" i="34" s="1"/>
  <c r="J543" i="34" s="1"/>
  <c r="J1477" i="39"/>
  <c r="J1478" i="39" s="1"/>
  <c r="J1479" i="39" s="1"/>
  <c r="J1480" i="39" s="1"/>
  <c r="J1481" i="39" s="1"/>
  <c r="J1482" i="39" s="1"/>
  <c r="J1483" i="39" s="1"/>
  <c r="J1484" i="39" s="1"/>
  <c r="J1485" i="39" s="1"/>
  <c r="J1486" i="39" s="1"/>
  <c r="J1487" i="39" s="1"/>
  <c r="J1488" i="39" s="1"/>
  <c r="J1489" i="39" s="1"/>
  <c r="J1490" i="39"/>
  <c r="J837" i="39"/>
  <c r="J838" i="39" s="1"/>
  <c r="J839" i="39" s="1"/>
  <c r="J840" i="39" s="1"/>
  <c r="J841" i="39" s="1"/>
  <c r="J842" i="39" s="1"/>
  <c r="J843" i="39" s="1"/>
  <c r="J844" i="39" s="1"/>
  <c r="J845" i="39" s="1"/>
  <c r="J846" i="39" s="1"/>
  <c r="J847" i="39" s="1"/>
  <c r="J848" i="39" s="1"/>
  <c r="J849" i="39" s="1"/>
  <c r="J850" i="39"/>
  <c r="J517" i="39"/>
  <c r="J518" i="39" s="1"/>
  <c r="J519" i="39" s="1"/>
  <c r="J520" i="39" s="1"/>
  <c r="J521" i="39" s="1"/>
  <c r="J522" i="39" s="1"/>
  <c r="J523" i="39" s="1"/>
  <c r="J524" i="39" s="1"/>
  <c r="J525" i="39" s="1"/>
  <c r="J526" i="39" s="1"/>
  <c r="J527" i="39" s="1"/>
  <c r="J528" i="39" s="1"/>
  <c r="J529" i="39" s="1"/>
  <c r="J530" i="39"/>
  <c r="F52" i="15"/>
  <c r="F49" i="15"/>
  <c r="F46" i="15"/>
  <c r="F18" i="15"/>
  <c r="F20" i="15"/>
  <c r="F43" i="15"/>
  <c r="F44" i="15"/>
  <c r="F41" i="15"/>
  <c r="F42" i="15"/>
  <c r="J1171" i="39" l="1"/>
  <c r="J1172" i="39" s="1"/>
  <c r="J1173" i="39" s="1"/>
  <c r="J1174" i="39" s="1"/>
  <c r="J1175" i="39" s="1"/>
  <c r="J1176" i="39" s="1"/>
  <c r="J1177" i="39" s="1"/>
  <c r="J1178" i="39" s="1"/>
  <c r="J1179" i="39" s="1"/>
  <c r="J1180" i="39" s="1"/>
  <c r="J1181" i="39" s="1"/>
  <c r="J1182" i="39" s="1"/>
  <c r="J1183" i="39" s="1"/>
  <c r="J1184" i="39"/>
  <c r="J545" i="34"/>
  <c r="J546" i="34" s="1"/>
  <c r="J547" i="34" s="1"/>
  <c r="J548" i="34" s="1"/>
  <c r="J549" i="34" s="1"/>
  <c r="J550" i="34" s="1"/>
  <c r="J551" i="34" s="1"/>
  <c r="J552" i="34" s="1"/>
  <c r="J553" i="34" s="1"/>
  <c r="J554" i="34" s="1"/>
  <c r="J555" i="34" s="1"/>
  <c r="J556" i="34" s="1"/>
  <c r="J557" i="34" s="1"/>
  <c r="J558" i="34"/>
  <c r="J1504" i="39"/>
  <c r="J1491" i="39"/>
  <c r="J1492" i="39" s="1"/>
  <c r="J1493" i="39" s="1"/>
  <c r="J1494" i="39" s="1"/>
  <c r="J1495" i="39" s="1"/>
  <c r="J1496" i="39" s="1"/>
  <c r="J1497" i="39" s="1"/>
  <c r="J1498" i="39" s="1"/>
  <c r="J1499" i="39" s="1"/>
  <c r="J1500" i="39" s="1"/>
  <c r="J1501" i="39" s="1"/>
  <c r="J1502" i="39" s="1"/>
  <c r="J1503" i="39" s="1"/>
  <c r="J864" i="39"/>
  <c r="J851" i="39"/>
  <c r="J852" i="39" s="1"/>
  <c r="J853" i="39" s="1"/>
  <c r="J854" i="39" s="1"/>
  <c r="J855" i="39" s="1"/>
  <c r="J856" i="39" s="1"/>
  <c r="J857" i="39" s="1"/>
  <c r="J858" i="39" s="1"/>
  <c r="J859" i="39" s="1"/>
  <c r="J860" i="39" s="1"/>
  <c r="J861" i="39" s="1"/>
  <c r="J862" i="39" s="1"/>
  <c r="J863" i="39" s="1"/>
  <c r="J544" i="39"/>
  <c r="J531" i="39"/>
  <c r="J532" i="39" s="1"/>
  <c r="J533" i="39" s="1"/>
  <c r="J534" i="39" s="1"/>
  <c r="J535" i="39" s="1"/>
  <c r="J536" i="39" s="1"/>
  <c r="J537" i="39" s="1"/>
  <c r="J538" i="39" s="1"/>
  <c r="J539" i="39" s="1"/>
  <c r="J540" i="39" s="1"/>
  <c r="J541" i="39" s="1"/>
  <c r="J542" i="39" s="1"/>
  <c r="J543" i="39" s="1"/>
  <c r="F19" i="15"/>
  <c r="F35" i="15"/>
  <c r="J1198" i="39" l="1"/>
  <c r="J1185" i="39"/>
  <c r="J1186" i="39" s="1"/>
  <c r="J1187" i="39" s="1"/>
  <c r="J1188" i="39" s="1"/>
  <c r="J1189" i="39" s="1"/>
  <c r="J1190" i="39" s="1"/>
  <c r="J1191" i="39" s="1"/>
  <c r="J1192" i="39" s="1"/>
  <c r="J1193" i="39" s="1"/>
  <c r="J1194" i="39" s="1"/>
  <c r="J1195" i="39" s="1"/>
  <c r="J1196" i="39" s="1"/>
  <c r="J1197" i="39" s="1"/>
  <c r="J559" i="34"/>
  <c r="J560" i="34" s="1"/>
  <c r="J561" i="34" s="1"/>
  <c r="J562" i="34" s="1"/>
  <c r="J563" i="34" s="1"/>
  <c r="J564" i="34" s="1"/>
  <c r="J565" i="34" s="1"/>
  <c r="J566" i="34" s="1"/>
  <c r="J567" i="34" s="1"/>
  <c r="J568" i="34" s="1"/>
  <c r="J569" i="34" s="1"/>
  <c r="J570" i="34" s="1"/>
  <c r="J571" i="34" s="1"/>
  <c r="J572" i="34"/>
  <c r="J1505" i="39"/>
  <c r="J1506" i="39" s="1"/>
  <c r="J1507" i="39" s="1"/>
  <c r="J1508" i="39" s="1"/>
  <c r="J1509" i="39" s="1"/>
  <c r="J1510" i="39" s="1"/>
  <c r="J1511" i="39" s="1"/>
  <c r="J1512" i="39" s="1"/>
  <c r="J1513" i="39" s="1"/>
  <c r="J1514" i="39" s="1"/>
  <c r="J1515" i="39" s="1"/>
  <c r="J1516" i="39" s="1"/>
  <c r="J1517" i="39" s="1"/>
  <c r="J1518" i="39"/>
  <c r="J865" i="39"/>
  <c r="J866" i="39" s="1"/>
  <c r="J867" i="39" s="1"/>
  <c r="J868" i="39" s="1"/>
  <c r="J869" i="39" s="1"/>
  <c r="J870" i="39" s="1"/>
  <c r="J871" i="39" s="1"/>
  <c r="J872" i="39" s="1"/>
  <c r="J873" i="39" s="1"/>
  <c r="J874" i="39" s="1"/>
  <c r="J875" i="39" s="1"/>
  <c r="J876" i="39" s="1"/>
  <c r="J877" i="39" s="1"/>
  <c r="J878" i="39"/>
  <c r="J545" i="39"/>
  <c r="J546" i="39" s="1"/>
  <c r="J547" i="39" s="1"/>
  <c r="J548" i="39" s="1"/>
  <c r="J549" i="39" s="1"/>
  <c r="J550" i="39" s="1"/>
  <c r="J551" i="39" s="1"/>
  <c r="J552" i="39" s="1"/>
  <c r="J553" i="39" s="1"/>
  <c r="J554" i="39" s="1"/>
  <c r="J555" i="39" s="1"/>
  <c r="J556" i="39" s="1"/>
  <c r="J557" i="39" s="1"/>
  <c r="J558" i="39"/>
  <c r="F22" i="15"/>
  <c r="F8" i="15"/>
  <c r="F12" i="15"/>
  <c r="F16" i="15"/>
  <c r="F37" i="15"/>
  <c r="F7" i="15"/>
  <c r="F23" i="15"/>
  <c r="F9" i="15"/>
  <c r="F5" i="15"/>
  <c r="F24" i="15"/>
  <c r="F11" i="15"/>
  <c r="F6" i="15"/>
  <c r="F36" i="15"/>
  <c r="F25" i="15"/>
  <c r="F15" i="15"/>
  <c r="F26" i="15"/>
  <c r="F14" i="15"/>
  <c r="F28" i="15"/>
  <c r="F29" i="15"/>
  <c r="F30" i="15"/>
  <c r="F31" i="15"/>
  <c r="F33" i="15"/>
  <c r="J1199" i="39" l="1"/>
  <c r="J1200" i="39" s="1"/>
  <c r="J1201" i="39" s="1"/>
  <c r="J1202" i="39" s="1"/>
  <c r="J1203" i="39" s="1"/>
  <c r="J1204" i="39" s="1"/>
  <c r="J1205" i="39" s="1"/>
  <c r="J1206" i="39" s="1"/>
  <c r="J1207" i="39" s="1"/>
  <c r="J1208" i="39" s="1"/>
  <c r="J1209" i="39" s="1"/>
  <c r="J1210" i="39" s="1"/>
  <c r="J1211" i="39" s="1"/>
  <c r="J1212" i="39"/>
  <c r="J586" i="34"/>
  <c r="J573" i="34"/>
  <c r="J574" i="34" s="1"/>
  <c r="J575" i="34" s="1"/>
  <c r="J576" i="34" s="1"/>
  <c r="J577" i="34" s="1"/>
  <c r="J578" i="34" s="1"/>
  <c r="J579" i="34" s="1"/>
  <c r="J580" i="34" s="1"/>
  <c r="J581" i="34" s="1"/>
  <c r="J582" i="34" s="1"/>
  <c r="J583" i="34" s="1"/>
  <c r="J584" i="34" s="1"/>
  <c r="J585" i="34" s="1"/>
  <c r="J1519" i="39"/>
  <c r="J1520" i="39" s="1"/>
  <c r="J1521" i="39" s="1"/>
  <c r="J1522" i="39" s="1"/>
  <c r="J1523" i="39" s="1"/>
  <c r="J1524" i="39" s="1"/>
  <c r="J1525" i="39" s="1"/>
  <c r="J1526" i="39" s="1"/>
  <c r="J1527" i="39" s="1"/>
  <c r="J1528" i="39" s="1"/>
  <c r="J1529" i="39" s="1"/>
  <c r="J1530" i="39" s="1"/>
  <c r="J1531" i="39" s="1"/>
  <c r="J1532" i="39"/>
  <c r="J879" i="39"/>
  <c r="J880" i="39" s="1"/>
  <c r="J881" i="39" s="1"/>
  <c r="J882" i="39" s="1"/>
  <c r="J883" i="39" s="1"/>
  <c r="J884" i="39" s="1"/>
  <c r="J885" i="39" s="1"/>
  <c r="J886" i="39" s="1"/>
  <c r="J887" i="39" s="1"/>
  <c r="J888" i="39" s="1"/>
  <c r="J889" i="39" s="1"/>
  <c r="J890" i="39" s="1"/>
  <c r="J891" i="39" s="1"/>
  <c r="J892" i="39"/>
  <c r="J559" i="39"/>
  <c r="J560" i="39" s="1"/>
  <c r="J561" i="39" s="1"/>
  <c r="J562" i="39" s="1"/>
  <c r="J563" i="39" s="1"/>
  <c r="J564" i="39" s="1"/>
  <c r="J565" i="39" s="1"/>
  <c r="J566" i="39" s="1"/>
  <c r="J567" i="39" s="1"/>
  <c r="J568" i="39" s="1"/>
  <c r="J569" i="39" s="1"/>
  <c r="J570" i="39" s="1"/>
  <c r="J571" i="39" s="1"/>
  <c r="J572" i="39"/>
  <c r="J1226" i="39" l="1"/>
  <c r="J1213" i="39"/>
  <c r="J1214" i="39" s="1"/>
  <c r="J1215" i="39" s="1"/>
  <c r="J1216" i="39" s="1"/>
  <c r="J1217" i="39" s="1"/>
  <c r="J1218" i="39" s="1"/>
  <c r="J1219" i="39" s="1"/>
  <c r="J1220" i="39" s="1"/>
  <c r="J1221" i="39" s="1"/>
  <c r="J1222" i="39" s="1"/>
  <c r="J1223" i="39" s="1"/>
  <c r="J1224" i="39" s="1"/>
  <c r="J1225" i="39" s="1"/>
  <c r="J600" i="34"/>
  <c r="J587" i="34"/>
  <c r="J588" i="34" s="1"/>
  <c r="J589" i="34" s="1"/>
  <c r="J590" i="34" s="1"/>
  <c r="J591" i="34" s="1"/>
  <c r="J592" i="34" s="1"/>
  <c r="J593" i="34" s="1"/>
  <c r="J594" i="34" s="1"/>
  <c r="J595" i="34" s="1"/>
  <c r="J596" i="34" s="1"/>
  <c r="J597" i="34" s="1"/>
  <c r="J598" i="34" s="1"/>
  <c r="J599" i="34" s="1"/>
  <c r="J1533" i="39"/>
  <c r="J1534" i="39" s="1"/>
  <c r="J1535" i="39" s="1"/>
  <c r="J1536" i="39" s="1"/>
  <c r="J1537" i="39" s="1"/>
  <c r="J1538" i="39" s="1"/>
  <c r="J1539" i="39" s="1"/>
  <c r="J1540" i="39" s="1"/>
  <c r="J1541" i="39" s="1"/>
  <c r="J1542" i="39" s="1"/>
  <c r="J1543" i="39" s="1"/>
  <c r="J1544" i="39" s="1"/>
  <c r="J1545" i="39" s="1"/>
  <c r="J1546" i="39"/>
  <c r="J893" i="39"/>
  <c r="J894" i="39" s="1"/>
  <c r="J895" i="39" s="1"/>
  <c r="J896" i="39" s="1"/>
  <c r="J897" i="39" s="1"/>
  <c r="J898" i="39" s="1"/>
  <c r="J899" i="39" s="1"/>
  <c r="J900" i="39" s="1"/>
  <c r="J901" i="39" s="1"/>
  <c r="J902" i="39" s="1"/>
  <c r="J903" i="39" s="1"/>
  <c r="J904" i="39" s="1"/>
  <c r="J905" i="39" s="1"/>
  <c r="J906" i="39"/>
  <c r="J573" i="39"/>
  <c r="J574" i="39" s="1"/>
  <c r="J575" i="39" s="1"/>
  <c r="J576" i="39" s="1"/>
  <c r="J577" i="39" s="1"/>
  <c r="J578" i="39" s="1"/>
  <c r="J579" i="39" s="1"/>
  <c r="J580" i="39" s="1"/>
  <c r="J581" i="39" s="1"/>
  <c r="J582" i="39" s="1"/>
  <c r="J583" i="39" s="1"/>
  <c r="J584" i="39" s="1"/>
  <c r="J585" i="39" s="1"/>
  <c r="J586" i="39"/>
  <c r="J1227" i="39" l="1"/>
  <c r="J1228" i="39" s="1"/>
  <c r="J1229" i="39" s="1"/>
  <c r="J1230" i="39" s="1"/>
  <c r="J1231" i="39" s="1"/>
  <c r="J1232" i="39" s="1"/>
  <c r="J1233" i="39" s="1"/>
  <c r="J1234" i="39" s="1"/>
  <c r="J1235" i="39" s="1"/>
  <c r="J1236" i="39" s="1"/>
  <c r="J1237" i="39" s="1"/>
  <c r="J1238" i="39" s="1"/>
  <c r="J1239" i="39" s="1"/>
  <c r="J1240" i="39"/>
  <c r="J601" i="34"/>
  <c r="J602" i="34" s="1"/>
  <c r="J603" i="34" s="1"/>
  <c r="J604" i="34" s="1"/>
  <c r="J605" i="34" s="1"/>
  <c r="J606" i="34" s="1"/>
  <c r="J607" i="34" s="1"/>
  <c r="J608" i="34" s="1"/>
  <c r="J609" i="34" s="1"/>
  <c r="J610" i="34" s="1"/>
  <c r="J611" i="34" s="1"/>
  <c r="J612" i="34" s="1"/>
  <c r="J613" i="34" s="1"/>
  <c r="J614" i="34"/>
  <c r="J1560" i="39"/>
  <c r="J1547" i="39"/>
  <c r="J1548" i="39" s="1"/>
  <c r="J1549" i="39" s="1"/>
  <c r="J1550" i="39" s="1"/>
  <c r="J1551" i="39" s="1"/>
  <c r="J1552" i="39" s="1"/>
  <c r="J1553" i="39" s="1"/>
  <c r="J1554" i="39" s="1"/>
  <c r="J1555" i="39" s="1"/>
  <c r="J1556" i="39" s="1"/>
  <c r="J1557" i="39" s="1"/>
  <c r="J1558" i="39" s="1"/>
  <c r="J1559" i="39" s="1"/>
  <c r="J920" i="39"/>
  <c r="J907" i="39"/>
  <c r="J908" i="39" s="1"/>
  <c r="J909" i="39" s="1"/>
  <c r="J910" i="39" s="1"/>
  <c r="J911" i="39" s="1"/>
  <c r="J912" i="39" s="1"/>
  <c r="J913" i="39" s="1"/>
  <c r="J914" i="39" s="1"/>
  <c r="J915" i="39" s="1"/>
  <c r="J916" i="39" s="1"/>
  <c r="J917" i="39" s="1"/>
  <c r="J918" i="39" s="1"/>
  <c r="J919" i="39" s="1"/>
  <c r="J600" i="39"/>
  <c r="J587" i="39"/>
  <c r="J588" i="39" s="1"/>
  <c r="J589" i="39" s="1"/>
  <c r="J590" i="39" s="1"/>
  <c r="J591" i="39" s="1"/>
  <c r="J592" i="39" s="1"/>
  <c r="J593" i="39" s="1"/>
  <c r="J594" i="39" s="1"/>
  <c r="J595" i="39" s="1"/>
  <c r="J596" i="39" s="1"/>
  <c r="J597" i="39" s="1"/>
  <c r="J598" i="39" s="1"/>
  <c r="J599" i="39" s="1"/>
  <c r="J1241" i="39" l="1"/>
  <c r="J1242" i="39" s="1"/>
  <c r="J1243" i="39" s="1"/>
  <c r="J1244" i="39" s="1"/>
  <c r="J1245" i="39" s="1"/>
  <c r="J1246" i="39" s="1"/>
  <c r="J1247" i="39" s="1"/>
  <c r="J1248" i="39" s="1"/>
  <c r="J1249" i="39" s="1"/>
  <c r="J1250" i="39" s="1"/>
  <c r="J1251" i="39" s="1"/>
  <c r="J1252" i="39" s="1"/>
  <c r="J1253" i="39" s="1"/>
  <c r="J1254" i="39"/>
  <c r="J615" i="34"/>
  <c r="J616" i="34" s="1"/>
  <c r="J617" i="34" s="1"/>
  <c r="J618" i="34" s="1"/>
  <c r="J619" i="34" s="1"/>
  <c r="J620" i="34" s="1"/>
  <c r="J621" i="34" s="1"/>
  <c r="J622" i="34" s="1"/>
  <c r="J623" i="34" s="1"/>
  <c r="J624" i="34" s="1"/>
  <c r="J625" i="34" s="1"/>
  <c r="J626" i="34" s="1"/>
  <c r="J627" i="34" s="1"/>
  <c r="J628" i="34"/>
  <c r="J629" i="34" s="1"/>
  <c r="J630" i="34" s="1"/>
  <c r="J631" i="34" s="1"/>
  <c r="J632" i="34" s="1"/>
  <c r="J633" i="34" s="1"/>
  <c r="J634" i="34" s="1"/>
  <c r="J635" i="34" s="1"/>
  <c r="J636" i="34" s="1"/>
  <c r="J637" i="34" s="1"/>
  <c r="J638" i="34" s="1"/>
  <c r="J639" i="34" s="1"/>
  <c r="J640" i="34" s="1"/>
  <c r="J641" i="34" s="1"/>
  <c r="J1561" i="39"/>
  <c r="J1562" i="39" s="1"/>
  <c r="J1563" i="39" s="1"/>
  <c r="J1564" i="39" s="1"/>
  <c r="J1565" i="39" s="1"/>
  <c r="J1566" i="39" s="1"/>
  <c r="J1567" i="39" s="1"/>
  <c r="J1568" i="39" s="1"/>
  <c r="J1569" i="39" s="1"/>
  <c r="J1570" i="39" s="1"/>
  <c r="J1571" i="39" s="1"/>
  <c r="J1572" i="39" s="1"/>
  <c r="J1573" i="39" s="1"/>
  <c r="J1574" i="39"/>
  <c r="J921" i="39"/>
  <c r="J922" i="39" s="1"/>
  <c r="J923" i="39" s="1"/>
  <c r="J924" i="39" s="1"/>
  <c r="J925" i="39" s="1"/>
  <c r="J926" i="39" s="1"/>
  <c r="J927" i="39" s="1"/>
  <c r="J928" i="39" s="1"/>
  <c r="J929" i="39" s="1"/>
  <c r="J930" i="39" s="1"/>
  <c r="J931" i="39" s="1"/>
  <c r="J932" i="39" s="1"/>
  <c r="J933" i="39" s="1"/>
  <c r="J934" i="39"/>
  <c r="J601" i="39"/>
  <c r="J602" i="39" s="1"/>
  <c r="J603" i="39" s="1"/>
  <c r="J604" i="39" s="1"/>
  <c r="J605" i="39" s="1"/>
  <c r="J606" i="39" s="1"/>
  <c r="J607" i="39" s="1"/>
  <c r="J608" i="39" s="1"/>
  <c r="J609" i="39" s="1"/>
  <c r="J610" i="39" s="1"/>
  <c r="J611" i="39" s="1"/>
  <c r="J612" i="39" s="1"/>
  <c r="J613" i="39" s="1"/>
  <c r="J614" i="39"/>
  <c r="J1255" i="39" l="1"/>
  <c r="J1256" i="39" s="1"/>
  <c r="J1257" i="39" s="1"/>
  <c r="J1258" i="39" s="1"/>
  <c r="J1259" i="39" s="1"/>
  <c r="J1260" i="39" s="1"/>
  <c r="J1261" i="39" s="1"/>
  <c r="J1262" i="39" s="1"/>
  <c r="J1263" i="39" s="1"/>
  <c r="J1264" i="39" s="1"/>
  <c r="J1265" i="39" s="1"/>
  <c r="J1266" i="39" s="1"/>
  <c r="J1267" i="39" s="1"/>
  <c r="J1268" i="39"/>
  <c r="J1269" i="39" s="1"/>
  <c r="J1270" i="39" s="1"/>
  <c r="J1271" i="39" s="1"/>
  <c r="J1272" i="39" s="1"/>
  <c r="J1273" i="39" s="1"/>
  <c r="J1274" i="39" s="1"/>
  <c r="J1275" i="39" s="1"/>
  <c r="J1276" i="39" s="1"/>
  <c r="J1277" i="39" s="1"/>
  <c r="J1278" i="39" s="1"/>
  <c r="J1279" i="39" s="1"/>
  <c r="J1280" i="39" s="1"/>
  <c r="J1281" i="39" s="1"/>
  <c r="J1575" i="39"/>
  <c r="J1576" i="39" s="1"/>
  <c r="J1577" i="39" s="1"/>
  <c r="J1578" i="39" s="1"/>
  <c r="J1579" i="39" s="1"/>
  <c r="J1580" i="39" s="1"/>
  <c r="J1581" i="39" s="1"/>
  <c r="J1582" i="39" s="1"/>
  <c r="J1583" i="39" s="1"/>
  <c r="J1584" i="39" s="1"/>
  <c r="J1585" i="39" s="1"/>
  <c r="J1586" i="39" s="1"/>
  <c r="J1587" i="39" s="1"/>
  <c r="J1588" i="39"/>
  <c r="J1589" i="39" s="1"/>
  <c r="J1590" i="39" s="1"/>
  <c r="J1591" i="39" s="1"/>
  <c r="J1592" i="39" s="1"/>
  <c r="J1593" i="39" s="1"/>
  <c r="J1594" i="39" s="1"/>
  <c r="J1595" i="39" s="1"/>
  <c r="J1596" i="39" s="1"/>
  <c r="J1597" i="39" s="1"/>
  <c r="J1598" i="39" s="1"/>
  <c r="J1599" i="39" s="1"/>
  <c r="J1600" i="39" s="1"/>
  <c r="J1601" i="39" s="1"/>
  <c r="J935" i="39"/>
  <c r="J936" i="39" s="1"/>
  <c r="J937" i="39" s="1"/>
  <c r="J938" i="39" s="1"/>
  <c r="J939" i="39" s="1"/>
  <c r="J940" i="39" s="1"/>
  <c r="J941" i="39" s="1"/>
  <c r="J942" i="39" s="1"/>
  <c r="J943" i="39" s="1"/>
  <c r="J944" i="39" s="1"/>
  <c r="J945" i="39" s="1"/>
  <c r="J946" i="39" s="1"/>
  <c r="J947" i="39" s="1"/>
  <c r="J948" i="39"/>
  <c r="J949" i="39" s="1"/>
  <c r="J950" i="39" s="1"/>
  <c r="J951" i="39" s="1"/>
  <c r="J952" i="39" s="1"/>
  <c r="J953" i="39" s="1"/>
  <c r="J954" i="39" s="1"/>
  <c r="J955" i="39" s="1"/>
  <c r="J956" i="39" s="1"/>
  <c r="J957" i="39" s="1"/>
  <c r="J958" i="39" s="1"/>
  <c r="J959" i="39" s="1"/>
  <c r="J960" i="39" s="1"/>
  <c r="J961" i="39" s="1"/>
  <c r="J628" i="39"/>
  <c r="J629" i="39" s="1"/>
  <c r="J630" i="39" s="1"/>
  <c r="J631" i="39" s="1"/>
  <c r="J632" i="39" s="1"/>
  <c r="J633" i="39" s="1"/>
  <c r="J634" i="39" s="1"/>
  <c r="J635" i="39" s="1"/>
  <c r="J636" i="39" s="1"/>
  <c r="J637" i="39" s="1"/>
  <c r="J638" i="39" s="1"/>
  <c r="J639" i="39" s="1"/>
  <c r="J640" i="39" s="1"/>
  <c r="J641" i="39" s="1"/>
  <c r="J615" i="39"/>
  <c r="J616" i="39" s="1"/>
  <c r="J617" i="39" s="1"/>
  <c r="J618" i="39" s="1"/>
  <c r="J619" i="39" s="1"/>
  <c r="J620" i="39" s="1"/>
  <c r="J621" i="39" s="1"/>
  <c r="J622" i="39" s="1"/>
  <c r="J623" i="39" s="1"/>
  <c r="J624" i="39" s="1"/>
  <c r="J625" i="39" s="1"/>
  <c r="J626" i="39" s="1"/>
  <c r="J627" i="39" s="1"/>
  <c r="A2041" i="39"/>
  <c r="J2220" i="39"/>
  <c r="J2365" i="39"/>
  <c r="J2366" i="39" s="1"/>
  <c r="J2367" i="39" s="1"/>
  <c r="J2368" i="39" s="1"/>
  <c r="J2369" i="39" s="1"/>
  <c r="J2370" i="39" s="1"/>
  <c r="J2335" i="39" s="1"/>
  <c r="J2205" i="39"/>
  <c r="J2206" i="39" s="1"/>
  <c r="J2207" i="39" s="1"/>
  <c r="J2208" i="39" s="1"/>
  <c r="J2280" i="39" s="1"/>
  <c r="J2186" i="39"/>
  <c r="J2187" i="39" s="1"/>
  <c r="J2188" i="39" s="1"/>
  <c r="J2189" i="39" s="1"/>
  <c r="J2079" i="39"/>
  <c r="J2080" i="39" s="1"/>
  <c r="J2185" i="39"/>
  <c r="J2209" i="39" l="1"/>
  <c r="J2281" i="39"/>
  <c r="J2336" i="39"/>
  <c r="J2337" i="39" s="1"/>
  <c r="J2338" i="39" s="1"/>
  <c r="J2081" i="39" s="1"/>
  <c r="J2371" i="39"/>
  <c r="J2210" i="39"/>
  <c r="J2151" i="39" l="1"/>
  <c r="J2211" i="39"/>
  <c r="J2372" i="39"/>
  <c r="J2152" i="39" l="1"/>
  <c r="J2339" i="39"/>
  <c r="J2373" i="39"/>
  <c r="J2221" i="39" s="1"/>
  <c r="J2222" i="39" s="1"/>
  <c r="J2212" i="39"/>
  <c r="J2213" i="39" s="1"/>
  <c r="J2214" i="39" s="1"/>
  <c r="J2215" i="39" s="1"/>
  <c r="J2216" i="39" s="1"/>
  <c r="J2217" i="39" s="1"/>
  <c r="J2041" i="39" l="1"/>
  <c r="J2042" i="39" s="1"/>
  <c r="J2043" i="39" s="1"/>
  <c r="J2053" i="39" s="1"/>
  <c r="J2054" i="39" s="1"/>
  <c r="J2055" i="39" s="1"/>
  <c r="J2374" i="39"/>
  <c r="J2375" i="39" s="1"/>
  <c r="J2376" i="39" s="1"/>
  <c r="J2377" i="39" s="1"/>
  <c r="J2378" i="39" s="1"/>
  <c r="J2379" i="39" s="1"/>
  <c r="J2380" i="39" s="1"/>
  <c r="J2381" i="39" s="1"/>
  <c r="J2340" i="39"/>
  <c r="J2341" i="39" s="1"/>
  <c r="J2342" i="39" s="1"/>
  <c r="J2343" i="39" s="1"/>
  <c r="J2344" i="39" s="1"/>
  <c r="J2345" i="39" s="1"/>
  <c r="J2346" i="39" s="1"/>
  <c r="J2347" i="39" s="1"/>
  <c r="J2348" i="39" s="1"/>
  <c r="J2349" i="39" s="1"/>
  <c r="J2350" i="39" s="1"/>
  <c r="J2351" i="39" s="1"/>
  <c r="J2352" i="39" s="1"/>
  <c r="J2353" i="39" s="1"/>
  <c r="J2354" i="39" s="1"/>
  <c r="J2355" i="39" s="1"/>
  <c r="J2356" i="39" s="1"/>
  <c r="J2357" i="39" s="1"/>
  <c r="J2358" i="39" s="1"/>
  <c r="J2359" i="39" s="1"/>
  <c r="J2360" i="39" s="1"/>
  <c r="J2361" i="39" s="1"/>
  <c r="J2056" i="39" l="1"/>
  <c r="J2057" i="39" l="1"/>
  <c r="J2058" i="39" s="1"/>
  <c r="J2044" i="39" l="1"/>
  <c r="J2059" i="39"/>
  <c r="J2060" i="39" l="1"/>
  <c r="J2061" i="39" s="1"/>
  <c r="J2062" i="39" s="1"/>
  <c r="J2063" i="39" s="1"/>
  <c r="J2045" i="39"/>
  <c r="J2046" i="39" s="1"/>
  <c r="J2047" i="39" s="1"/>
  <c r="J2048" i="39" s="1"/>
  <c r="J2049" i="39" s="1"/>
  <c r="J2223" i="39"/>
  <c r="J2224" i="39"/>
  <c r="J2225" i="39" s="1"/>
  <c r="J2241" i="39" s="1"/>
  <c r="A2042" i="39"/>
  <c r="A2043" i="39"/>
  <c r="A2044" i="39" s="1"/>
  <c r="A2045" i="39" s="1"/>
  <c r="A2046" i="39" s="1"/>
  <c r="A2047" i="39" s="1"/>
  <c r="A2048" i="39" s="1"/>
  <c r="A2049" i="39" s="1"/>
  <c r="A2050" i="39" s="1"/>
  <c r="A2051" i="39" s="1"/>
  <c r="A2052" i="39" s="1"/>
  <c r="A2053" i="39" s="1"/>
  <c r="A2054" i="39" s="1"/>
  <c r="A2055" i="39" s="1"/>
  <c r="A2056" i="39" s="1"/>
  <c r="A2057" i="39" s="1"/>
  <c r="A2058" i="39" s="1"/>
  <c r="A2059" i="39" s="1"/>
  <c r="A2060" i="39" s="1"/>
  <c r="A2061" i="39" s="1"/>
  <c r="A2062" i="39" s="1"/>
  <c r="A2063" i="39" s="1"/>
  <c r="A2064" i="39" s="1"/>
  <c r="A2065" i="39" s="1"/>
  <c r="A2066" i="39" s="1"/>
  <c r="A2067" i="39" s="1"/>
  <c r="A2068" i="39" s="1"/>
  <c r="A2069" i="39" s="1"/>
  <c r="A2070" i="39" s="1"/>
  <c r="A2071" i="39" s="1"/>
  <c r="A2072" i="39" s="1"/>
  <c r="A2073" i="39" s="1"/>
  <c r="A2074" i="39" s="1"/>
  <c r="A2075" i="39" s="1"/>
  <c r="A2076" i="39" s="1"/>
  <c r="A2077" i="39" s="1"/>
  <c r="A2078" i="39" s="1"/>
  <c r="A2079" i="39" s="1"/>
  <c r="A2080" i="39" s="1"/>
  <c r="A2081" i="39" s="1"/>
  <c r="A2082" i="39" s="1"/>
  <c r="A2083" i="39" s="1"/>
  <c r="A2084" i="39" s="1"/>
  <c r="A2085" i="39" s="1"/>
  <c r="A2086" i="39" s="1"/>
  <c r="J2385" i="39"/>
  <c r="J2386" i="39"/>
  <c r="J2387" i="39"/>
  <c r="J2388" i="39"/>
  <c r="J2389" i="39" s="1"/>
  <c r="J2390" i="39" s="1"/>
  <c r="J2391" i="39" s="1"/>
  <c r="J2392" i="39" s="1"/>
  <c r="J2393" i="39" s="1"/>
  <c r="J2394" i="39" s="1"/>
  <c r="J2395" i="39" s="1"/>
  <c r="J2396" i="39" s="1"/>
  <c r="J2397" i="39" s="1"/>
  <c r="J2398" i="39" s="1"/>
  <c r="J2399" i="39" s="1"/>
  <c r="J2400" i="39" s="1"/>
  <c r="J2401" i="39" s="1"/>
  <c r="J2250" i="39" l="1"/>
  <c r="J2226" i="39" s="1"/>
  <c r="J2227" i="39" s="1"/>
  <c r="J2228" i="39" s="1"/>
  <c r="J2229" i="39" s="1"/>
  <c r="J2230" i="39" s="1"/>
  <c r="J2231" i="39" s="1"/>
  <c r="J2242" i="39"/>
  <c r="J2243" i="39" s="1"/>
  <c r="J2244" i="39" s="1"/>
  <c r="J2245" i="39" s="1"/>
  <c r="A2087" i="39"/>
  <c r="A2088" i="39"/>
  <c r="A2089" i="39"/>
  <c r="A2090" i="39"/>
  <c r="A2091" i="39"/>
  <c r="A2092" i="39"/>
  <c r="A2093" i="39"/>
  <c r="A2094" i="39"/>
  <c r="A2095" i="39"/>
  <c r="A2096" i="39"/>
  <c r="A2097" i="39"/>
  <c r="A2098" i="39"/>
  <c r="A2099" i="39"/>
  <c r="A2100" i="39"/>
  <c r="A2101" i="39"/>
  <c r="A2102" i="39"/>
  <c r="A2103" i="39"/>
  <c r="A2104" i="39"/>
  <c r="A2105" i="39"/>
  <c r="A2106" i="39"/>
  <c r="A2107" i="39"/>
  <c r="A2108" i="39"/>
  <c r="A2109" i="39"/>
  <c r="A2110" i="39"/>
  <c r="A2111" i="39"/>
  <c r="A2112" i="39"/>
  <c r="A2113" i="39"/>
  <c r="A2114" i="39"/>
  <c r="A2115" i="39"/>
  <c r="A2116" i="39"/>
  <c r="A2117" i="39"/>
  <c r="A2118" i="39"/>
  <c r="A2119" i="39"/>
  <c r="A2120" i="39"/>
  <c r="A2121" i="39"/>
  <c r="A2122" i="39"/>
  <c r="A2123" i="39"/>
  <c r="A2124" i="39"/>
  <c r="A2125" i="39"/>
  <c r="A2126" i="39"/>
  <c r="A2127" i="39"/>
  <c r="A2128" i="39"/>
  <c r="A2129" i="39"/>
  <c r="A2130" i="39"/>
  <c r="A2131" i="39"/>
  <c r="A2132" i="39"/>
  <c r="A2133" i="39"/>
  <c r="A2134" i="39"/>
  <c r="A2135" i="39"/>
  <c r="A2136" i="39"/>
  <c r="A2137" i="39"/>
  <c r="A2138" i="39"/>
  <c r="A2139" i="39"/>
  <c r="A2140" i="39"/>
  <c r="A2141" i="39"/>
  <c r="A2142" i="39"/>
  <c r="A2143" i="39"/>
  <c r="A2144" i="39"/>
  <c r="A2145" i="39"/>
  <c r="A2146" i="39"/>
  <c r="A2147" i="39"/>
  <c r="A2148" i="39"/>
  <c r="A2149" i="39"/>
  <c r="A2150" i="39"/>
  <c r="A2151" i="39"/>
  <c r="A2152" i="39"/>
  <c r="A2153" i="39"/>
  <c r="A2154" i="39"/>
  <c r="A2155" i="39"/>
  <c r="A2156" i="39"/>
  <c r="A2157" i="39"/>
  <c r="A2158" i="39"/>
  <c r="A2159" i="39"/>
  <c r="A2160" i="39"/>
  <c r="A2161" i="39"/>
  <c r="A2162" i="39"/>
  <c r="A2163" i="39"/>
  <c r="A2164" i="39"/>
  <c r="A2165" i="39"/>
  <c r="A2166" i="39"/>
  <c r="A2167" i="39"/>
  <c r="A2168" i="39"/>
  <c r="A2169" i="39"/>
  <c r="A2170" i="39"/>
  <c r="A2171" i="39"/>
  <c r="A2172" i="39"/>
  <c r="A2173" i="39"/>
  <c r="A2174" i="39"/>
  <c r="A2175" i="39"/>
  <c r="A2176" i="39"/>
  <c r="A2177" i="39"/>
  <c r="A2178" i="39"/>
  <c r="A2179" i="39"/>
  <c r="A2180" i="39"/>
  <c r="A2181" i="39"/>
  <c r="A2182" i="39"/>
  <c r="A2183" i="39"/>
  <c r="A2184" i="39"/>
  <c r="A2185" i="39"/>
  <c r="A2186" i="39"/>
  <c r="A2187" i="39"/>
  <c r="A2188" i="39"/>
  <c r="A2189" i="39"/>
  <c r="A2190" i="39"/>
  <c r="A2191" i="39"/>
  <c r="A2192" i="39"/>
  <c r="A2193" i="39"/>
  <c r="A2194" i="39"/>
  <c r="A2195" i="39"/>
  <c r="A2196" i="39"/>
  <c r="A2197" i="39"/>
  <c r="A2198" i="39"/>
  <c r="A2199" i="39"/>
  <c r="A2200" i="39"/>
  <c r="A2201" i="39"/>
  <c r="A2202" i="39"/>
  <c r="A2203" i="39"/>
  <c r="A2204" i="39"/>
  <c r="A2205" i="39"/>
  <c r="A2206" i="39"/>
  <c r="A2207" i="39"/>
  <c r="A2208" i="39"/>
  <c r="A2209" i="39"/>
  <c r="A2210" i="39"/>
  <c r="A2211" i="39"/>
  <c r="A2212" i="39"/>
  <c r="A2213" i="39"/>
  <c r="A2214" i="39"/>
  <c r="A2215" i="39"/>
  <c r="A2216" i="39"/>
  <c r="A2217" i="39"/>
  <c r="A2218" i="39"/>
  <c r="A2219" i="39"/>
  <c r="A2220" i="39"/>
  <c r="A2221" i="39"/>
  <c r="A2222" i="39"/>
  <c r="A2223" i="39"/>
  <c r="A2224" i="39"/>
  <c r="A2225" i="39"/>
  <c r="A2226" i="39"/>
  <c r="A2227" i="39"/>
  <c r="A2228" i="39"/>
  <c r="A2229" i="39"/>
  <c r="A2230" i="39"/>
  <c r="A2231" i="39"/>
  <c r="A2232" i="39"/>
  <c r="A2233" i="39"/>
  <c r="A2234" i="39"/>
  <c r="A2235" i="39"/>
  <c r="A2236" i="39"/>
  <c r="A2237" i="39"/>
  <c r="A2238" i="39"/>
  <c r="A2239" i="39"/>
  <c r="A2240" i="39"/>
  <c r="A2241" i="39"/>
  <c r="A2242" i="39"/>
  <c r="A2243" i="39"/>
  <c r="A2244" i="39"/>
  <c r="A2245" i="39"/>
  <c r="A2246" i="39"/>
  <c r="A2247" i="39"/>
  <c r="A2248" i="39"/>
  <c r="A2249" i="39"/>
  <c r="A2250" i="39"/>
  <c r="A2251" i="39"/>
  <c r="A2252" i="39"/>
  <c r="A2253" i="39"/>
  <c r="A2254" i="39"/>
  <c r="A2255" i="39"/>
  <c r="A2256" i="39"/>
  <c r="A2257" i="39"/>
  <c r="A2258" i="39"/>
  <c r="A2259" i="39"/>
  <c r="A2260" i="39"/>
  <c r="A2261" i="39"/>
  <c r="A2262" i="39"/>
  <c r="A2263" i="39"/>
  <c r="A2264" i="39"/>
  <c r="A2265" i="39"/>
  <c r="A2266" i="39"/>
  <c r="A2267" i="39"/>
  <c r="A2268" i="39"/>
  <c r="A2269" i="39"/>
  <c r="A2270" i="39"/>
  <c r="A2271" i="39"/>
  <c r="A2272" i="39"/>
  <c r="A2273" i="39"/>
  <c r="A2274" i="39"/>
  <c r="A2275" i="39"/>
  <c r="A2276" i="39"/>
  <c r="A2277" i="39"/>
  <c r="A2278" i="39"/>
  <c r="A2279" i="39"/>
  <c r="A2280" i="39"/>
  <c r="A2281" i="39"/>
  <c r="A2282" i="39"/>
  <c r="A2283" i="39"/>
  <c r="A2284" i="39"/>
  <c r="A2285" i="39"/>
  <c r="A2286" i="39"/>
  <c r="A2287" i="39"/>
  <c r="A2288" i="39"/>
  <c r="A2289" i="39"/>
  <c r="A2290" i="39"/>
  <c r="A2291" i="39"/>
  <c r="A2292" i="39"/>
  <c r="A2293" i="39"/>
  <c r="A2294" i="39"/>
  <c r="A2295" i="39"/>
  <c r="A2296" i="39"/>
  <c r="A2297" i="39"/>
  <c r="A2298" i="39"/>
  <c r="A2299" i="39"/>
  <c r="A2300" i="39"/>
  <c r="A2301" i="39"/>
  <c r="A2302" i="39"/>
  <c r="A2303" i="39"/>
  <c r="A2304" i="39"/>
  <c r="A2305" i="39"/>
  <c r="A2306" i="39"/>
  <c r="A2307" i="39"/>
  <c r="A2308" i="39"/>
  <c r="A2309" i="39"/>
  <c r="A2310" i="39"/>
  <c r="A2311" i="39"/>
  <c r="A2312" i="39"/>
  <c r="A2313" i="39"/>
  <c r="A2314" i="39"/>
  <c r="A2315" i="39"/>
  <c r="A2316" i="39"/>
  <c r="A2317" i="39"/>
  <c r="A2318" i="39"/>
  <c r="A2319" i="39"/>
  <c r="A2320" i="39"/>
  <c r="A2321" i="39"/>
  <c r="A2322" i="39"/>
  <c r="A2323" i="39"/>
  <c r="A2324" i="39"/>
  <c r="A2325" i="39"/>
  <c r="A2326" i="39"/>
  <c r="A2327" i="39"/>
  <c r="A2328" i="39"/>
  <c r="A2329" i="39"/>
  <c r="A2330" i="39"/>
  <c r="A2331" i="39"/>
  <c r="A2332" i="39"/>
  <c r="A2333" i="39"/>
  <c r="A2334" i="39"/>
  <c r="A2335" i="39"/>
  <c r="A2336" i="39"/>
  <c r="A2337" i="39"/>
  <c r="A2338" i="39"/>
  <c r="A2339" i="39"/>
  <c r="A2340" i="39"/>
  <c r="A2341" i="39"/>
  <c r="A2342" i="39"/>
  <c r="A2343" i="39"/>
  <c r="A2344" i="39"/>
  <c r="A2345" i="39"/>
  <c r="A2346" i="39"/>
  <c r="A2347" i="39"/>
  <c r="A2348" i="39"/>
  <c r="A2349" i="39"/>
  <c r="A2350" i="39"/>
  <c r="A2351" i="39"/>
  <c r="A2352" i="39"/>
  <c r="A2353" i="39"/>
  <c r="A2354" i="39"/>
  <c r="A2355" i="39"/>
  <c r="A2356" i="39"/>
  <c r="A2357" i="39"/>
  <c r="A2358" i="39"/>
  <c r="A2359" i="39"/>
  <c r="A2360" i="39"/>
  <c r="A2361" i="39"/>
  <c r="A2362" i="39"/>
  <c r="A2363" i="39"/>
  <c r="A2364" i="39"/>
  <c r="A2365" i="39"/>
  <c r="A2366" i="39"/>
  <c r="A2367" i="39"/>
  <c r="A2368" i="39"/>
  <c r="A2369" i="39"/>
  <c r="A2370" i="39"/>
  <c r="A2371" i="39"/>
  <c r="A2372" i="39"/>
  <c r="A2373" i="39"/>
  <c r="A2374" i="39"/>
  <c r="A2375" i="39"/>
  <c r="A2376" i="39"/>
  <c r="A2377" i="39"/>
  <c r="A2378" i="39"/>
  <c r="A2379" i="39"/>
  <c r="A2380" i="39"/>
  <c r="A2381" i="39"/>
  <c r="A2382" i="39"/>
  <c r="A2383" i="39"/>
  <c r="A2384" i="39"/>
  <c r="A2385" i="39"/>
  <c r="A2386" i="39"/>
  <c r="A2387" i="39"/>
  <c r="A2388" i="39"/>
  <c r="A2389" i="39"/>
  <c r="A2390" i="39"/>
  <c r="A2391" i="39"/>
  <c r="A2392" i="39"/>
  <c r="A2393" i="39"/>
  <c r="A2394" i="39"/>
  <c r="A2395" i="39"/>
  <c r="A2396" i="39"/>
  <c r="A2397" i="39"/>
  <c r="A2398" i="39"/>
  <c r="A2399" i="39"/>
  <c r="A2400" i="39"/>
  <c r="A2401" i="39"/>
  <c r="J2282" i="39"/>
  <c r="J2283" i="39"/>
  <c r="J2284" i="39"/>
  <c r="J2285" i="39"/>
  <c r="J2286" i="39"/>
  <c r="J2287" i="39"/>
  <c r="J2288" i="39"/>
  <c r="J2289" i="39"/>
  <c r="J2290" i="39"/>
  <c r="J2291" i="39"/>
  <c r="J2292" i="39"/>
  <c r="J2293" i="39"/>
  <c r="J2303" i="39"/>
  <c r="J2304" i="39"/>
  <c r="J2305" i="39"/>
  <c r="J2306" i="39"/>
  <c r="J2307" i="39"/>
  <c r="J2153" i="39"/>
  <c r="J2154" i="39"/>
  <c r="J2155" i="39"/>
  <c r="J2156" i="39"/>
  <c r="J2157" i="39"/>
  <c r="J2158" i="39"/>
  <c r="J2159" i="39"/>
  <c r="J2160" i="39"/>
  <c r="J2161" i="39"/>
  <c r="J2123" i="39"/>
  <c r="J2124" i="39"/>
  <c r="J2125" i="39"/>
  <c r="J2126" i="39"/>
  <c r="J2127" i="39"/>
  <c r="J2128" i="39"/>
  <c r="J2129" i="39"/>
  <c r="J2130" i="39"/>
  <c r="J2131" i="39"/>
  <c r="J2132" i="39"/>
  <c r="J2133" i="39"/>
  <c r="J2308" i="39"/>
  <c r="J2309" i="39"/>
  <c r="J2310" i="39"/>
  <c r="J2311" i="39"/>
  <c r="J2082" i="39"/>
  <c r="J2083" i="39"/>
  <c r="J2084" i="39"/>
  <c r="J2085" i="39"/>
  <c r="J2086" i="39"/>
  <c r="J2171" i="39"/>
  <c r="J2323" i="39"/>
  <c r="J2324" i="39"/>
  <c r="J2325" i="39"/>
  <c r="J2326" i="39"/>
  <c r="J2327" i="39"/>
  <c r="J2328" i="39"/>
  <c r="J2329" i="39"/>
  <c r="J2330" i="39"/>
  <c r="J2331" i="39"/>
  <c r="J2312" i="39"/>
  <c r="J2313" i="39"/>
  <c r="J2314" i="39"/>
  <c r="J2315" i="39"/>
  <c r="J2316" i="39"/>
  <c r="J2317" i="39"/>
  <c r="J2318" i="39"/>
  <c r="J2319" i="39"/>
  <c r="J2320" i="39"/>
  <c r="J2321" i="39"/>
  <c r="J2266" i="39"/>
  <c r="J2140" i="39"/>
  <c r="J2141" i="39"/>
  <c r="J2142" i="39"/>
  <c r="J2143" i="39"/>
  <c r="J2144" i="39"/>
  <c r="J2145" i="39"/>
  <c r="J2146" i="39"/>
  <c r="J2147" i="39"/>
  <c r="J2148" i="39"/>
  <c r="J2149" i="39"/>
  <c r="J2267" i="39"/>
  <c r="J2268" i="39"/>
  <c r="J2269" i="39"/>
  <c r="J2270" i="39"/>
  <c r="J2271" i="39"/>
  <c r="J2272" i="39"/>
  <c r="J2273" i="39"/>
  <c r="J2294" i="39"/>
  <c r="J2295" i="39"/>
  <c r="J2296" i="39"/>
  <c r="J2297" i="39"/>
  <c r="J2298" i="39"/>
  <c r="J2299" i="39"/>
  <c r="J2300" i="39"/>
  <c r="J2301" i="39"/>
  <c r="J2087" i="39"/>
  <c r="J2251" i="39"/>
  <c r="J2252" i="39"/>
  <c r="J2253" i="39"/>
  <c r="J2254" i="39"/>
  <c r="J2255" i="39"/>
  <c r="J2256" i="39"/>
  <c r="J2257" i="39"/>
  <c r="J2258" i="39"/>
  <c r="J2259" i="39"/>
  <c r="J2172" i="39"/>
  <c r="J2173" i="39"/>
  <c r="J2174" i="39"/>
  <c r="J2175" i="39"/>
  <c r="J2332" i="39"/>
  <c r="J2069" i="39"/>
  <c r="J2070" i="39"/>
  <c r="J2071" i="39"/>
  <c r="J2072" i="39"/>
  <c r="J2073" i="39"/>
  <c r="J2074" i="39"/>
  <c r="J2075" i="39"/>
  <c r="J2076" i="39"/>
  <c r="J2077" i="39"/>
  <c r="J2088" i="39"/>
  <c r="J2089" i="39"/>
  <c r="J2090" i="39"/>
  <c r="J2091" i="39"/>
  <c r="J2117" i="39"/>
  <c r="J2118" i="39"/>
  <c r="J2119" i="39"/>
</calcChain>
</file>

<file path=xl/comments1.xml><?xml version="1.0" encoding="utf-8"?>
<comments xmlns="http://schemas.openxmlformats.org/spreadsheetml/2006/main">
  <authors>
    <author>作成者</author>
  </authors>
  <commentList>
    <comment ref="D1" authorId="0" shapeId="0">
      <text>
        <r>
          <rPr>
            <b/>
            <sz val="11"/>
            <color indexed="81"/>
            <rFont val="ＭＳ Ｐゴシック"/>
            <family val="2"/>
          </rPr>
          <t>1825:5</t>
        </r>
        <r>
          <rPr>
            <b/>
            <sz val="11"/>
            <color indexed="81"/>
            <rFont val="굴림"/>
            <family val="3"/>
            <charset val="129"/>
          </rPr>
          <t xml:space="preserve">년
</t>
        </r>
        <r>
          <rPr>
            <b/>
            <sz val="11"/>
            <color indexed="81"/>
            <rFont val="ＭＳ Ｐゴシック"/>
            <family val="2"/>
          </rPr>
          <t>2555:7</t>
        </r>
        <r>
          <rPr>
            <b/>
            <sz val="11"/>
            <color indexed="81"/>
            <rFont val="굴림"/>
            <family val="3"/>
            <charset val="129"/>
          </rPr>
          <t xml:space="preserve">년
</t>
        </r>
        <r>
          <rPr>
            <sz val="11"/>
            <color indexed="81"/>
            <rFont val="ＭＳ Ｐゴシック"/>
            <family val="2"/>
          </rPr>
          <t xml:space="preserve">
</t>
        </r>
      </text>
    </comment>
    <comment ref="F1" authorId="0" shapeId="0">
      <text>
        <r>
          <rPr>
            <b/>
            <sz val="11"/>
            <color indexed="81"/>
            <rFont val="굴림"/>
            <family val="3"/>
            <charset val="129"/>
          </rPr>
          <t>作成者:</t>
        </r>
        <r>
          <rPr>
            <sz val="11"/>
            <color indexed="81"/>
            <rFont val="굴림"/>
            <family val="3"/>
            <charset val="129"/>
          </rPr>
          <t xml:space="preserve">
모델생성</t>
        </r>
        <r>
          <rPr>
            <sz val="11"/>
            <color indexed="81"/>
            <rFont val="ＭＳ Ｐゴシック"/>
            <family val="2"/>
          </rPr>
          <t xml:space="preserve">, </t>
        </r>
        <r>
          <rPr>
            <sz val="11"/>
            <color indexed="81"/>
            <rFont val="굴림"/>
            <family val="3"/>
            <charset val="129"/>
          </rPr>
          <t>예측생성</t>
        </r>
        <r>
          <rPr>
            <sz val="11"/>
            <color indexed="81"/>
            <rFont val="ＭＳ Ｐゴシック"/>
            <family val="2"/>
          </rPr>
          <t xml:space="preserve"> </t>
        </r>
        <r>
          <rPr>
            <sz val="11"/>
            <color indexed="81"/>
            <rFont val="굴림"/>
            <family val="3"/>
            <charset val="129"/>
          </rPr>
          <t>모두에서</t>
        </r>
        <r>
          <rPr>
            <sz val="11"/>
            <color indexed="81"/>
            <rFont val="ＭＳ Ｐゴシック"/>
            <family val="2"/>
          </rPr>
          <t xml:space="preserve"> </t>
        </r>
        <r>
          <rPr>
            <sz val="11"/>
            <color indexed="81"/>
            <rFont val="굴림"/>
            <family val="3"/>
            <charset val="129"/>
          </rPr>
          <t>참조된다</t>
        </r>
        <r>
          <rPr>
            <sz val="11"/>
            <color indexed="81"/>
            <rFont val="ＭＳ Ｐゴシック"/>
            <family val="2"/>
          </rPr>
          <t xml:space="preserve">.
</t>
        </r>
        <r>
          <rPr>
            <sz val="11"/>
            <color indexed="81"/>
            <rFont val="굴림"/>
            <family val="3"/>
            <charset val="129"/>
          </rPr>
          <t>기존</t>
        </r>
        <r>
          <rPr>
            <sz val="11"/>
            <color indexed="81"/>
            <rFont val="ＭＳ Ｐゴシック"/>
            <family val="2"/>
          </rPr>
          <t xml:space="preserve"> </t>
        </r>
        <r>
          <rPr>
            <sz val="11"/>
            <color indexed="81"/>
            <rFont val="굴림"/>
            <family val="3"/>
            <charset val="129"/>
          </rPr>
          <t>모델을</t>
        </r>
        <r>
          <rPr>
            <sz val="11"/>
            <color indexed="81"/>
            <rFont val="ＭＳ Ｐゴシック"/>
            <family val="2"/>
          </rPr>
          <t xml:space="preserve"> </t>
        </r>
        <r>
          <rPr>
            <sz val="11"/>
            <color indexed="81"/>
            <rFont val="굴림"/>
            <family val="3"/>
            <charset val="129"/>
          </rPr>
          <t>지정한</t>
        </r>
        <r>
          <rPr>
            <sz val="11"/>
            <color indexed="81"/>
            <rFont val="ＭＳ Ｐゴシック"/>
            <family val="2"/>
          </rPr>
          <t xml:space="preserve"> </t>
        </r>
        <r>
          <rPr>
            <sz val="11"/>
            <color indexed="81"/>
            <rFont val="굴림"/>
            <family val="3"/>
            <charset val="129"/>
          </rPr>
          <t>경우</t>
        </r>
        <r>
          <rPr>
            <sz val="11"/>
            <color indexed="81"/>
            <rFont val="ＭＳ Ｐゴシック"/>
            <family val="2"/>
          </rPr>
          <t xml:space="preserve"> </t>
        </r>
        <r>
          <rPr>
            <sz val="11"/>
            <color indexed="81"/>
            <rFont val="굴림"/>
            <family val="3"/>
            <charset val="129"/>
          </rPr>
          <t>모델생성에서는</t>
        </r>
        <r>
          <rPr>
            <sz val="11"/>
            <color indexed="81"/>
            <rFont val="ＭＳ Ｐゴシック"/>
            <family val="2"/>
          </rPr>
          <t xml:space="preserve"> 1</t>
        </r>
        <r>
          <rPr>
            <sz val="11"/>
            <color indexed="81"/>
            <rFont val="굴림"/>
            <family val="3"/>
            <charset val="129"/>
          </rPr>
          <t>을</t>
        </r>
        <r>
          <rPr>
            <sz val="11"/>
            <color indexed="81"/>
            <rFont val="ＭＳ Ｐゴシック"/>
            <family val="2"/>
          </rPr>
          <t xml:space="preserve">, </t>
        </r>
        <r>
          <rPr>
            <sz val="11"/>
            <color indexed="81"/>
            <rFont val="굴림"/>
            <family val="3"/>
            <charset val="129"/>
          </rPr>
          <t>예측생성에서는</t>
        </r>
        <r>
          <rPr>
            <sz val="11"/>
            <color indexed="81"/>
            <rFont val="ＭＳ Ｐゴシック"/>
            <family val="2"/>
          </rPr>
          <t xml:space="preserve"> </t>
        </r>
        <r>
          <rPr>
            <sz val="11"/>
            <color indexed="81"/>
            <rFont val="굴림"/>
            <family val="3"/>
            <charset val="129"/>
          </rPr>
          <t>뒷부분을</t>
        </r>
        <r>
          <rPr>
            <sz val="11"/>
            <color indexed="81"/>
            <rFont val="ＭＳ Ｐゴシック"/>
            <family val="2"/>
          </rPr>
          <t xml:space="preserve"> </t>
        </r>
        <r>
          <rPr>
            <sz val="11"/>
            <color indexed="81"/>
            <rFont val="굴림"/>
            <family val="3"/>
            <charset val="129"/>
          </rPr>
          <t>참조한다</t>
        </r>
        <r>
          <rPr>
            <sz val="11"/>
            <color indexed="81"/>
            <rFont val="ＭＳ Ｐゴシック"/>
            <family val="2"/>
          </rPr>
          <t>.</t>
        </r>
      </text>
    </comment>
    <comment ref="I1" authorId="0" shapeId="0">
      <text>
        <r>
          <rPr>
            <b/>
            <sz val="11"/>
            <color indexed="81"/>
            <rFont val="ＭＳ Ｐゴシック"/>
            <family val="2"/>
          </rPr>
          <t>作成者:</t>
        </r>
        <r>
          <rPr>
            <sz val="11"/>
            <color indexed="81"/>
            <rFont val="ＭＳ Ｐゴシック"/>
            <family val="2"/>
          </rPr>
          <t xml:space="preserve">
"_py"で終了する場合はpythonモデル</t>
        </r>
      </text>
    </comment>
    <comment ref="A2" authorId="0" shapeId="0">
      <text>
        <r>
          <rPr>
            <b/>
            <sz val="11"/>
            <color indexed="81"/>
            <rFont val="ＭＳ Ｐゴシック"/>
            <family val="2"/>
          </rPr>
          <t>作成者:</t>
        </r>
        <r>
          <rPr>
            <sz val="11"/>
            <color indexed="81"/>
            <rFont val="ＭＳ Ｐゴシック"/>
            <family val="2"/>
          </rPr>
          <t xml:space="preserve">
arff生成用</t>
        </r>
      </text>
    </comment>
    <comment ref="D3" authorId="0" shapeId="0">
      <text>
        <r>
          <rPr>
            <b/>
            <sz val="11"/>
            <color indexed="81"/>
            <rFont val="ＭＳ Ｐゴシック"/>
            <family val="2"/>
          </rPr>
          <t>作成者:</t>
        </r>
        <r>
          <rPr>
            <sz val="11"/>
            <color indexed="81"/>
            <rFont val="ＭＳ Ｐゴシック"/>
            <family val="2"/>
          </rPr>
          <t xml:space="preserve">
5</t>
        </r>
      </text>
    </comment>
    <comment ref="D4" authorId="0" shapeId="0">
      <text>
        <r>
          <rPr>
            <b/>
            <sz val="11"/>
            <color indexed="81"/>
            <rFont val="ＭＳ Ｐゴシック"/>
            <family val="2"/>
          </rPr>
          <t>作成者:</t>
        </r>
        <r>
          <rPr>
            <sz val="11"/>
            <color indexed="81"/>
            <rFont val="ＭＳ Ｐゴシック"/>
            <family val="2"/>
          </rPr>
          <t xml:space="preserve">
5</t>
        </r>
      </text>
    </comment>
    <comment ref="D5" authorId="0" shapeId="0">
      <text>
        <r>
          <rPr>
            <b/>
            <sz val="11"/>
            <color indexed="81"/>
            <rFont val="ＭＳ Ｐゴシック"/>
            <family val="2"/>
          </rPr>
          <t>作成者:</t>
        </r>
        <r>
          <rPr>
            <sz val="11"/>
            <color indexed="81"/>
            <rFont val="ＭＳ Ｐゴシック"/>
            <family val="2"/>
          </rPr>
          <t xml:space="preserve">
5</t>
        </r>
      </text>
    </comment>
    <comment ref="D6" authorId="0" shapeId="0">
      <text>
        <r>
          <rPr>
            <b/>
            <sz val="11"/>
            <color indexed="81"/>
            <rFont val="ＭＳ Ｐゴシック"/>
            <family val="2"/>
          </rPr>
          <t>作成者:</t>
        </r>
        <r>
          <rPr>
            <sz val="11"/>
            <color indexed="81"/>
            <rFont val="ＭＳ Ｐゴシック"/>
            <family val="2"/>
          </rPr>
          <t xml:space="preserve">
5</t>
        </r>
      </text>
    </comment>
    <comment ref="D7" authorId="0" shapeId="0">
      <text>
        <r>
          <rPr>
            <b/>
            <sz val="11"/>
            <color indexed="81"/>
            <rFont val="ＭＳ Ｐゴシック"/>
            <family val="2"/>
          </rPr>
          <t>作成者:</t>
        </r>
        <r>
          <rPr>
            <sz val="11"/>
            <color indexed="81"/>
            <rFont val="ＭＳ Ｐゴシック"/>
            <family val="2"/>
          </rPr>
          <t xml:space="preserve">
5</t>
        </r>
      </text>
    </comment>
    <comment ref="D8" authorId="0" shapeId="0">
      <text>
        <r>
          <rPr>
            <b/>
            <sz val="11"/>
            <color indexed="81"/>
            <rFont val="ＭＳ Ｐゴシック"/>
            <family val="2"/>
          </rPr>
          <t>作成者:</t>
        </r>
        <r>
          <rPr>
            <sz val="11"/>
            <color indexed="81"/>
            <rFont val="ＭＳ Ｐゴシック"/>
            <family val="2"/>
          </rPr>
          <t xml:space="preserve">
5</t>
        </r>
      </text>
    </comment>
    <comment ref="D9" authorId="0" shapeId="0">
      <text>
        <r>
          <rPr>
            <b/>
            <sz val="11"/>
            <color indexed="81"/>
            <rFont val="ＭＳ Ｐゴシック"/>
            <family val="2"/>
          </rPr>
          <t>作成者:</t>
        </r>
        <r>
          <rPr>
            <sz val="11"/>
            <color indexed="81"/>
            <rFont val="ＭＳ Ｐゴシック"/>
            <family val="2"/>
          </rPr>
          <t xml:space="preserve">
5</t>
        </r>
      </text>
    </comment>
    <comment ref="D10" authorId="0" shapeId="0">
      <text>
        <r>
          <rPr>
            <b/>
            <sz val="11"/>
            <color indexed="81"/>
            <rFont val="ＭＳ Ｐゴシック"/>
            <family val="2"/>
          </rPr>
          <t>作成者:</t>
        </r>
        <r>
          <rPr>
            <sz val="11"/>
            <color indexed="81"/>
            <rFont val="ＭＳ Ｐゴシック"/>
            <family val="2"/>
          </rPr>
          <t xml:space="preserve">
5</t>
        </r>
      </text>
    </comment>
    <comment ref="D11" authorId="0" shapeId="0">
      <text>
        <r>
          <rPr>
            <b/>
            <sz val="11"/>
            <color indexed="81"/>
            <rFont val="ＭＳ Ｐゴシック"/>
            <family val="2"/>
          </rPr>
          <t>作成者:</t>
        </r>
        <r>
          <rPr>
            <sz val="11"/>
            <color indexed="81"/>
            <rFont val="ＭＳ Ｐゴシック"/>
            <family val="2"/>
          </rPr>
          <t xml:space="preserve">
5</t>
        </r>
      </text>
    </comment>
    <comment ref="D12" authorId="0" shapeId="0">
      <text>
        <r>
          <rPr>
            <b/>
            <sz val="11"/>
            <color indexed="81"/>
            <rFont val="ＭＳ Ｐゴシック"/>
            <family val="2"/>
          </rPr>
          <t>作成者:</t>
        </r>
        <r>
          <rPr>
            <sz val="11"/>
            <color indexed="81"/>
            <rFont val="ＭＳ Ｐゴシック"/>
            <family val="2"/>
          </rPr>
          <t xml:space="preserve">
5</t>
        </r>
      </text>
    </comment>
    <comment ref="D13" authorId="0" shapeId="0">
      <text>
        <r>
          <rPr>
            <b/>
            <sz val="11"/>
            <color indexed="81"/>
            <rFont val="ＭＳ Ｐゴシック"/>
            <family val="2"/>
          </rPr>
          <t>作成者:</t>
        </r>
        <r>
          <rPr>
            <sz val="11"/>
            <color indexed="81"/>
            <rFont val="ＭＳ Ｐゴシック"/>
            <family val="2"/>
          </rPr>
          <t xml:space="preserve">
5</t>
        </r>
      </text>
    </comment>
    <comment ref="D14" authorId="0" shapeId="0">
      <text>
        <r>
          <rPr>
            <b/>
            <sz val="11"/>
            <color indexed="81"/>
            <rFont val="ＭＳ Ｐゴシック"/>
            <family val="2"/>
          </rPr>
          <t>作成者:</t>
        </r>
        <r>
          <rPr>
            <sz val="11"/>
            <color indexed="81"/>
            <rFont val="ＭＳ Ｐゴシック"/>
            <family val="2"/>
          </rPr>
          <t xml:space="preserve">
5</t>
        </r>
      </text>
    </comment>
    <comment ref="D15" authorId="0" shapeId="0">
      <text>
        <r>
          <rPr>
            <b/>
            <sz val="11"/>
            <color indexed="81"/>
            <rFont val="ＭＳ Ｐゴシック"/>
            <family val="2"/>
          </rPr>
          <t>作成者:</t>
        </r>
        <r>
          <rPr>
            <sz val="11"/>
            <color indexed="81"/>
            <rFont val="ＭＳ Ｐゴシック"/>
            <family val="2"/>
          </rPr>
          <t xml:space="preserve">
5</t>
        </r>
      </text>
    </comment>
    <comment ref="D16" authorId="0" shapeId="0">
      <text>
        <r>
          <rPr>
            <b/>
            <sz val="11"/>
            <color indexed="81"/>
            <rFont val="ＭＳ Ｐゴシック"/>
            <family val="2"/>
          </rPr>
          <t>作成者:</t>
        </r>
        <r>
          <rPr>
            <sz val="11"/>
            <color indexed="81"/>
            <rFont val="ＭＳ Ｐゴシック"/>
            <family val="2"/>
          </rPr>
          <t xml:space="preserve">
5</t>
        </r>
      </text>
    </comment>
    <comment ref="D17" authorId="0" shapeId="0">
      <text>
        <r>
          <rPr>
            <b/>
            <sz val="11"/>
            <color indexed="81"/>
            <rFont val="ＭＳ Ｐゴシック"/>
            <family val="2"/>
          </rPr>
          <t>作成者:</t>
        </r>
        <r>
          <rPr>
            <sz val="11"/>
            <color indexed="81"/>
            <rFont val="ＭＳ Ｐゴシック"/>
            <family val="2"/>
          </rPr>
          <t xml:space="preserve">
5</t>
        </r>
      </text>
    </comment>
    <comment ref="D18" authorId="0" shapeId="0">
      <text>
        <r>
          <rPr>
            <b/>
            <sz val="11"/>
            <color indexed="81"/>
            <rFont val="ＭＳ Ｐゴシック"/>
            <family val="2"/>
          </rPr>
          <t>作成者:</t>
        </r>
        <r>
          <rPr>
            <sz val="11"/>
            <color indexed="81"/>
            <rFont val="ＭＳ Ｐゴシック"/>
            <family val="2"/>
          </rPr>
          <t xml:space="preserve">
5</t>
        </r>
      </text>
    </comment>
    <comment ref="D19" authorId="0" shapeId="0">
      <text>
        <r>
          <rPr>
            <b/>
            <sz val="11"/>
            <color indexed="81"/>
            <rFont val="ＭＳ Ｐゴシック"/>
            <family val="2"/>
          </rPr>
          <t>作成者:</t>
        </r>
        <r>
          <rPr>
            <sz val="11"/>
            <color indexed="81"/>
            <rFont val="ＭＳ Ｐゴシック"/>
            <family val="2"/>
          </rPr>
          <t xml:space="preserve">
5</t>
        </r>
      </text>
    </comment>
    <comment ref="D20" authorId="0" shapeId="0">
      <text>
        <r>
          <rPr>
            <b/>
            <sz val="11"/>
            <color indexed="81"/>
            <rFont val="ＭＳ Ｐゴシック"/>
            <family val="2"/>
          </rPr>
          <t>作成者:</t>
        </r>
        <r>
          <rPr>
            <sz val="11"/>
            <color indexed="81"/>
            <rFont val="ＭＳ Ｐゴシック"/>
            <family val="2"/>
          </rPr>
          <t xml:space="preserve">
5</t>
        </r>
      </text>
    </comment>
    <comment ref="D21" authorId="0" shapeId="0">
      <text>
        <r>
          <rPr>
            <b/>
            <sz val="11"/>
            <color indexed="81"/>
            <rFont val="ＭＳ Ｐゴシック"/>
            <family val="2"/>
          </rPr>
          <t>作成者:</t>
        </r>
        <r>
          <rPr>
            <sz val="11"/>
            <color indexed="81"/>
            <rFont val="ＭＳ Ｐゴシック"/>
            <family val="2"/>
          </rPr>
          <t xml:space="preserve">
5</t>
        </r>
      </text>
    </comment>
    <comment ref="D22" authorId="0" shapeId="0">
      <text>
        <r>
          <rPr>
            <b/>
            <sz val="11"/>
            <color indexed="81"/>
            <rFont val="ＭＳ Ｐゴシック"/>
            <family val="2"/>
          </rPr>
          <t>作成者:</t>
        </r>
        <r>
          <rPr>
            <sz val="11"/>
            <color indexed="81"/>
            <rFont val="ＭＳ Ｐゴシック"/>
            <family val="2"/>
          </rPr>
          <t xml:space="preserve">
5</t>
        </r>
      </text>
    </comment>
    <comment ref="D23" authorId="0" shapeId="0">
      <text>
        <r>
          <rPr>
            <b/>
            <sz val="11"/>
            <color indexed="81"/>
            <rFont val="ＭＳ Ｐゴシック"/>
            <family val="2"/>
          </rPr>
          <t>作成者:</t>
        </r>
        <r>
          <rPr>
            <sz val="11"/>
            <color indexed="81"/>
            <rFont val="ＭＳ Ｐゴシック"/>
            <family val="2"/>
          </rPr>
          <t xml:space="preserve">
5</t>
        </r>
      </text>
    </comment>
    <comment ref="D24" authorId="0" shapeId="0">
      <text>
        <r>
          <rPr>
            <b/>
            <sz val="11"/>
            <color indexed="81"/>
            <rFont val="ＭＳ Ｐゴシック"/>
            <family val="2"/>
          </rPr>
          <t>作成者:</t>
        </r>
        <r>
          <rPr>
            <sz val="11"/>
            <color indexed="81"/>
            <rFont val="ＭＳ Ｐゴシック"/>
            <family val="2"/>
          </rPr>
          <t xml:space="preserve">
5</t>
        </r>
      </text>
    </comment>
    <comment ref="D25" authorId="0" shapeId="0">
      <text>
        <r>
          <rPr>
            <b/>
            <sz val="11"/>
            <color indexed="81"/>
            <rFont val="ＭＳ Ｐゴシック"/>
            <family val="2"/>
          </rPr>
          <t>作成者:</t>
        </r>
        <r>
          <rPr>
            <sz val="11"/>
            <color indexed="81"/>
            <rFont val="ＭＳ Ｐゴシック"/>
            <family val="2"/>
          </rPr>
          <t xml:space="preserve">
5</t>
        </r>
      </text>
    </comment>
    <comment ref="D26" authorId="0" shapeId="0">
      <text>
        <r>
          <rPr>
            <b/>
            <sz val="11"/>
            <color indexed="81"/>
            <rFont val="ＭＳ Ｐゴシック"/>
            <family val="2"/>
          </rPr>
          <t>作成者:</t>
        </r>
        <r>
          <rPr>
            <sz val="11"/>
            <color indexed="81"/>
            <rFont val="ＭＳ Ｐゴシック"/>
            <family val="2"/>
          </rPr>
          <t xml:space="preserve">
5</t>
        </r>
      </text>
    </comment>
    <comment ref="D27" authorId="0" shapeId="0">
      <text>
        <r>
          <rPr>
            <b/>
            <sz val="11"/>
            <color indexed="81"/>
            <rFont val="ＭＳ Ｐゴシック"/>
            <family val="2"/>
          </rPr>
          <t>作成者:</t>
        </r>
        <r>
          <rPr>
            <sz val="11"/>
            <color indexed="81"/>
            <rFont val="ＭＳ Ｐゴシック"/>
            <family val="2"/>
          </rPr>
          <t xml:space="preserve">
5</t>
        </r>
      </text>
    </comment>
    <comment ref="D28" authorId="0" shapeId="0">
      <text>
        <r>
          <rPr>
            <b/>
            <sz val="11"/>
            <color indexed="81"/>
            <rFont val="ＭＳ Ｐゴシック"/>
            <family val="2"/>
          </rPr>
          <t>作成者:</t>
        </r>
        <r>
          <rPr>
            <sz val="11"/>
            <color indexed="81"/>
            <rFont val="ＭＳ Ｐゴシック"/>
            <family val="2"/>
          </rPr>
          <t xml:space="preserve">
5</t>
        </r>
      </text>
    </comment>
    <comment ref="D29" authorId="0" shapeId="0">
      <text>
        <r>
          <rPr>
            <b/>
            <sz val="11"/>
            <color indexed="81"/>
            <rFont val="ＭＳ Ｐゴシック"/>
            <family val="2"/>
          </rPr>
          <t>作成者:</t>
        </r>
        <r>
          <rPr>
            <sz val="11"/>
            <color indexed="81"/>
            <rFont val="ＭＳ Ｐゴシック"/>
            <family val="2"/>
          </rPr>
          <t xml:space="preserve">
5</t>
        </r>
      </text>
    </comment>
    <comment ref="D30" authorId="0" shapeId="0">
      <text>
        <r>
          <rPr>
            <b/>
            <sz val="11"/>
            <color indexed="81"/>
            <rFont val="ＭＳ Ｐゴシック"/>
            <family val="2"/>
          </rPr>
          <t>作成者:</t>
        </r>
        <r>
          <rPr>
            <sz val="11"/>
            <color indexed="81"/>
            <rFont val="ＭＳ Ｐゴシック"/>
            <family val="2"/>
          </rPr>
          <t xml:space="preserve">
5</t>
        </r>
      </text>
    </comment>
    <comment ref="D31" authorId="0" shapeId="0">
      <text>
        <r>
          <rPr>
            <b/>
            <sz val="11"/>
            <color indexed="81"/>
            <rFont val="ＭＳ Ｐゴシック"/>
            <family val="2"/>
          </rPr>
          <t>作成者:</t>
        </r>
        <r>
          <rPr>
            <sz val="11"/>
            <color indexed="81"/>
            <rFont val="ＭＳ Ｐゴシック"/>
            <family val="2"/>
          </rPr>
          <t xml:space="preserve">
5</t>
        </r>
      </text>
    </comment>
    <comment ref="D32" authorId="0" shapeId="0">
      <text>
        <r>
          <rPr>
            <b/>
            <sz val="11"/>
            <color indexed="81"/>
            <rFont val="ＭＳ Ｐゴシック"/>
            <family val="2"/>
          </rPr>
          <t>作成者:</t>
        </r>
        <r>
          <rPr>
            <sz val="11"/>
            <color indexed="81"/>
            <rFont val="ＭＳ Ｐゴシック"/>
            <family val="2"/>
          </rPr>
          <t xml:space="preserve">
5</t>
        </r>
      </text>
    </comment>
    <comment ref="D33" authorId="0" shapeId="0">
      <text>
        <r>
          <rPr>
            <b/>
            <sz val="11"/>
            <color indexed="81"/>
            <rFont val="ＭＳ Ｐゴシック"/>
            <family val="2"/>
          </rPr>
          <t>作成者:</t>
        </r>
        <r>
          <rPr>
            <sz val="11"/>
            <color indexed="81"/>
            <rFont val="ＭＳ Ｐゴシック"/>
            <family val="2"/>
          </rPr>
          <t xml:space="preserve">
5</t>
        </r>
      </text>
    </comment>
    <comment ref="D34" authorId="0" shapeId="0">
      <text>
        <r>
          <rPr>
            <b/>
            <sz val="11"/>
            <color indexed="81"/>
            <rFont val="ＭＳ Ｐゴシック"/>
            <family val="2"/>
          </rPr>
          <t>作成者:</t>
        </r>
        <r>
          <rPr>
            <sz val="11"/>
            <color indexed="81"/>
            <rFont val="ＭＳ Ｐゴシック"/>
            <family val="2"/>
          </rPr>
          <t xml:space="preserve">
5</t>
        </r>
      </text>
    </comment>
    <comment ref="D35" authorId="0" shapeId="0">
      <text>
        <r>
          <rPr>
            <b/>
            <sz val="11"/>
            <color indexed="81"/>
            <rFont val="ＭＳ Ｐゴシック"/>
            <family val="2"/>
          </rPr>
          <t>作成者:</t>
        </r>
        <r>
          <rPr>
            <sz val="11"/>
            <color indexed="81"/>
            <rFont val="ＭＳ Ｐゴシック"/>
            <family val="2"/>
          </rPr>
          <t xml:space="preserve">
5</t>
        </r>
      </text>
    </comment>
    <comment ref="D36" authorId="0" shapeId="0">
      <text>
        <r>
          <rPr>
            <b/>
            <sz val="11"/>
            <color indexed="81"/>
            <rFont val="ＭＳ Ｐゴシック"/>
            <family val="2"/>
          </rPr>
          <t>作成者:</t>
        </r>
        <r>
          <rPr>
            <sz val="11"/>
            <color indexed="81"/>
            <rFont val="ＭＳ Ｐゴシック"/>
            <family val="2"/>
          </rPr>
          <t xml:space="preserve">
5</t>
        </r>
      </text>
    </comment>
    <comment ref="D37" authorId="0" shapeId="0">
      <text>
        <r>
          <rPr>
            <b/>
            <sz val="11"/>
            <color indexed="81"/>
            <rFont val="ＭＳ Ｐゴシック"/>
            <family val="2"/>
          </rPr>
          <t>作成者:</t>
        </r>
        <r>
          <rPr>
            <sz val="11"/>
            <color indexed="81"/>
            <rFont val="ＭＳ Ｐゴシック"/>
            <family val="2"/>
          </rPr>
          <t xml:space="preserve">
5</t>
        </r>
      </text>
    </comment>
    <comment ref="D38" authorId="0" shapeId="0">
      <text>
        <r>
          <rPr>
            <b/>
            <sz val="11"/>
            <color indexed="81"/>
            <rFont val="ＭＳ Ｐゴシック"/>
            <family val="2"/>
          </rPr>
          <t>作成者:</t>
        </r>
        <r>
          <rPr>
            <sz val="11"/>
            <color indexed="81"/>
            <rFont val="ＭＳ Ｐゴシック"/>
            <family val="2"/>
          </rPr>
          <t xml:space="preserve">
5</t>
        </r>
      </text>
    </comment>
    <comment ref="D39" authorId="0" shapeId="0">
      <text>
        <r>
          <rPr>
            <b/>
            <sz val="11"/>
            <color indexed="81"/>
            <rFont val="ＭＳ Ｐゴシック"/>
            <family val="2"/>
          </rPr>
          <t>作成者:</t>
        </r>
        <r>
          <rPr>
            <sz val="11"/>
            <color indexed="81"/>
            <rFont val="ＭＳ Ｐゴシック"/>
            <family val="2"/>
          </rPr>
          <t xml:space="preserve">
5</t>
        </r>
      </text>
    </comment>
    <comment ref="D40" authorId="0" shapeId="0">
      <text>
        <r>
          <rPr>
            <b/>
            <sz val="11"/>
            <color indexed="81"/>
            <rFont val="ＭＳ Ｐゴシック"/>
            <family val="2"/>
          </rPr>
          <t>作成者:</t>
        </r>
        <r>
          <rPr>
            <sz val="11"/>
            <color indexed="81"/>
            <rFont val="ＭＳ Ｐゴシック"/>
            <family val="2"/>
          </rPr>
          <t xml:space="preserve">
5</t>
        </r>
      </text>
    </comment>
    <comment ref="D41" authorId="0" shapeId="0">
      <text>
        <r>
          <rPr>
            <b/>
            <sz val="11"/>
            <color indexed="81"/>
            <rFont val="ＭＳ Ｐゴシック"/>
            <family val="2"/>
          </rPr>
          <t>作成者:</t>
        </r>
        <r>
          <rPr>
            <sz val="11"/>
            <color indexed="81"/>
            <rFont val="ＭＳ Ｐゴシック"/>
            <family val="2"/>
          </rPr>
          <t xml:space="preserve">
5</t>
        </r>
      </text>
    </comment>
    <comment ref="D42" authorId="0" shapeId="0">
      <text>
        <r>
          <rPr>
            <b/>
            <sz val="11"/>
            <color indexed="81"/>
            <rFont val="ＭＳ Ｐゴシック"/>
            <family val="2"/>
          </rPr>
          <t>作成者:</t>
        </r>
        <r>
          <rPr>
            <sz val="11"/>
            <color indexed="81"/>
            <rFont val="ＭＳ Ｐゴシック"/>
            <family val="2"/>
          </rPr>
          <t xml:space="preserve">
5</t>
        </r>
      </text>
    </comment>
    <comment ref="D43" authorId="0" shapeId="0">
      <text>
        <r>
          <rPr>
            <b/>
            <sz val="11"/>
            <color indexed="81"/>
            <rFont val="ＭＳ Ｐゴシック"/>
            <family val="2"/>
          </rPr>
          <t>作成者:</t>
        </r>
        <r>
          <rPr>
            <sz val="11"/>
            <color indexed="81"/>
            <rFont val="ＭＳ Ｐゴシック"/>
            <family val="2"/>
          </rPr>
          <t xml:space="preserve">
5</t>
        </r>
      </text>
    </comment>
    <comment ref="D44" authorId="0" shapeId="0">
      <text>
        <r>
          <rPr>
            <b/>
            <sz val="11"/>
            <color indexed="81"/>
            <rFont val="ＭＳ Ｐゴシック"/>
            <family val="2"/>
          </rPr>
          <t>作成者:</t>
        </r>
        <r>
          <rPr>
            <sz val="11"/>
            <color indexed="81"/>
            <rFont val="ＭＳ Ｐゴシック"/>
            <family val="2"/>
          </rPr>
          <t xml:space="preserve">
5</t>
        </r>
      </text>
    </comment>
    <comment ref="D45" authorId="0" shapeId="0">
      <text>
        <r>
          <rPr>
            <b/>
            <sz val="11"/>
            <color indexed="81"/>
            <rFont val="ＭＳ Ｐゴシック"/>
            <family val="2"/>
          </rPr>
          <t>作成者:</t>
        </r>
        <r>
          <rPr>
            <sz val="11"/>
            <color indexed="81"/>
            <rFont val="ＭＳ Ｐゴシック"/>
            <family val="2"/>
          </rPr>
          <t xml:space="preserve">
5</t>
        </r>
      </text>
    </comment>
    <comment ref="D46" authorId="0" shapeId="0">
      <text>
        <r>
          <rPr>
            <b/>
            <sz val="11"/>
            <color indexed="81"/>
            <rFont val="ＭＳ Ｐゴシック"/>
            <family val="2"/>
          </rPr>
          <t>作成者:</t>
        </r>
        <r>
          <rPr>
            <sz val="11"/>
            <color indexed="81"/>
            <rFont val="ＭＳ Ｐゴシック"/>
            <family val="2"/>
          </rPr>
          <t xml:space="preserve">
5</t>
        </r>
      </text>
    </comment>
    <comment ref="D47" authorId="0" shapeId="0">
      <text>
        <r>
          <rPr>
            <b/>
            <sz val="11"/>
            <color indexed="81"/>
            <rFont val="ＭＳ Ｐゴシック"/>
            <family val="2"/>
          </rPr>
          <t>作成者:</t>
        </r>
        <r>
          <rPr>
            <sz val="11"/>
            <color indexed="81"/>
            <rFont val="ＭＳ Ｐゴシック"/>
            <family val="2"/>
          </rPr>
          <t xml:space="preserve">
5</t>
        </r>
      </text>
    </comment>
    <comment ref="D48" authorId="0" shapeId="0">
      <text>
        <r>
          <rPr>
            <b/>
            <sz val="11"/>
            <color indexed="81"/>
            <rFont val="ＭＳ Ｐゴシック"/>
            <family val="2"/>
          </rPr>
          <t>作成者:</t>
        </r>
        <r>
          <rPr>
            <sz val="11"/>
            <color indexed="81"/>
            <rFont val="ＭＳ Ｐゴシック"/>
            <family val="2"/>
          </rPr>
          <t xml:space="preserve">
5</t>
        </r>
      </text>
    </comment>
    <comment ref="D49" authorId="0" shapeId="0">
      <text>
        <r>
          <rPr>
            <b/>
            <sz val="11"/>
            <color indexed="81"/>
            <rFont val="ＭＳ Ｐゴシック"/>
            <family val="2"/>
          </rPr>
          <t>作成者:</t>
        </r>
        <r>
          <rPr>
            <sz val="11"/>
            <color indexed="81"/>
            <rFont val="ＭＳ Ｐゴシック"/>
            <family val="2"/>
          </rPr>
          <t xml:space="preserve">
5</t>
        </r>
      </text>
    </comment>
    <comment ref="D50" authorId="0" shapeId="0">
      <text>
        <r>
          <rPr>
            <b/>
            <sz val="11"/>
            <color indexed="81"/>
            <rFont val="ＭＳ Ｐゴシック"/>
            <family val="2"/>
          </rPr>
          <t>作成者:</t>
        </r>
        <r>
          <rPr>
            <sz val="11"/>
            <color indexed="81"/>
            <rFont val="ＭＳ Ｐゴシック"/>
            <family val="2"/>
          </rPr>
          <t xml:space="preserve">
5</t>
        </r>
      </text>
    </comment>
    <comment ref="D51" authorId="0" shapeId="0">
      <text>
        <r>
          <rPr>
            <b/>
            <sz val="11"/>
            <color indexed="81"/>
            <rFont val="ＭＳ Ｐゴシック"/>
            <family val="2"/>
          </rPr>
          <t>作成者:</t>
        </r>
        <r>
          <rPr>
            <sz val="11"/>
            <color indexed="81"/>
            <rFont val="ＭＳ Ｐゴシック"/>
            <family val="2"/>
          </rPr>
          <t xml:space="preserve">
5</t>
        </r>
      </text>
    </comment>
    <comment ref="D52" authorId="0" shapeId="0">
      <text>
        <r>
          <rPr>
            <b/>
            <sz val="11"/>
            <color indexed="81"/>
            <rFont val="ＭＳ Ｐゴシック"/>
            <family val="2"/>
          </rPr>
          <t>作成者:</t>
        </r>
        <r>
          <rPr>
            <sz val="11"/>
            <color indexed="81"/>
            <rFont val="ＭＳ Ｐゴシック"/>
            <family val="2"/>
          </rPr>
          <t xml:space="preserve">
5</t>
        </r>
      </text>
    </comment>
    <comment ref="D53" authorId="0" shapeId="0">
      <text>
        <r>
          <rPr>
            <b/>
            <sz val="11"/>
            <color indexed="81"/>
            <rFont val="ＭＳ Ｐゴシック"/>
            <family val="2"/>
          </rPr>
          <t>作成者:</t>
        </r>
        <r>
          <rPr>
            <sz val="11"/>
            <color indexed="81"/>
            <rFont val="ＭＳ Ｐゴシック"/>
            <family val="2"/>
          </rPr>
          <t xml:space="preserve">
5</t>
        </r>
      </text>
    </comment>
    <comment ref="D54" authorId="0" shapeId="0">
      <text>
        <r>
          <rPr>
            <b/>
            <sz val="11"/>
            <color indexed="81"/>
            <rFont val="ＭＳ Ｐゴシック"/>
            <family val="2"/>
          </rPr>
          <t>作成者:</t>
        </r>
        <r>
          <rPr>
            <sz val="11"/>
            <color indexed="81"/>
            <rFont val="ＭＳ Ｐゴシック"/>
            <family val="2"/>
          </rPr>
          <t xml:space="preserve">
5</t>
        </r>
      </text>
    </comment>
    <comment ref="D55" authorId="0" shapeId="0">
      <text>
        <r>
          <rPr>
            <b/>
            <sz val="11"/>
            <color indexed="81"/>
            <rFont val="ＭＳ Ｐゴシック"/>
            <family val="2"/>
          </rPr>
          <t>作成者:</t>
        </r>
        <r>
          <rPr>
            <sz val="11"/>
            <color indexed="81"/>
            <rFont val="ＭＳ Ｐゴシック"/>
            <family val="2"/>
          </rPr>
          <t xml:space="preserve">
5</t>
        </r>
      </text>
    </comment>
    <comment ref="D56" authorId="0" shapeId="0">
      <text>
        <r>
          <rPr>
            <b/>
            <sz val="11"/>
            <color indexed="81"/>
            <rFont val="ＭＳ Ｐゴシック"/>
            <family val="2"/>
          </rPr>
          <t>作成者:</t>
        </r>
        <r>
          <rPr>
            <sz val="11"/>
            <color indexed="81"/>
            <rFont val="ＭＳ Ｐゴシック"/>
            <family val="2"/>
          </rPr>
          <t xml:space="preserve">
5</t>
        </r>
      </text>
    </comment>
    <comment ref="D57" authorId="0" shapeId="0">
      <text>
        <r>
          <rPr>
            <b/>
            <sz val="11"/>
            <color indexed="81"/>
            <rFont val="ＭＳ Ｐゴシック"/>
            <family val="2"/>
          </rPr>
          <t>作成者:</t>
        </r>
        <r>
          <rPr>
            <sz val="11"/>
            <color indexed="81"/>
            <rFont val="ＭＳ Ｐゴシック"/>
            <family val="2"/>
          </rPr>
          <t xml:space="preserve">
5</t>
        </r>
      </text>
    </comment>
    <comment ref="D58" authorId="0" shapeId="0">
      <text>
        <r>
          <rPr>
            <b/>
            <sz val="11"/>
            <color indexed="81"/>
            <rFont val="ＭＳ Ｐゴシック"/>
            <family val="2"/>
          </rPr>
          <t>作成者:</t>
        </r>
        <r>
          <rPr>
            <sz val="11"/>
            <color indexed="81"/>
            <rFont val="ＭＳ Ｐゴシック"/>
            <family val="2"/>
          </rPr>
          <t xml:space="preserve">
5</t>
        </r>
      </text>
    </comment>
    <comment ref="D59" authorId="0" shapeId="0">
      <text>
        <r>
          <rPr>
            <b/>
            <sz val="11"/>
            <color indexed="81"/>
            <rFont val="ＭＳ Ｐゴシック"/>
            <family val="2"/>
          </rPr>
          <t>作成者:</t>
        </r>
        <r>
          <rPr>
            <sz val="11"/>
            <color indexed="81"/>
            <rFont val="ＭＳ Ｐゴシック"/>
            <family val="2"/>
          </rPr>
          <t xml:space="preserve">
5</t>
        </r>
      </text>
    </comment>
    <comment ref="D60" authorId="0" shapeId="0">
      <text>
        <r>
          <rPr>
            <b/>
            <sz val="11"/>
            <color indexed="81"/>
            <rFont val="ＭＳ Ｐゴシック"/>
            <family val="2"/>
          </rPr>
          <t>作成者:</t>
        </r>
        <r>
          <rPr>
            <sz val="11"/>
            <color indexed="81"/>
            <rFont val="ＭＳ Ｐゴシック"/>
            <family val="2"/>
          </rPr>
          <t xml:space="preserve">
5</t>
        </r>
      </text>
    </comment>
    <comment ref="D61" authorId="0" shapeId="0">
      <text>
        <r>
          <rPr>
            <b/>
            <sz val="11"/>
            <color indexed="81"/>
            <rFont val="ＭＳ Ｐゴシック"/>
            <family val="2"/>
          </rPr>
          <t>作成者:</t>
        </r>
        <r>
          <rPr>
            <sz val="11"/>
            <color indexed="81"/>
            <rFont val="ＭＳ Ｐゴシック"/>
            <family val="2"/>
          </rPr>
          <t xml:space="preserve">
5</t>
        </r>
      </text>
    </comment>
    <comment ref="D62" authorId="0" shapeId="0">
      <text>
        <r>
          <rPr>
            <b/>
            <sz val="11"/>
            <color indexed="81"/>
            <rFont val="ＭＳ Ｐゴシック"/>
            <family val="2"/>
          </rPr>
          <t>作成者:</t>
        </r>
        <r>
          <rPr>
            <sz val="11"/>
            <color indexed="81"/>
            <rFont val="ＭＳ Ｐゴシック"/>
            <family val="2"/>
          </rPr>
          <t xml:space="preserve">
5</t>
        </r>
      </text>
    </comment>
    <comment ref="D63" authorId="0" shapeId="0">
      <text>
        <r>
          <rPr>
            <b/>
            <sz val="11"/>
            <color indexed="81"/>
            <rFont val="ＭＳ Ｐゴシック"/>
            <family val="2"/>
          </rPr>
          <t>作成者:</t>
        </r>
        <r>
          <rPr>
            <sz val="11"/>
            <color indexed="81"/>
            <rFont val="ＭＳ Ｐゴシック"/>
            <family val="2"/>
          </rPr>
          <t xml:space="preserve">
5</t>
        </r>
      </text>
    </comment>
    <comment ref="D64" authorId="0" shapeId="0">
      <text>
        <r>
          <rPr>
            <b/>
            <sz val="11"/>
            <color indexed="81"/>
            <rFont val="ＭＳ Ｐゴシック"/>
            <family val="2"/>
          </rPr>
          <t>作成者:</t>
        </r>
        <r>
          <rPr>
            <sz val="11"/>
            <color indexed="81"/>
            <rFont val="ＭＳ Ｐゴシック"/>
            <family val="2"/>
          </rPr>
          <t xml:space="preserve">
5</t>
        </r>
      </text>
    </comment>
    <comment ref="D65" authorId="0" shapeId="0">
      <text>
        <r>
          <rPr>
            <b/>
            <sz val="11"/>
            <color indexed="81"/>
            <rFont val="ＭＳ Ｐゴシック"/>
            <family val="2"/>
          </rPr>
          <t>作成者:</t>
        </r>
        <r>
          <rPr>
            <sz val="11"/>
            <color indexed="81"/>
            <rFont val="ＭＳ Ｐゴシック"/>
            <family val="2"/>
          </rPr>
          <t xml:space="preserve">
5</t>
        </r>
      </text>
    </comment>
    <comment ref="D66" authorId="0" shapeId="0">
      <text>
        <r>
          <rPr>
            <b/>
            <sz val="11"/>
            <color indexed="81"/>
            <rFont val="ＭＳ Ｐゴシック"/>
            <family val="2"/>
          </rPr>
          <t>作成者:</t>
        </r>
        <r>
          <rPr>
            <sz val="11"/>
            <color indexed="81"/>
            <rFont val="ＭＳ Ｐゴシック"/>
            <family val="2"/>
          </rPr>
          <t xml:space="preserve">
5</t>
        </r>
      </text>
    </comment>
    <comment ref="D67" authorId="0" shapeId="0">
      <text>
        <r>
          <rPr>
            <b/>
            <sz val="11"/>
            <color indexed="81"/>
            <rFont val="ＭＳ Ｐゴシック"/>
            <family val="2"/>
          </rPr>
          <t>作成者:</t>
        </r>
        <r>
          <rPr>
            <sz val="11"/>
            <color indexed="81"/>
            <rFont val="ＭＳ Ｐゴシック"/>
            <family val="2"/>
          </rPr>
          <t xml:space="preserve">
5</t>
        </r>
      </text>
    </comment>
    <comment ref="D68" authorId="0" shapeId="0">
      <text>
        <r>
          <rPr>
            <b/>
            <sz val="11"/>
            <color indexed="81"/>
            <rFont val="ＭＳ Ｐゴシック"/>
            <family val="2"/>
          </rPr>
          <t>作成者:</t>
        </r>
        <r>
          <rPr>
            <sz val="11"/>
            <color indexed="81"/>
            <rFont val="ＭＳ Ｐゴシック"/>
            <family val="2"/>
          </rPr>
          <t xml:space="preserve">
5</t>
        </r>
      </text>
    </comment>
    <comment ref="D69" authorId="0" shapeId="0">
      <text>
        <r>
          <rPr>
            <b/>
            <sz val="11"/>
            <color indexed="81"/>
            <rFont val="ＭＳ Ｐゴシック"/>
            <family val="2"/>
          </rPr>
          <t>作成者:</t>
        </r>
        <r>
          <rPr>
            <sz val="11"/>
            <color indexed="81"/>
            <rFont val="ＭＳ Ｐゴシック"/>
            <family val="2"/>
          </rPr>
          <t xml:space="preserve">
5</t>
        </r>
      </text>
    </comment>
    <comment ref="D70" authorId="0" shapeId="0">
      <text>
        <r>
          <rPr>
            <b/>
            <sz val="11"/>
            <color indexed="81"/>
            <rFont val="ＭＳ Ｐゴシック"/>
            <family val="2"/>
          </rPr>
          <t>作成者:</t>
        </r>
        <r>
          <rPr>
            <sz val="11"/>
            <color indexed="81"/>
            <rFont val="ＭＳ Ｐゴシック"/>
            <family val="2"/>
          </rPr>
          <t xml:space="preserve">
5</t>
        </r>
      </text>
    </comment>
    <comment ref="D71" authorId="0" shapeId="0">
      <text>
        <r>
          <rPr>
            <b/>
            <sz val="11"/>
            <color indexed="81"/>
            <rFont val="ＭＳ Ｐゴシック"/>
            <family val="2"/>
          </rPr>
          <t>作成者:</t>
        </r>
        <r>
          <rPr>
            <sz val="11"/>
            <color indexed="81"/>
            <rFont val="ＭＳ Ｐゴシック"/>
            <family val="2"/>
          </rPr>
          <t xml:space="preserve">
5</t>
        </r>
      </text>
    </comment>
    <comment ref="D72" authorId="0" shapeId="0">
      <text>
        <r>
          <rPr>
            <b/>
            <sz val="11"/>
            <color indexed="81"/>
            <rFont val="ＭＳ Ｐゴシック"/>
            <family val="2"/>
          </rPr>
          <t>作成者:</t>
        </r>
        <r>
          <rPr>
            <sz val="11"/>
            <color indexed="81"/>
            <rFont val="ＭＳ Ｐゴシック"/>
            <family val="2"/>
          </rPr>
          <t xml:space="preserve">
5</t>
        </r>
      </text>
    </comment>
    <comment ref="D73" authorId="0" shapeId="0">
      <text>
        <r>
          <rPr>
            <b/>
            <sz val="11"/>
            <color indexed="81"/>
            <rFont val="ＭＳ Ｐゴシック"/>
            <family val="2"/>
          </rPr>
          <t>作成者:</t>
        </r>
        <r>
          <rPr>
            <sz val="11"/>
            <color indexed="81"/>
            <rFont val="ＭＳ Ｐゴシック"/>
            <family val="2"/>
          </rPr>
          <t xml:space="preserve">
5</t>
        </r>
      </text>
    </comment>
    <comment ref="D74" authorId="0" shapeId="0">
      <text>
        <r>
          <rPr>
            <b/>
            <sz val="11"/>
            <color indexed="81"/>
            <rFont val="ＭＳ Ｐゴシック"/>
            <family val="2"/>
          </rPr>
          <t>作成者:</t>
        </r>
        <r>
          <rPr>
            <sz val="11"/>
            <color indexed="81"/>
            <rFont val="ＭＳ Ｐゴシック"/>
            <family val="2"/>
          </rPr>
          <t xml:space="preserve">
5</t>
        </r>
      </text>
    </comment>
    <comment ref="D75" authorId="0" shapeId="0">
      <text>
        <r>
          <rPr>
            <b/>
            <sz val="11"/>
            <color indexed="81"/>
            <rFont val="ＭＳ Ｐゴシック"/>
            <family val="2"/>
          </rPr>
          <t>作成者:</t>
        </r>
        <r>
          <rPr>
            <sz val="11"/>
            <color indexed="81"/>
            <rFont val="ＭＳ Ｐゴシック"/>
            <family val="2"/>
          </rPr>
          <t xml:space="preserve">
5</t>
        </r>
      </text>
    </comment>
    <comment ref="D76" authorId="0" shapeId="0">
      <text>
        <r>
          <rPr>
            <b/>
            <sz val="11"/>
            <color indexed="81"/>
            <rFont val="ＭＳ Ｐゴシック"/>
            <family val="2"/>
          </rPr>
          <t>作成者:</t>
        </r>
        <r>
          <rPr>
            <sz val="11"/>
            <color indexed="81"/>
            <rFont val="ＭＳ Ｐゴシック"/>
            <family val="2"/>
          </rPr>
          <t xml:space="preserve">
5</t>
        </r>
      </text>
    </comment>
    <comment ref="D77" authorId="0" shapeId="0">
      <text>
        <r>
          <rPr>
            <b/>
            <sz val="11"/>
            <color indexed="81"/>
            <rFont val="ＭＳ Ｐゴシック"/>
            <family val="2"/>
          </rPr>
          <t>作成者:</t>
        </r>
        <r>
          <rPr>
            <sz val="11"/>
            <color indexed="81"/>
            <rFont val="ＭＳ Ｐゴシック"/>
            <family val="2"/>
          </rPr>
          <t xml:space="preserve">
5</t>
        </r>
      </text>
    </comment>
    <comment ref="D78" authorId="0" shapeId="0">
      <text>
        <r>
          <rPr>
            <b/>
            <sz val="11"/>
            <color indexed="81"/>
            <rFont val="ＭＳ Ｐゴシック"/>
            <family val="2"/>
          </rPr>
          <t>作成者:</t>
        </r>
        <r>
          <rPr>
            <sz val="11"/>
            <color indexed="81"/>
            <rFont val="ＭＳ Ｐゴシック"/>
            <family val="2"/>
          </rPr>
          <t xml:space="preserve">
5</t>
        </r>
      </text>
    </comment>
    <comment ref="D79" authorId="0" shapeId="0">
      <text>
        <r>
          <rPr>
            <b/>
            <sz val="11"/>
            <color indexed="81"/>
            <rFont val="ＭＳ Ｐゴシック"/>
            <family val="2"/>
          </rPr>
          <t>作成者:</t>
        </r>
        <r>
          <rPr>
            <sz val="11"/>
            <color indexed="81"/>
            <rFont val="ＭＳ Ｐゴシック"/>
            <family val="2"/>
          </rPr>
          <t xml:space="preserve">
5</t>
        </r>
      </text>
    </comment>
    <comment ref="D80" authorId="0" shapeId="0">
      <text>
        <r>
          <rPr>
            <b/>
            <sz val="11"/>
            <color indexed="81"/>
            <rFont val="ＭＳ Ｐゴシック"/>
            <family val="2"/>
          </rPr>
          <t>作成者:</t>
        </r>
        <r>
          <rPr>
            <sz val="11"/>
            <color indexed="81"/>
            <rFont val="ＭＳ Ｐゴシック"/>
            <family val="2"/>
          </rPr>
          <t xml:space="preserve">
5</t>
        </r>
      </text>
    </comment>
    <comment ref="D81" authorId="0" shapeId="0">
      <text>
        <r>
          <rPr>
            <b/>
            <sz val="11"/>
            <color indexed="81"/>
            <rFont val="ＭＳ Ｐゴシック"/>
            <family val="2"/>
          </rPr>
          <t>作成者:</t>
        </r>
        <r>
          <rPr>
            <sz val="11"/>
            <color indexed="81"/>
            <rFont val="ＭＳ Ｐゴシック"/>
            <family val="2"/>
          </rPr>
          <t xml:space="preserve">
5</t>
        </r>
      </text>
    </comment>
    <comment ref="D82" authorId="0" shapeId="0">
      <text>
        <r>
          <rPr>
            <b/>
            <sz val="11"/>
            <color indexed="81"/>
            <rFont val="ＭＳ Ｐゴシック"/>
            <family val="2"/>
          </rPr>
          <t>作成者:</t>
        </r>
        <r>
          <rPr>
            <sz val="11"/>
            <color indexed="81"/>
            <rFont val="ＭＳ Ｐゴシック"/>
            <family val="2"/>
          </rPr>
          <t xml:space="preserve">
5</t>
        </r>
      </text>
    </comment>
    <comment ref="D83" authorId="0" shapeId="0">
      <text>
        <r>
          <rPr>
            <b/>
            <sz val="11"/>
            <color indexed="81"/>
            <rFont val="ＭＳ Ｐゴシック"/>
            <family val="2"/>
          </rPr>
          <t>作成者:</t>
        </r>
        <r>
          <rPr>
            <sz val="11"/>
            <color indexed="81"/>
            <rFont val="ＭＳ Ｐゴシック"/>
            <family val="2"/>
          </rPr>
          <t xml:space="preserve">
5</t>
        </r>
      </text>
    </comment>
    <comment ref="D84" authorId="0" shapeId="0">
      <text>
        <r>
          <rPr>
            <b/>
            <sz val="11"/>
            <color indexed="81"/>
            <rFont val="ＭＳ Ｐゴシック"/>
            <family val="2"/>
          </rPr>
          <t>作成者:</t>
        </r>
        <r>
          <rPr>
            <sz val="11"/>
            <color indexed="81"/>
            <rFont val="ＭＳ Ｐゴシック"/>
            <family val="2"/>
          </rPr>
          <t xml:space="preserve">
5</t>
        </r>
      </text>
    </comment>
    <comment ref="D85" authorId="0" shapeId="0">
      <text>
        <r>
          <rPr>
            <b/>
            <sz val="11"/>
            <color indexed="81"/>
            <rFont val="ＭＳ Ｐゴシック"/>
            <family val="2"/>
          </rPr>
          <t>作成者:</t>
        </r>
        <r>
          <rPr>
            <sz val="11"/>
            <color indexed="81"/>
            <rFont val="ＭＳ Ｐゴシック"/>
            <family val="2"/>
          </rPr>
          <t xml:space="preserve">
5</t>
        </r>
      </text>
    </comment>
    <comment ref="D86" authorId="0" shapeId="0">
      <text>
        <r>
          <rPr>
            <b/>
            <sz val="11"/>
            <color indexed="81"/>
            <rFont val="ＭＳ Ｐゴシック"/>
            <family val="2"/>
          </rPr>
          <t>作成者:</t>
        </r>
        <r>
          <rPr>
            <sz val="11"/>
            <color indexed="81"/>
            <rFont val="ＭＳ Ｐゴシック"/>
            <family val="2"/>
          </rPr>
          <t xml:space="preserve">
5</t>
        </r>
      </text>
    </comment>
    <comment ref="D87" authorId="0" shapeId="0">
      <text>
        <r>
          <rPr>
            <b/>
            <sz val="11"/>
            <color indexed="81"/>
            <rFont val="ＭＳ Ｐゴシック"/>
            <family val="2"/>
          </rPr>
          <t>作成者:</t>
        </r>
        <r>
          <rPr>
            <sz val="11"/>
            <color indexed="81"/>
            <rFont val="ＭＳ Ｐゴシック"/>
            <family val="2"/>
          </rPr>
          <t xml:space="preserve">
5</t>
        </r>
      </text>
    </comment>
    <comment ref="D88" authorId="0" shapeId="0">
      <text>
        <r>
          <rPr>
            <b/>
            <sz val="11"/>
            <color indexed="81"/>
            <rFont val="ＭＳ Ｐゴシック"/>
            <family val="2"/>
          </rPr>
          <t>作成者:</t>
        </r>
        <r>
          <rPr>
            <sz val="11"/>
            <color indexed="81"/>
            <rFont val="ＭＳ Ｐゴシック"/>
            <family val="2"/>
          </rPr>
          <t xml:space="preserve">
5</t>
        </r>
      </text>
    </comment>
    <comment ref="D89" authorId="0" shapeId="0">
      <text>
        <r>
          <rPr>
            <b/>
            <sz val="11"/>
            <color indexed="81"/>
            <rFont val="ＭＳ Ｐゴシック"/>
            <family val="2"/>
          </rPr>
          <t>作成者:</t>
        </r>
        <r>
          <rPr>
            <sz val="11"/>
            <color indexed="81"/>
            <rFont val="ＭＳ Ｐゴシック"/>
            <family val="2"/>
          </rPr>
          <t xml:space="preserve">
5</t>
        </r>
      </text>
    </comment>
    <comment ref="D90" authorId="0" shapeId="0">
      <text>
        <r>
          <rPr>
            <b/>
            <sz val="11"/>
            <color indexed="81"/>
            <rFont val="ＭＳ Ｐゴシック"/>
            <family val="2"/>
          </rPr>
          <t>作成者:</t>
        </r>
        <r>
          <rPr>
            <sz val="11"/>
            <color indexed="81"/>
            <rFont val="ＭＳ Ｐゴシック"/>
            <family val="2"/>
          </rPr>
          <t xml:space="preserve">
5</t>
        </r>
      </text>
    </comment>
    <comment ref="D91" authorId="0" shapeId="0">
      <text>
        <r>
          <rPr>
            <b/>
            <sz val="11"/>
            <color indexed="81"/>
            <rFont val="ＭＳ Ｐゴシック"/>
            <family val="2"/>
          </rPr>
          <t>作成者:</t>
        </r>
        <r>
          <rPr>
            <sz val="11"/>
            <color indexed="81"/>
            <rFont val="ＭＳ Ｐゴシック"/>
            <family val="2"/>
          </rPr>
          <t xml:space="preserve">
5</t>
        </r>
      </text>
    </comment>
    <comment ref="D92" authorId="0" shapeId="0">
      <text>
        <r>
          <rPr>
            <b/>
            <sz val="11"/>
            <color indexed="81"/>
            <rFont val="ＭＳ Ｐゴシック"/>
            <family val="2"/>
          </rPr>
          <t>作成者:</t>
        </r>
        <r>
          <rPr>
            <sz val="11"/>
            <color indexed="81"/>
            <rFont val="ＭＳ Ｐゴシック"/>
            <family val="2"/>
          </rPr>
          <t xml:space="preserve">
5</t>
        </r>
      </text>
    </comment>
    <comment ref="D93" authorId="0" shapeId="0">
      <text>
        <r>
          <rPr>
            <b/>
            <sz val="11"/>
            <color indexed="81"/>
            <rFont val="ＭＳ Ｐゴシック"/>
            <family val="2"/>
          </rPr>
          <t>作成者:</t>
        </r>
        <r>
          <rPr>
            <sz val="11"/>
            <color indexed="81"/>
            <rFont val="ＭＳ Ｐゴシック"/>
            <family val="2"/>
          </rPr>
          <t xml:space="preserve">
5</t>
        </r>
      </text>
    </comment>
    <comment ref="D94" authorId="0" shapeId="0">
      <text>
        <r>
          <rPr>
            <b/>
            <sz val="11"/>
            <color indexed="81"/>
            <rFont val="ＭＳ Ｐゴシック"/>
            <family val="2"/>
          </rPr>
          <t>作成者:</t>
        </r>
        <r>
          <rPr>
            <sz val="11"/>
            <color indexed="81"/>
            <rFont val="ＭＳ Ｐゴシック"/>
            <family val="2"/>
          </rPr>
          <t xml:space="preserve">
5</t>
        </r>
      </text>
    </comment>
    <comment ref="D95" authorId="0" shapeId="0">
      <text>
        <r>
          <rPr>
            <b/>
            <sz val="11"/>
            <color indexed="81"/>
            <rFont val="ＭＳ Ｐゴシック"/>
            <family val="2"/>
          </rPr>
          <t>作成者:</t>
        </r>
        <r>
          <rPr>
            <sz val="11"/>
            <color indexed="81"/>
            <rFont val="ＭＳ Ｐゴシック"/>
            <family val="2"/>
          </rPr>
          <t xml:space="preserve">
5</t>
        </r>
      </text>
    </comment>
    <comment ref="D96" authorId="0" shapeId="0">
      <text>
        <r>
          <rPr>
            <b/>
            <sz val="11"/>
            <color indexed="81"/>
            <rFont val="ＭＳ Ｐゴシック"/>
            <family val="2"/>
          </rPr>
          <t>作成者:</t>
        </r>
        <r>
          <rPr>
            <sz val="11"/>
            <color indexed="81"/>
            <rFont val="ＭＳ Ｐゴシック"/>
            <family val="2"/>
          </rPr>
          <t xml:space="preserve">
5</t>
        </r>
      </text>
    </comment>
    <comment ref="D97" authorId="0" shapeId="0">
      <text>
        <r>
          <rPr>
            <b/>
            <sz val="11"/>
            <color indexed="81"/>
            <rFont val="ＭＳ Ｐゴシック"/>
            <family val="2"/>
          </rPr>
          <t>作成者:</t>
        </r>
        <r>
          <rPr>
            <sz val="11"/>
            <color indexed="81"/>
            <rFont val="ＭＳ Ｐゴシック"/>
            <family val="2"/>
          </rPr>
          <t xml:space="preserve">
5</t>
        </r>
      </text>
    </comment>
    <comment ref="D98" authorId="0" shapeId="0">
      <text>
        <r>
          <rPr>
            <b/>
            <sz val="11"/>
            <color indexed="81"/>
            <rFont val="ＭＳ Ｐゴシック"/>
            <family val="2"/>
          </rPr>
          <t>作成者:</t>
        </r>
        <r>
          <rPr>
            <sz val="11"/>
            <color indexed="81"/>
            <rFont val="ＭＳ Ｐゴシック"/>
            <family val="2"/>
          </rPr>
          <t xml:space="preserve">
5</t>
        </r>
      </text>
    </comment>
    <comment ref="D99" authorId="0" shapeId="0">
      <text>
        <r>
          <rPr>
            <b/>
            <sz val="11"/>
            <color indexed="81"/>
            <rFont val="ＭＳ Ｐゴシック"/>
            <family val="2"/>
          </rPr>
          <t>作成者:</t>
        </r>
        <r>
          <rPr>
            <sz val="11"/>
            <color indexed="81"/>
            <rFont val="ＭＳ Ｐゴシック"/>
            <family val="2"/>
          </rPr>
          <t xml:space="preserve">
5</t>
        </r>
      </text>
    </comment>
    <comment ref="D100" authorId="0" shapeId="0">
      <text>
        <r>
          <rPr>
            <b/>
            <sz val="11"/>
            <color indexed="81"/>
            <rFont val="ＭＳ Ｐゴシック"/>
            <family val="2"/>
          </rPr>
          <t>作成者:</t>
        </r>
        <r>
          <rPr>
            <sz val="11"/>
            <color indexed="81"/>
            <rFont val="ＭＳ Ｐゴシック"/>
            <family val="2"/>
          </rPr>
          <t xml:space="preserve">
5</t>
        </r>
      </text>
    </comment>
    <comment ref="D101" authorId="0" shapeId="0">
      <text>
        <r>
          <rPr>
            <b/>
            <sz val="11"/>
            <color indexed="81"/>
            <rFont val="ＭＳ Ｐゴシック"/>
            <family val="2"/>
          </rPr>
          <t>作成者:</t>
        </r>
        <r>
          <rPr>
            <sz val="11"/>
            <color indexed="81"/>
            <rFont val="ＭＳ Ｐゴシック"/>
            <family val="2"/>
          </rPr>
          <t xml:space="preserve">
5</t>
        </r>
      </text>
    </comment>
    <comment ref="D102" authorId="0" shapeId="0">
      <text>
        <r>
          <rPr>
            <b/>
            <sz val="11"/>
            <color indexed="81"/>
            <rFont val="ＭＳ Ｐゴシック"/>
            <family val="2"/>
          </rPr>
          <t>作成者:</t>
        </r>
        <r>
          <rPr>
            <sz val="11"/>
            <color indexed="81"/>
            <rFont val="ＭＳ Ｐゴシック"/>
            <family val="2"/>
          </rPr>
          <t xml:space="preserve">
5</t>
        </r>
      </text>
    </comment>
    <comment ref="D103" authorId="0" shapeId="0">
      <text>
        <r>
          <rPr>
            <b/>
            <sz val="11"/>
            <color indexed="81"/>
            <rFont val="ＭＳ Ｐゴシック"/>
            <family val="2"/>
          </rPr>
          <t>作成者:</t>
        </r>
        <r>
          <rPr>
            <sz val="11"/>
            <color indexed="81"/>
            <rFont val="ＭＳ Ｐゴシック"/>
            <family val="2"/>
          </rPr>
          <t xml:space="preserve">
5</t>
        </r>
      </text>
    </comment>
    <comment ref="D104" authorId="0" shapeId="0">
      <text>
        <r>
          <rPr>
            <b/>
            <sz val="11"/>
            <color indexed="81"/>
            <rFont val="ＭＳ Ｐゴシック"/>
            <family val="2"/>
          </rPr>
          <t>作成者:</t>
        </r>
        <r>
          <rPr>
            <sz val="11"/>
            <color indexed="81"/>
            <rFont val="ＭＳ Ｐゴシック"/>
            <family val="2"/>
          </rPr>
          <t xml:space="preserve">
5</t>
        </r>
      </text>
    </comment>
    <comment ref="D105" authorId="0" shapeId="0">
      <text>
        <r>
          <rPr>
            <b/>
            <sz val="11"/>
            <color indexed="81"/>
            <rFont val="ＭＳ Ｐゴシック"/>
            <family val="2"/>
          </rPr>
          <t>作成者:</t>
        </r>
        <r>
          <rPr>
            <sz val="11"/>
            <color indexed="81"/>
            <rFont val="ＭＳ Ｐゴシック"/>
            <family val="2"/>
          </rPr>
          <t xml:space="preserve">
5</t>
        </r>
      </text>
    </comment>
    <comment ref="D106" authorId="0" shapeId="0">
      <text>
        <r>
          <rPr>
            <b/>
            <sz val="11"/>
            <color indexed="81"/>
            <rFont val="ＭＳ Ｐゴシック"/>
            <family val="2"/>
          </rPr>
          <t>作成者:</t>
        </r>
        <r>
          <rPr>
            <sz val="11"/>
            <color indexed="81"/>
            <rFont val="ＭＳ Ｐゴシック"/>
            <family val="2"/>
          </rPr>
          <t xml:space="preserve">
5</t>
        </r>
      </text>
    </comment>
    <comment ref="D107" authorId="0" shapeId="0">
      <text>
        <r>
          <rPr>
            <b/>
            <sz val="11"/>
            <color indexed="81"/>
            <rFont val="ＭＳ Ｐゴシック"/>
            <family val="2"/>
          </rPr>
          <t>作成者:</t>
        </r>
        <r>
          <rPr>
            <sz val="11"/>
            <color indexed="81"/>
            <rFont val="ＭＳ Ｐゴシック"/>
            <family val="2"/>
          </rPr>
          <t xml:space="preserve">
5</t>
        </r>
      </text>
    </comment>
    <comment ref="D108" authorId="0" shapeId="0">
      <text>
        <r>
          <rPr>
            <b/>
            <sz val="11"/>
            <color indexed="81"/>
            <rFont val="ＭＳ Ｐゴシック"/>
            <family val="2"/>
          </rPr>
          <t>作成者:</t>
        </r>
        <r>
          <rPr>
            <sz val="11"/>
            <color indexed="81"/>
            <rFont val="ＭＳ Ｐゴシック"/>
            <family val="2"/>
          </rPr>
          <t xml:space="preserve">
5</t>
        </r>
      </text>
    </comment>
    <comment ref="D109" authorId="0" shapeId="0">
      <text>
        <r>
          <rPr>
            <b/>
            <sz val="11"/>
            <color indexed="81"/>
            <rFont val="ＭＳ Ｐゴシック"/>
            <family val="2"/>
          </rPr>
          <t>作成者:</t>
        </r>
        <r>
          <rPr>
            <sz val="11"/>
            <color indexed="81"/>
            <rFont val="ＭＳ Ｐゴシック"/>
            <family val="2"/>
          </rPr>
          <t xml:space="preserve">
5</t>
        </r>
      </text>
    </comment>
    <comment ref="D110" authorId="0" shapeId="0">
      <text>
        <r>
          <rPr>
            <b/>
            <sz val="11"/>
            <color indexed="81"/>
            <rFont val="ＭＳ Ｐゴシック"/>
            <family val="2"/>
          </rPr>
          <t>作成者:</t>
        </r>
        <r>
          <rPr>
            <sz val="11"/>
            <color indexed="81"/>
            <rFont val="ＭＳ Ｐゴシック"/>
            <family val="2"/>
          </rPr>
          <t xml:space="preserve">
5</t>
        </r>
      </text>
    </comment>
    <comment ref="D111" authorId="0" shapeId="0">
      <text>
        <r>
          <rPr>
            <b/>
            <sz val="11"/>
            <color indexed="81"/>
            <rFont val="ＭＳ Ｐゴシック"/>
            <family val="2"/>
          </rPr>
          <t>作成者:</t>
        </r>
        <r>
          <rPr>
            <sz val="11"/>
            <color indexed="81"/>
            <rFont val="ＭＳ Ｐゴシック"/>
            <family val="2"/>
          </rPr>
          <t xml:space="preserve">
5</t>
        </r>
      </text>
    </comment>
    <comment ref="D112" authorId="0" shapeId="0">
      <text>
        <r>
          <rPr>
            <b/>
            <sz val="11"/>
            <color indexed="81"/>
            <rFont val="ＭＳ Ｐゴシック"/>
            <family val="2"/>
          </rPr>
          <t>作成者:</t>
        </r>
        <r>
          <rPr>
            <sz val="11"/>
            <color indexed="81"/>
            <rFont val="ＭＳ Ｐゴシック"/>
            <family val="2"/>
          </rPr>
          <t xml:space="preserve">
5</t>
        </r>
      </text>
    </comment>
    <comment ref="D113" authorId="0" shapeId="0">
      <text>
        <r>
          <rPr>
            <b/>
            <sz val="11"/>
            <color indexed="81"/>
            <rFont val="ＭＳ Ｐゴシック"/>
            <family val="2"/>
          </rPr>
          <t>作成者:</t>
        </r>
        <r>
          <rPr>
            <sz val="11"/>
            <color indexed="81"/>
            <rFont val="ＭＳ Ｐゴシック"/>
            <family val="2"/>
          </rPr>
          <t xml:space="preserve">
5</t>
        </r>
      </text>
    </comment>
    <comment ref="D114" authorId="0" shapeId="0">
      <text>
        <r>
          <rPr>
            <b/>
            <sz val="11"/>
            <color indexed="81"/>
            <rFont val="ＭＳ Ｐゴシック"/>
            <family val="2"/>
          </rPr>
          <t>作成者:</t>
        </r>
        <r>
          <rPr>
            <sz val="11"/>
            <color indexed="81"/>
            <rFont val="ＭＳ Ｐゴシック"/>
            <family val="2"/>
          </rPr>
          <t xml:space="preserve">
5</t>
        </r>
      </text>
    </comment>
    <comment ref="D115" authorId="0" shapeId="0">
      <text>
        <r>
          <rPr>
            <b/>
            <sz val="11"/>
            <color indexed="81"/>
            <rFont val="ＭＳ Ｐゴシック"/>
            <family val="2"/>
          </rPr>
          <t>作成者:</t>
        </r>
        <r>
          <rPr>
            <sz val="11"/>
            <color indexed="81"/>
            <rFont val="ＭＳ Ｐゴシック"/>
            <family val="2"/>
          </rPr>
          <t xml:space="preserve">
5</t>
        </r>
      </text>
    </comment>
    <comment ref="D116" authorId="0" shapeId="0">
      <text>
        <r>
          <rPr>
            <b/>
            <sz val="11"/>
            <color indexed="81"/>
            <rFont val="ＭＳ Ｐゴシック"/>
            <family val="2"/>
          </rPr>
          <t>作成者:</t>
        </r>
        <r>
          <rPr>
            <sz val="11"/>
            <color indexed="81"/>
            <rFont val="ＭＳ Ｐゴシック"/>
            <family val="2"/>
          </rPr>
          <t xml:space="preserve">
5</t>
        </r>
      </text>
    </comment>
    <comment ref="D117" authorId="0" shapeId="0">
      <text>
        <r>
          <rPr>
            <b/>
            <sz val="11"/>
            <color indexed="81"/>
            <rFont val="ＭＳ Ｐゴシック"/>
            <family val="2"/>
          </rPr>
          <t>作成者:</t>
        </r>
        <r>
          <rPr>
            <sz val="11"/>
            <color indexed="81"/>
            <rFont val="ＭＳ Ｐゴシック"/>
            <family val="2"/>
          </rPr>
          <t xml:space="preserve">
5</t>
        </r>
      </text>
    </comment>
    <comment ref="D118" authorId="0" shapeId="0">
      <text>
        <r>
          <rPr>
            <b/>
            <sz val="11"/>
            <color indexed="81"/>
            <rFont val="ＭＳ Ｐゴシック"/>
            <family val="2"/>
          </rPr>
          <t>作成者:</t>
        </r>
        <r>
          <rPr>
            <sz val="11"/>
            <color indexed="81"/>
            <rFont val="ＭＳ Ｐゴシック"/>
            <family val="2"/>
          </rPr>
          <t xml:space="preserve">
5</t>
        </r>
      </text>
    </comment>
    <comment ref="D119" authorId="0" shapeId="0">
      <text>
        <r>
          <rPr>
            <b/>
            <sz val="11"/>
            <color indexed="81"/>
            <rFont val="ＭＳ Ｐゴシック"/>
            <family val="2"/>
          </rPr>
          <t>作成者:</t>
        </r>
        <r>
          <rPr>
            <sz val="11"/>
            <color indexed="81"/>
            <rFont val="ＭＳ Ｐゴシック"/>
            <family val="2"/>
          </rPr>
          <t xml:space="preserve">
5</t>
        </r>
      </text>
    </comment>
    <comment ref="D120" authorId="0" shapeId="0">
      <text>
        <r>
          <rPr>
            <b/>
            <sz val="11"/>
            <color indexed="81"/>
            <rFont val="ＭＳ Ｐゴシック"/>
            <family val="2"/>
          </rPr>
          <t>作成者:</t>
        </r>
        <r>
          <rPr>
            <sz val="11"/>
            <color indexed="81"/>
            <rFont val="ＭＳ Ｐゴシック"/>
            <family val="2"/>
          </rPr>
          <t xml:space="preserve">
5</t>
        </r>
      </text>
    </comment>
    <comment ref="D121" authorId="0" shapeId="0">
      <text>
        <r>
          <rPr>
            <b/>
            <sz val="11"/>
            <color indexed="81"/>
            <rFont val="ＭＳ Ｐゴシック"/>
            <family val="2"/>
          </rPr>
          <t>作成者:</t>
        </r>
        <r>
          <rPr>
            <sz val="11"/>
            <color indexed="81"/>
            <rFont val="ＭＳ Ｐゴシック"/>
            <family val="2"/>
          </rPr>
          <t xml:space="preserve">
5</t>
        </r>
      </text>
    </comment>
    <comment ref="D122" authorId="0" shapeId="0">
      <text>
        <r>
          <rPr>
            <b/>
            <sz val="11"/>
            <color indexed="81"/>
            <rFont val="ＭＳ Ｐゴシック"/>
            <family val="2"/>
          </rPr>
          <t>作成者:</t>
        </r>
        <r>
          <rPr>
            <sz val="11"/>
            <color indexed="81"/>
            <rFont val="ＭＳ Ｐゴシック"/>
            <family val="2"/>
          </rPr>
          <t xml:space="preserve">
5</t>
        </r>
      </text>
    </comment>
    <comment ref="D123" authorId="0" shapeId="0">
      <text>
        <r>
          <rPr>
            <b/>
            <sz val="11"/>
            <color indexed="81"/>
            <rFont val="ＭＳ Ｐゴシック"/>
            <family val="2"/>
          </rPr>
          <t>作成者:</t>
        </r>
        <r>
          <rPr>
            <sz val="11"/>
            <color indexed="81"/>
            <rFont val="ＭＳ Ｐゴシック"/>
            <family val="2"/>
          </rPr>
          <t xml:space="preserve">
5</t>
        </r>
      </text>
    </comment>
    <comment ref="D124" authorId="0" shapeId="0">
      <text>
        <r>
          <rPr>
            <b/>
            <sz val="11"/>
            <color indexed="81"/>
            <rFont val="ＭＳ Ｐゴシック"/>
            <family val="2"/>
          </rPr>
          <t>作成者:</t>
        </r>
        <r>
          <rPr>
            <sz val="11"/>
            <color indexed="81"/>
            <rFont val="ＭＳ Ｐゴシック"/>
            <family val="2"/>
          </rPr>
          <t xml:space="preserve">
5</t>
        </r>
      </text>
    </comment>
    <comment ref="D125" authorId="0" shapeId="0">
      <text>
        <r>
          <rPr>
            <b/>
            <sz val="11"/>
            <color indexed="81"/>
            <rFont val="ＭＳ Ｐゴシック"/>
            <family val="2"/>
          </rPr>
          <t>作成者:</t>
        </r>
        <r>
          <rPr>
            <sz val="11"/>
            <color indexed="81"/>
            <rFont val="ＭＳ Ｐゴシック"/>
            <family val="2"/>
          </rPr>
          <t xml:space="preserve">
5</t>
        </r>
      </text>
    </comment>
    <comment ref="D126" authorId="0" shapeId="0">
      <text>
        <r>
          <rPr>
            <b/>
            <sz val="11"/>
            <color indexed="81"/>
            <rFont val="ＭＳ Ｐゴシック"/>
            <family val="2"/>
          </rPr>
          <t>作成者:</t>
        </r>
        <r>
          <rPr>
            <sz val="11"/>
            <color indexed="81"/>
            <rFont val="ＭＳ Ｐゴシック"/>
            <family val="2"/>
          </rPr>
          <t xml:space="preserve">
5</t>
        </r>
      </text>
    </comment>
    <comment ref="D127" authorId="0" shapeId="0">
      <text>
        <r>
          <rPr>
            <b/>
            <sz val="11"/>
            <color indexed="81"/>
            <rFont val="ＭＳ Ｐゴシック"/>
            <family val="2"/>
          </rPr>
          <t>作成者:</t>
        </r>
        <r>
          <rPr>
            <sz val="11"/>
            <color indexed="81"/>
            <rFont val="ＭＳ Ｐゴシック"/>
            <family val="2"/>
          </rPr>
          <t xml:space="preserve">
5</t>
        </r>
      </text>
    </comment>
    <comment ref="D128" authorId="0" shapeId="0">
      <text>
        <r>
          <rPr>
            <b/>
            <sz val="11"/>
            <color indexed="81"/>
            <rFont val="ＭＳ Ｐゴシック"/>
            <family val="2"/>
          </rPr>
          <t>作成者:</t>
        </r>
        <r>
          <rPr>
            <sz val="11"/>
            <color indexed="81"/>
            <rFont val="ＭＳ Ｐゴシック"/>
            <family val="2"/>
          </rPr>
          <t xml:space="preserve">
5</t>
        </r>
      </text>
    </comment>
    <comment ref="D129" authorId="0" shapeId="0">
      <text>
        <r>
          <rPr>
            <b/>
            <sz val="11"/>
            <color indexed="81"/>
            <rFont val="ＭＳ Ｐゴシック"/>
            <family val="2"/>
          </rPr>
          <t>作成者:</t>
        </r>
        <r>
          <rPr>
            <sz val="11"/>
            <color indexed="81"/>
            <rFont val="ＭＳ Ｐゴシック"/>
            <family val="2"/>
          </rPr>
          <t xml:space="preserve">
5</t>
        </r>
      </text>
    </comment>
    <comment ref="D130" authorId="0" shapeId="0">
      <text>
        <r>
          <rPr>
            <b/>
            <sz val="11"/>
            <color indexed="81"/>
            <rFont val="ＭＳ Ｐゴシック"/>
            <family val="2"/>
          </rPr>
          <t>作成者:</t>
        </r>
        <r>
          <rPr>
            <sz val="11"/>
            <color indexed="81"/>
            <rFont val="ＭＳ Ｐゴシック"/>
            <family val="2"/>
          </rPr>
          <t xml:space="preserve">
5</t>
        </r>
      </text>
    </comment>
    <comment ref="D131" authorId="0" shapeId="0">
      <text>
        <r>
          <rPr>
            <b/>
            <sz val="11"/>
            <color indexed="81"/>
            <rFont val="ＭＳ Ｐゴシック"/>
            <family val="2"/>
          </rPr>
          <t>作成者:</t>
        </r>
        <r>
          <rPr>
            <sz val="11"/>
            <color indexed="81"/>
            <rFont val="ＭＳ Ｐゴシック"/>
            <family val="2"/>
          </rPr>
          <t xml:space="preserve">
5</t>
        </r>
      </text>
    </comment>
    <comment ref="D132" authorId="0" shapeId="0">
      <text>
        <r>
          <rPr>
            <b/>
            <sz val="11"/>
            <color indexed="81"/>
            <rFont val="ＭＳ Ｐゴシック"/>
            <family val="2"/>
          </rPr>
          <t>作成者:</t>
        </r>
        <r>
          <rPr>
            <sz val="11"/>
            <color indexed="81"/>
            <rFont val="ＭＳ Ｐゴシック"/>
            <family val="2"/>
          </rPr>
          <t xml:space="preserve">
5</t>
        </r>
      </text>
    </comment>
    <comment ref="D133" authorId="0" shapeId="0">
      <text>
        <r>
          <rPr>
            <b/>
            <sz val="11"/>
            <color indexed="81"/>
            <rFont val="ＭＳ Ｐゴシック"/>
            <family val="2"/>
          </rPr>
          <t>作成者:</t>
        </r>
        <r>
          <rPr>
            <sz val="11"/>
            <color indexed="81"/>
            <rFont val="ＭＳ Ｐゴシック"/>
            <family val="2"/>
          </rPr>
          <t xml:space="preserve">
5</t>
        </r>
      </text>
    </comment>
    <comment ref="D134" authorId="0" shapeId="0">
      <text>
        <r>
          <rPr>
            <b/>
            <sz val="11"/>
            <color indexed="81"/>
            <rFont val="ＭＳ Ｐゴシック"/>
            <family val="2"/>
          </rPr>
          <t>作成者:</t>
        </r>
        <r>
          <rPr>
            <sz val="11"/>
            <color indexed="81"/>
            <rFont val="ＭＳ Ｐゴシック"/>
            <family val="2"/>
          </rPr>
          <t xml:space="preserve">
5</t>
        </r>
      </text>
    </comment>
    <comment ref="D135" authorId="0" shapeId="0">
      <text>
        <r>
          <rPr>
            <b/>
            <sz val="11"/>
            <color indexed="81"/>
            <rFont val="ＭＳ Ｐゴシック"/>
            <family val="2"/>
          </rPr>
          <t>作成者:</t>
        </r>
        <r>
          <rPr>
            <sz val="11"/>
            <color indexed="81"/>
            <rFont val="ＭＳ Ｐゴシック"/>
            <family val="2"/>
          </rPr>
          <t xml:space="preserve">
5</t>
        </r>
      </text>
    </comment>
    <comment ref="D136" authorId="0" shapeId="0">
      <text>
        <r>
          <rPr>
            <b/>
            <sz val="11"/>
            <color indexed="81"/>
            <rFont val="ＭＳ Ｐゴシック"/>
            <family val="2"/>
          </rPr>
          <t>作成者:</t>
        </r>
        <r>
          <rPr>
            <sz val="11"/>
            <color indexed="81"/>
            <rFont val="ＭＳ Ｐゴシック"/>
            <family val="2"/>
          </rPr>
          <t xml:space="preserve">
5</t>
        </r>
      </text>
    </comment>
    <comment ref="D137" authorId="0" shapeId="0">
      <text>
        <r>
          <rPr>
            <b/>
            <sz val="11"/>
            <color indexed="81"/>
            <rFont val="ＭＳ Ｐゴシック"/>
            <family val="2"/>
          </rPr>
          <t>作成者:</t>
        </r>
        <r>
          <rPr>
            <sz val="11"/>
            <color indexed="81"/>
            <rFont val="ＭＳ Ｐゴシック"/>
            <family val="2"/>
          </rPr>
          <t xml:space="preserve">
5</t>
        </r>
      </text>
    </comment>
    <comment ref="D138" authorId="0" shapeId="0">
      <text>
        <r>
          <rPr>
            <b/>
            <sz val="11"/>
            <color indexed="81"/>
            <rFont val="ＭＳ Ｐゴシック"/>
            <family val="2"/>
          </rPr>
          <t>作成者:</t>
        </r>
        <r>
          <rPr>
            <sz val="11"/>
            <color indexed="81"/>
            <rFont val="ＭＳ Ｐゴシック"/>
            <family val="2"/>
          </rPr>
          <t xml:space="preserve">
5</t>
        </r>
      </text>
    </comment>
    <comment ref="D139" authorId="0" shapeId="0">
      <text>
        <r>
          <rPr>
            <b/>
            <sz val="11"/>
            <color indexed="81"/>
            <rFont val="ＭＳ Ｐゴシック"/>
            <family val="2"/>
          </rPr>
          <t>作成者:</t>
        </r>
        <r>
          <rPr>
            <sz val="11"/>
            <color indexed="81"/>
            <rFont val="ＭＳ Ｐゴシック"/>
            <family val="2"/>
          </rPr>
          <t xml:space="preserve">
5</t>
        </r>
      </text>
    </comment>
    <comment ref="D140" authorId="0" shapeId="0">
      <text>
        <r>
          <rPr>
            <b/>
            <sz val="11"/>
            <color indexed="81"/>
            <rFont val="ＭＳ Ｐゴシック"/>
            <family val="2"/>
          </rPr>
          <t>作成者:</t>
        </r>
        <r>
          <rPr>
            <sz val="11"/>
            <color indexed="81"/>
            <rFont val="ＭＳ Ｐゴシック"/>
            <family val="2"/>
          </rPr>
          <t xml:space="preserve">
5</t>
        </r>
      </text>
    </comment>
    <comment ref="D141" authorId="0" shapeId="0">
      <text>
        <r>
          <rPr>
            <b/>
            <sz val="11"/>
            <color indexed="81"/>
            <rFont val="ＭＳ Ｐゴシック"/>
            <family val="2"/>
          </rPr>
          <t>作成者:</t>
        </r>
        <r>
          <rPr>
            <sz val="11"/>
            <color indexed="81"/>
            <rFont val="ＭＳ Ｐゴシック"/>
            <family val="2"/>
          </rPr>
          <t xml:space="preserve">
5</t>
        </r>
      </text>
    </comment>
    <comment ref="D142" authorId="0" shapeId="0">
      <text>
        <r>
          <rPr>
            <b/>
            <sz val="11"/>
            <color indexed="81"/>
            <rFont val="ＭＳ Ｐゴシック"/>
            <family val="2"/>
          </rPr>
          <t>作成者:</t>
        </r>
        <r>
          <rPr>
            <sz val="11"/>
            <color indexed="81"/>
            <rFont val="ＭＳ Ｐゴシック"/>
            <family val="2"/>
          </rPr>
          <t xml:space="preserve">
5</t>
        </r>
      </text>
    </comment>
    <comment ref="D143" authorId="0" shapeId="0">
      <text>
        <r>
          <rPr>
            <b/>
            <sz val="11"/>
            <color indexed="81"/>
            <rFont val="ＭＳ Ｐゴシック"/>
            <family val="2"/>
          </rPr>
          <t>作成者:</t>
        </r>
        <r>
          <rPr>
            <sz val="11"/>
            <color indexed="81"/>
            <rFont val="ＭＳ Ｐゴシック"/>
            <family val="2"/>
          </rPr>
          <t xml:space="preserve">
5</t>
        </r>
      </text>
    </comment>
    <comment ref="D144" authorId="0" shapeId="0">
      <text>
        <r>
          <rPr>
            <b/>
            <sz val="11"/>
            <color indexed="81"/>
            <rFont val="ＭＳ Ｐゴシック"/>
            <family val="2"/>
          </rPr>
          <t>作成者:</t>
        </r>
        <r>
          <rPr>
            <sz val="11"/>
            <color indexed="81"/>
            <rFont val="ＭＳ Ｐゴシック"/>
            <family val="2"/>
          </rPr>
          <t xml:space="preserve">
5</t>
        </r>
      </text>
    </comment>
    <comment ref="D145" authorId="0" shapeId="0">
      <text>
        <r>
          <rPr>
            <b/>
            <sz val="11"/>
            <color indexed="81"/>
            <rFont val="ＭＳ Ｐゴシック"/>
            <family val="2"/>
          </rPr>
          <t>作成者:</t>
        </r>
        <r>
          <rPr>
            <sz val="11"/>
            <color indexed="81"/>
            <rFont val="ＭＳ Ｐゴシック"/>
            <family val="2"/>
          </rPr>
          <t xml:space="preserve">
5</t>
        </r>
      </text>
    </comment>
    <comment ref="D146" authorId="0" shapeId="0">
      <text>
        <r>
          <rPr>
            <b/>
            <sz val="11"/>
            <color indexed="81"/>
            <rFont val="ＭＳ Ｐゴシック"/>
            <family val="2"/>
          </rPr>
          <t>作成者:</t>
        </r>
        <r>
          <rPr>
            <sz val="11"/>
            <color indexed="81"/>
            <rFont val="ＭＳ Ｐゴシック"/>
            <family val="2"/>
          </rPr>
          <t xml:space="preserve">
5</t>
        </r>
      </text>
    </comment>
    <comment ref="D147" authorId="0" shapeId="0">
      <text>
        <r>
          <rPr>
            <b/>
            <sz val="11"/>
            <color indexed="81"/>
            <rFont val="ＭＳ Ｐゴシック"/>
            <family val="2"/>
          </rPr>
          <t>作成者:</t>
        </r>
        <r>
          <rPr>
            <sz val="11"/>
            <color indexed="81"/>
            <rFont val="ＭＳ Ｐゴシック"/>
            <family val="2"/>
          </rPr>
          <t xml:space="preserve">
5</t>
        </r>
      </text>
    </comment>
    <comment ref="D148" authorId="0" shapeId="0">
      <text>
        <r>
          <rPr>
            <b/>
            <sz val="11"/>
            <color indexed="81"/>
            <rFont val="ＭＳ Ｐゴシック"/>
            <family val="2"/>
          </rPr>
          <t>作成者:</t>
        </r>
        <r>
          <rPr>
            <sz val="11"/>
            <color indexed="81"/>
            <rFont val="ＭＳ Ｐゴシック"/>
            <family val="2"/>
          </rPr>
          <t xml:space="preserve">
5</t>
        </r>
      </text>
    </comment>
    <comment ref="D149" authorId="0" shapeId="0">
      <text>
        <r>
          <rPr>
            <b/>
            <sz val="11"/>
            <color indexed="81"/>
            <rFont val="ＭＳ Ｐゴシック"/>
            <family val="2"/>
          </rPr>
          <t>作成者:</t>
        </r>
        <r>
          <rPr>
            <sz val="11"/>
            <color indexed="81"/>
            <rFont val="ＭＳ Ｐゴシック"/>
            <family val="2"/>
          </rPr>
          <t xml:space="preserve">
5</t>
        </r>
      </text>
    </comment>
    <comment ref="D150" authorId="0" shapeId="0">
      <text>
        <r>
          <rPr>
            <b/>
            <sz val="11"/>
            <color indexed="81"/>
            <rFont val="ＭＳ Ｐゴシック"/>
            <family val="2"/>
          </rPr>
          <t>作成者:</t>
        </r>
        <r>
          <rPr>
            <sz val="11"/>
            <color indexed="81"/>
            <rFont val="ＭＳ Ｐゴシック"/>
            <family val="2"/>
          </rPr>
          <t xml:space="preserve">
5</t>
        </r>
      </text>
    </comment>
    <comment ref="D151" authorId="0" shapeId="0">
      <text>
        <r>
          <rPr>
            <b/>
            <sz val="11"/>
            <color indexed="81"/>
            <rFont val="ＭＳ Ｐゴシック"/>
            <family val="2"/>
          </rPr>
          <t>作成者:</t>
        </r>
        <r>
          <rPr>
            <sz val="11"/>
            <color indexed="81"/>
            <rFont val="ＭＳ Ｐゴシック"/>
            <family val="2"/>
          </rPr>
          <t xml:space="preserve">
5</t>
        </r>
      </text>
    </comment>
    <comment ref="D152" authorId="0" shapeId="0">
      <text>
        <r>
          <rPr>
            <b/>
            <sz val="11"/>
            <color indexed="81"/>
            <rFont val="ＭＳ Ｐゴシック"/>
            <family val="2"/>
          </rPr>
          <t>作成者:</t>
        </r>
        <r>
          <rPr>
            <sz val="11"/>
            <color indexed="81"/>
            <rFont val="ＭＳ Ｐゴシック"/>
            <family val="2"/>
          </rPr>
          <t xml:space="preserve">
5</t>
        </r>
      </text>
    </comment>
    <comment ref="D153" authorId="0" shapeId="0">
      <text>
        <r>
          <rPr>
            <b/>
            <sz val="11"/>
            <color indexed="81"/>
            <rFont val="ＭＳ Ｐゴシック"/>
            <family val="2"/>
          </rPr>
          <t>作成者:</t>
        </r>
        <r>
          <rPr>
            <sz val="11"/>
            <color indexed="81"/>
            <rFont val="ＭＳ Ｐゴシック"/>
            <family val="2"/>
          </rPr>
          <t xml:space="preserve">
5</t>
        </r>
      </text>
    </comment>
    <comment ref="D154" authorId="0" shapeId="0">
      <text>
        <r>
          <rPr>
            <b/>
            <sz val="11"/>
            <color indexed="81"/>
            <rFont val="ＭＳ Ｐゴシック"/>
            <family val="2"/>
          </rPr>
          <t>作成者:</t>
        </r>
        <r>
          <rPr>
            <sz val="11"/>
            <color indexed="81"/>
            <rFont val="ＭＳ Ｐゴシック"/>
            <family val="2"/>
          </rPr>
          <t xml:space="preserve">
5</t>
        </r>
      </text>
    </comment>
    <comment ref="D155" authorId="0" shapeId="0">
      <text>
        <r>
          <rPr>
            <b/>
            <sz val="11"/>
            <color indexed="81"/>
            <rFont val="ＭＳ Ｐゴシック"/>
            <family val="2"/>
          </rPr>
          <t>作成者:</t>
        </r>
        <r>
          <rPr>
            <sz val="11"/>
            <color indexed="81"/>
            <rFont val="ＭＳ Ｐゴシック"/>
            <family val="2"/>
          </rPr>
          <t xml:space="preserve">
5</t>
        </r>
      </text>
    </comment>
    <comment ref="D156" authorId="0" shapeId="0">
      <text>
        <r>
          <rPr>
            <b/>
            <sz val="11"/>
            <color indexed="81"/>
            <rFont val="ＭＳ Ｐゴシック"/>
            <family val="2"/>
          </rPr>
          <t>作成者:</t>
        </r>
        <r>
          <rPr>
            <sz val="11"/>
            <color indexed="81"/>
            <rFont val="ＭＳ Ｐゴシック"/>
            <family val="2"/>
          </rPr>
          <t xml:space="preserve">
5</t>
        </r>
      </text>
    </comment>
    <comment ref="D157" authorId="0" shapeId="0">
      <text>
        <r>
          <rPr>
            <b/>
            <sz val="11"/>
            <color indexed="81"/>
            <rFont val="ＭＳ Ｐゴシック"/>
            <family val="2"/>
          </rPr>
          <t>作成者:</t>
        </r>
        <r>
          <rPr>
            <sz val="11"/>
            <color indexed="81"/>
            <rFont val="ＭＳ Ｐゴシック"/>
            <family val="2"/>
          </rPr>
          <t xml:space="preserve">
5</t>
        </r>
      </text>
    </comment>
    <comment ref="D158" authorId="0" shapeId="0">
      <text>
        <r>
          <rPr>
            <b/>
            <sz val="11"/>
            <color indexed="81"/>
            <rFont val="ＭＳ Ｐゴシック"/>
            <family val="2"/>
          </rPr>
          <t>作成者:</t>
        </r>
        <r>
          <rPr>
            <sz val="11"/>
            <color indexed="81"/>
            <rFont val="ＭＳ Ｐゴシック"/>
            <family val="2"/>
          </rPr>
          <t xml:space="preserve">
5</t>
        </r>
      </text>
    </comment>
    <comment ref="D159" authorId="0" shapeId="0">
      <text>
        <r>
          <rPr>
            <b/>
            <sz val="11"/>
            <color indexed="81"/>
            <rFont val="ＭＳ Ｐゴシック"/>
            <family val="2"/>
          </rPr>
          <t>作成者:</t>
        </r>
        <r>
          <rPr>
            <sz val="11"/>
            <color indexed="81"/>
            <rFont val="ＭＳ Ｐゴシック"/>
            <family val="2"/>
          </rPr>
          <t xml:space="preserve">
5</t>
        </r>
      </text>
    </comment>
    <comment ref="D160" authorId="0" shapeId="0">
      <text>
        <r>
          <rPr>
            <b/>
            <sz val="11"/>
            <color indexed="81"/>
            <rFont val="ＭＳ Ｐゴシック"/>
            <family val="2"/>
          </rPr>
          <t>作成者:</t>
        </r>
        <r>
          <rPr>
            <sz val="11"/>
            <color indexed="81"/>
            <rFont val="ＭＳ Ｐゴシック"/>
            <family val="2"/>
          </rPr>
          <t xml:space="preserve">
5</t>
        </r>
      </text>
    </comment>
    <comment ref="D161" authorId="0" shapeId="0">
      <text>
        <r>
          <rPr>
            <b/>
            <sz val="11"/>
            <color indexed="81"/>
            <rFont val="ＭＳ Ｐゴシック"/>
            <family val="2"/>
          </rPr>
          <t>作成者:</t>
        </r>
        <r>
          <rPr>
            <sz val="11"/>
            <color indexed="81"/>
            <rFont val="ＭＳ Ｐゴシック"/>
            <family val="2"/>
          </rPr>
          <t xml:space="preserve">
5</t>
        </r>
      </text>
    </comment>
    <comment ref="D162" authorId="0" shapeId="0">
      <text>
        <r>
          <rPr>
            <b/>
            <sz val="11"/>
            <color indexed="81"/>
            <rFont val="ＭＳ Ｐゴシック"/>
            <family val="2"/>
          </rPr>
          <t>作成者:</t>
        </r>
        <r>
          <rPr>
            <sz val="11"/>
            <color indexed="81"/>
            <rFont val="ＭＳ Ｐゴシック"/>
            <family val="2"/>
          </rPr>
          <t xml:space="preserve">
5</t>
        </r>
      </text>
    </comment>
    <comment ref="D163" authorId="0" shapeId="0">
      <text>
        <r>
          <rPr>
            <b/>
            <sz val="11"/>
            <color indexed="81"/>
            <rFont val="ＭＳ Ｐゴシック"/>
            <family val="2"/>
          </rPr>
          <t>作成者:</t>
        </r>
        <r>
          <rPr>
            <sz val="11"/>
            <color indexed="81"/>
            <rFont val="ＭＳ Ｐゴシック"/>
            <family val="2"/>
          </rPr>
          <t xml:space="preserve">
5</t>
        </r>
      </text>
    </comment>
    <comment ref="D164" authorId="0" shapeId="0">
      <text>
        <r>
          <rPr>
            <b/>
            <sz val="11"/>
            <color indexed="81"/>
            <rFont val="ＭＳ Ｐゴシック"/>
            <family val="2"/>
          </rPr>
          <t>作成者:</t>
        </r>
        <r>
          <rPr>
            <sz val="11"/>
            <color indexed="81"/>
            <rFont val="ＭＳ Ｐゴシック"/>
            <family val="2"/>
          </rPr>
          <t xml:space="preserve">
5</t>
        </r>
      </text>
    </comment>
    <comment ref="D165" authorId="0" shapeId="0">
      <text>
        <r>
          <rPr>
            <b/>
            <sz val="11"/>
            <color indexed="81"/>
            <rFont val="ＭＳ Ｐゴシック"/>
            <family val="2"/>
          </rPr>
          <t>作成者:</t>
        </r>
        <r>
          <rPr>
            <sz val="11"/>
            <color indexed="81"/>
            <rFont val="ＭＳ Ｐゴシック"/>
            <family val="2"/>
          </rPr>
          <t xml:space="preserve">
5</t>
        </r>
      </text>
    </comment>
    <comment ref="D166" authorId="0" shapeId="0">
      <text>
        <r>
          <rPr>
            <b/>
            <sz val="11"/>
            <color indexed="81"/>
            <rFont val="ＭＳ Ｐゴシック"/>
            <family val="2"/>
          </rPr>
          <t>作成者:</t>
        </r>
        <r>
          <rPr>
            <sz val="11"/>
            <color indexed="81"/>
            <rFont val="ＭＳ Ｐゴシック"/>
            <family val="2"/>
          </rPr>
          <t xml:space="preserve">
5</t>
        </r>
      </text>
    </comment>
    <comment ref="D167" authorId="0" shapeId="0">
      <text>
        <r>
          <rPr>
            <b/>
            <sz val="11"/>
            <color indexed="81"/>
            <rFont val="ＭＳ Ｐゴシック"/>
            <family val="2"/>
          </rPr>
          <t>作成者:</t>
        </r>
        <r>
          <rPr>
            <sz val="11"/>
            <color indexed="81"/>
            <rFont val="ＭＳ Ｐゴシック"/>
            <family val="2"/>
          </rPr>
          <t xml:space="preserve">
5</t>
        </r>
      </text>
    </comment>
    <comment ref="D168" authorId="0" shapeId="0">
      <text>
        <r>
          <rPr>
            <b/>
            <sz val="11"/>
            <color indexed="81"/>
            <rFont val="ＭＳ Ｐゴシック"/>
            <family val="2"/>
          </rPr>
          <t>作成者:</t>
        </r>
        <r>
          <rPr>
            <sz val="11"/>
            <color indexed="81"/>
            <rFont val="ＭＳ Ｐゴシック"/>
            <family val="2"/>
          </rPr>
          <t xml:space="preserve">
5</t>
        </r>
      </text>
    </comment>
    <comment ref="D169" authorId="0" shapeId="0">
      <text>
        <r>
          <rPr>
            <b/>
            <sz val="11"/>
            <color indexed="81"/>
            <rFont val="ＭＳ Ｐゴシック"/>
            <family val="2"/>
          </rPr>
          <t>作成者:</t>
        </r>
        <r>
          <rPr>
            <sz val="11"/>
            <color indexed="81"/>
            <rFont val="ＭＳ Ｐゴシック"/>
            <family val="2"/>
          </rPr>
          <t xml:space="preserve">
5</t>
        </r>
      </text>
    </comment>
    <comment ref="D170" authorId="0" shapeId="0">
      <text>
        <r>
          <rPr>
            <b/>
            <sz val="11"/>
            <color indexed="81"/>
            <rFont val="ＭＳ Ｐゴシック"/>
            <family val="2"/>
          </rPr>
          <t>作成者:</t>
        </r>
        <r>
          <rPr>
            <sz val="11"/>
            <color indexed="81"/>
            <rFont val="ＭＳ Ｐゴシック"/>
            <family val="2"/>
          </rPr>
          <t xml:space="preserve">
5</t>
        </r>
      </text>
    </comment>
    <comment ref="D171" authorId="0" shapeId="0">
      <text>
        <r>
          <rPr>
            <b/>
            <sz val="11"/>
            <color indexed="81"/>
            <rFont val="ＭＳ Ｐゴシック"/>
            <family val="2"/>
          </rPr>
          <t>作成者:</t>
        </r>
        <r>
          <rPr>
            <sz val="11"/>
            <color indexed="81"/>
            <rFont val="ＭＳ Ｐゴシック"/>
            <family val="2"/>
          </rPr>
          <t xml:space="preserve">
5</t>
        </r>
      </text>
    </comment>
    <comment ref="D172" authorId="0" shapeId="0">
      <text>
        <r>
          <rPr>
            <b/>
            <sz val="11"/>
            <color indexed="81"/>
            <rFont val="ＭＳ Ｐゴシック"/>
            <family val="2"/>
          </rPr>
          <t>作成者:</t>
        </r>
        <r>
          <rPr>
            <sz val="11"/>
            <color indexed="81"/>
            <rFont val="ＭＳ Ｐゴシック"/>
            <family val="2"/>
          </rPr>
          <t xml:space="preserve">
5</t>
        </r>
      </text>
    </comment>
    <comment ref="A173" authorId="0" shapeId="0">
      <text>
        <r>
          <rPr>
            <b/>
            <sz val="11"/>
            <color indexed="81"/>
            <rFont val="ＭＳ Ｐゴシック"/>
            <family val="2"/>
          </rPr>
          <t>作成者:</t>
        </r>
        <r>
          <rPr>
            <sz val="11"/>
            <color indexed="81"/>
            <rFont val="ＭＳ Ｐゴシック"/>
            <family val="2"/>
          </rPr>
          <t xml:space="preserve">
arff生成用</t>
        </r>
      </text>
    </comment>
    <comment ref="A174" authorId="0" shapeId="0">
      <text>
        <r>
          <rPr>
            <b/>
            <sz val="11"/>
            <color indexed="81"/>
            <rFont val="ＭＳ Ｐゴシック"/>
            <family val="2"/>
          </rPr>
          <t>作成者:</t>
        </r>
        <r>
          <rPr>
            <sz val="11"/>
            <color indexed="81"/>
            <rFont val="ＭＳ Ｐゴシック"/>
            <family val="2"/>
          </rPr>
          <t xml:space="preserve">
arff生成用</t>
        </r>
      </text>
    </comment>
    <comment ref="A175" authorId="0" shapeId="0">
      <text>
        <r>
          <rPr>
            <b/>
            <sz val="11"/>
            <color indexed="81"/>
            <rFont val="ＭＳ Ｐゴシック"/>
            <family val="2"/>
          </rPr>
          <t>作成者:</t>
        </r>
        <r>
          <rPr>
            <sz val="11"/>
            <color indexed="81"/>
            <rFont val="ＭＳ Ｐゴシック"/>
            <family val="2"/>
          </rPr>
          <t xml:space="preserve">
arff生成用</t>
        </r>
      </text>
    </comment>
    <comment ref="D214" authorId="0" shapeId="0">
      <text>
        <r>
          <rPr>
            <b/>
            <sz val="11"/>
            <color indexed="81"/>
            <rFont val="ＭＳ Ｐゴシック"/>
            <family val="2"/>
          </rPr>
          <t>作成者:</t>
        </r>
        <r>
          <rPr>
            <sz val="11"/>
            <color indexed="81"/>
            <rFont val="ＭＳ Ｐゴシック"/>
            <family val="2"/>
          </rPr>
          <t xml:space="preserve">
7</t>
        </r>
      </text>
    </comment>
    <comment ref="D215" authorId="0" shapeId="0">
      <text>
        <r>
          <rPr>
            <b/>
            <sz val="11"/>
            <color indexed="81"/>
            <rFont val="ＭＳ Ｐゴシック"/>
            <family val="2"/>
          </rPr>
          <t>作成者:</t>
        </r>
        <r>
          <rPr>
            <sz val="11"/>
            <color indexed="81"/>
            <rFont val="ＭＳ Ｐゴシック"/>
            <family val="2"/>
          </rPr>
          <t xml:space="preserve">
3</t>
        </r>
      </text>
    </comment>
    <comment ref="D216" authorId="0" shapeId="0">
      <text>
        <r>
          <rPr>
            <b/>
            <sz val="11"/>
            <color indexed="81"/>
            <rFont val="ＭＳ Ｐゴシック"/>
            <family val="2"/>
          </rPr>
          <t>作成者:</t>
        </r>
        <r>
          <rPr>
            <sz val="11"/>
            <color indexed="81"/>
            <rFont val="ＭＳ Ｐゴシック"/>
            <family val="2"/>
          </rPr>
          <t xml:space="preserve">
9</t>
        </r>
      </text>
    </comment>
    <comment ref="D217" authorId="0" shapeId="0">
      <text>
        <r>
          <rPr>
            <b/>
            <sz val="11"/>
            <color indexed="81"/>
            <rFont val="ＭＳ Ｐゴシック"/>
            <family val="2"/>
          </rPr>
          <t>作成者:</t>
        </r>
        <r>
          <rPr>
            <sz val="11"/>
            <color indexed="81"/>
            <rFont val="ＭＳ Ｐゴシック"/>
            <family val="2"/>
          </rPr>
          <t xml:space="preserve">
6</t>
        </r>
      </text>
    </comment>
    <comment ref="D218" authorId="0" shapeId="0">
      <text>
        <r>
          <rPr>
            <b/>
            <sz val="11"/>
            <color indexed="81"/>
            <rFont val="ＭＳ Ｐゴシック"/>
            <family val="2"/>
          </rPr>
          <t>作成者:</t>
        </r>
        <r>
          <rPr>
            <sz val="11"/>
            <color indexed="81"/>
            <rFont val="ＭＳ Ｐゴシック"/>
            <family val="2"/>
          </rPr>
          <t xml:space="preserve">
2</t>
        </r>
      </text>
    </comment>
    <comment ref="D219" authorId="0" shapeId="0">
      <text>
        <r>
          <rPr>
            <b/>
            <sz val="11"/>
            <color indexed="81"/>
            <rFont val="ＭＳ Ｐゴシック"/>
            <family val="2"/>
          </rPr>
          <t>作成者:</t>
        </r>
        <r>
          <rPr>
            <sz val="11"/>
            <color indexed="81"/>
            <rFont val="ＭＳ Ｐゴシック"/>
            <family val="2"/>
          </rPr>
          <t xml:space="preserve">
7</t>
        </r>
      </text>
    </comment>
    <comment ref="D220" authorId="0" shapeId="0">
      <text>
        <r>
          <rPr>
            <b/>
            <sz val="11"/>
            <color indexed="81"/>
            <rFont val="ＭＳ Ｐゴシック"/>
            <family val="2"/>
          </rPr>
          <t>作成者:</t>
        </r>
        <r>
          <rPr>
            <sz val="11"/>
            <color indexed="81"/>
            <rFont val="ＭＳ Ｐゴシック"/>
            <family val="2"/>
          </rPr>
          <t xml:space="preserve">
7</t>
        </r>
      </text>
    </comment>
    <comment ref="A221" authorId="0" shapeId="0">
      <text>
        <r>
          <rPr>
            <b/>
            <sz val="11"/>
            <color indexed="81"/>
            <rFont val="ＭＳ Ｐゴシック"/>
            <family val="2"/>
          </rPr>
          <t>作成者:</t>
        </r>
        <r>
          <rPr>
            <sz val="11"/>
            <color indexed="81"/>
            <rFont val="ＭＳ Ｐゴシック"/>
            <family val="2"/>
          </rPr>
          <t xml:space="preserve">
８をfilter_bayesで</t>
        </r>
      </text>
    </comment>
    <comment ref="D221" authorId="0" shapeId="0">
      <text>
        <r>
          <rPr>
            <b/>
            <sz val="11"/>
            <color indexed="81"/>
            <rFont val="ＭＳ Ｐゴシック"/>
            <family val="2"/>
          </rPr>
          <t>作成者:</t>
        </r>
        <r>
          <rPr>
            <sz val="11"/>
            <color indexed="81"/>
            <rFont val="ＭＳ Ｐゴシック"/>
            <family val="2"/>
          </rPr>
          <t xml:space="preserve">
7</t>
        </r>
      </text>
    </comment>
    <comment ref="A222" authorId="0" shapeId="0">
      <text>
        <r>
          <rPr>
            <b/>
            <sz val="11"/>
            <color indexed="81"/>
            <rFont val="ＭＳ Ｐゴシック"/>
            <family val="2"/>
          </rPr>
          <t>作成者:</t>
        </r>
        <r>
          <rPr>
            <sz val="11"/>
            <color indexed="81"/>
            <rFont val="ＭＳ Ｐゴシック"/>
            <family val="2"/>
          </rPr>
          <t xml:space="preserve">
7をfilter_bayesで</t>
        </r>
      </text>
    </comment>
    <comment ref="D222" authorId="0" shapeId="0">
      <text>
        <r>
          <rPr>
            <b/>
            <sz val="11"/>
            <color indexed="81"/>
            <rFont val="ＭＳ Ｐゴシック"/>
            <family val="2"/>
          </rPr>
          <t>作成者:</t>
        </r>
        <r>
          <rPr>
            <sz val="11"/>
            <color indexed="81"/>
            <rFont val="ＭＳ Ｐゴシック"/>
            <family val="2"/>
          </rPr>
          <t xml:space="preserve">
7</t>
        </r>
      </text>
    </comment>
    <comment ref="A223" authorId="0" shapeId="0">
      <text>
        <r>
          <rPr>
            <b/>
            <sz val="11"/>
            <color indexed="81"/>
            <rFont val="ＭＳ Ｐゴシック"/>
            <family val="2"/>
          </rPr>
          <t>2に対してrank1,2,3を独立的に予測</t>
        </r>
        <r>
          <rPr>
            <sz val="11"/>
            <color indexed="81"/>
            <rFont val="ＭＳ Ｐゴシック"/>
            <family val="2"/>
          </rPr>
          <t xml:space="preserve">
</t>
        </r>
      </text>
    </comment>
    <comment ref="D223" authorId="0" shapeId="0">
      <text>
        <r>
          <rPr>
            <b/>
            <sz val="11"/>
            <color indexed="81"/>
            <rFont val="ＭＳ Ｐゴシック"/>
            <family val="2"/>
          </rPr>
          <t>作成者:</t>
        </r>
        <r>
          <rPr>
            <sz val="11"/>
            <color indexed="81"/>
            <rFont val="ＭＳ Ｐゴシック"/>
            <family val="2"/>
          </rPr>
          <t xml:space="preserve">
7</t>
        </r>
      </text>
    </comment>
    <comment ref="A224" authorId="0" shapeId="0">
      <text>
        <r>
          <rPr>
            <b/>
            <sz val="11"/>
            <color indexed="81"/>
            <rFont val="ＭＳ Ｐゴシック"/>
            <family val="2"/>
          </rPr>
          <t>鄭秀真:２に対してnaivebayes</t>
        </r>
        <r>
          <rPr>
            <sz val="11"/>
            <color indexed="81"/>
            <rFont val="ＭＳ Ｐゴシック"/>
            <family val="2"/>
          </rPr>
          <t xml:space="preserve">
</t>
        </r>
      </text>
    </comment>
    <comment ref="D224" authorId="0" shapeId="0">
      <text>
        <r>
          <rPr>
            <b/>
            <sz val="11"/>
            <color indexed="81"/>
            <rFont val="ＭＳ Ｐゴシック"/>
            <family val="2"/>
          </rPr>
          <t>作成者:</t>
        </r>
        <r>
          <rPr>
            <sz val="11"/>
            <color indexed="81"/>
            <rFont val="ＭＳ Ｐゴシック"/>
            <family val="2"/>
          </rPr>
          <t xml:space="preserve">
7</t>
        </r>
      </text>
    </comment>
    <comment ref="A225" authorId="0" shapeId="0">
      <text>
        <r>
          <rPr>
            <b/>
            <sz val="11"/>
            <color indexed="81"/>
            <rFont val="ＭＳ Ｐゴシック"/>
            <family val="2"/>
          </rPr>
          <t>7に対してrank2,3のfeatureを縮小</t>
        </r>
      </text>
    </comment>
    <comment ref="D225" authorId="0" shapeId="0">
      <text>
        <r>
          <rPr>
            <b/>
            <sz val="11"/>
            <color indexed="81"/>
            <rFont val="ＭＳ Ｐゴシック"/>
            <family val="2"/>
          </rPr>
          <t>作成者:</t>
        </r>
        <r>
          <rPr>
            <sz val="11"/>
            <color indexed="81"/>
            <rFont val="ＭＳ Ｐゴシック"/>
            <family val="2"/>
          </rPr>
          <t xml:space="preserve">
7</t>
        </r>
      </text>
    </comment>
    <comment ref="D243" authorId="0" shapeId="0">
      <text>
        <r>
          <rPr>
            <b/>
            <sz val="11"/>
            <color indexed="81"/>
            <rFont val="ＭＳ Ｐゴシック"/>
            <family val="2"/>
          </rPr>
          <t>作成者:</t>
        </r>
        <r>
          <rPr>
            <sz val="11"/>
            <color indexed="81"/>
            <rFont val="ＭＳ Ｐゴシック"/>
            <family val="2"/>
          </rPr>
          <t xml:space="preserve">
5</t>
        </r>
      </text>
    </comment>
  </commentList>
</comments>
</file>

<file path=xl/comments2.xml><?xml version="1.0" encoding="utf-8"?>
<comments xmlns="http://schemas.openxmlformats.org/spreadsheetml/2006/main">
  <authors>
    <author>作成者</author>
  </authors>
  <commentList>
    <comment ref="A18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List>
</comments>
</file>

<file path=xl/comments3.xml><?xml version="1.0" encoding="utf-8"?>
<comments xmlns="http://schemas.openxmlformats.org/spreadsheetml/2006/main">
  <authors>
    <author>作成者</author>
  </authors>
  <commentList>
    <comment ref="A181"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501"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821"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1141"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1461"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1781"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2161"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List>
</comments>
</file>

<file path=xl/comments4.xml><?xml version="1.0" encoding="utf-8"?>
<comments xmlns="http://schemas.openxmlformats.org/spreadsheetml/2006/main">
  <authors>
    <author>作成者</author>
  </authors>
  <commentList>
    <comment ref="A18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50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82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114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146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178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216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List>
</comments>
</file>

<file path=xl/comments5.xml><?xml version="1.0" encoding="utf-8"?>
<comments xmlns="http://schemas.openxmlformats.org/spreadsheetml/2006/main">
  <authors>
    <author>作成者</author>
  </authors>
  <commentList>
    <comment ref="A18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 ref="A50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List>
</comments>
</file>

<file path=xl/comments6.xml><?xml version="1.0" encoding="utf-8"?>
<comments xmlns="http://schemas.openxmlformats.org/spreadsheetml/2006/main">
  <authors>
    <author>作成者</author>
  </authors>
  <commentList>
    <comment ref="I2" authorId="0" shapeId="0">
      <text>
        <r>
          <rPr>
            <b/>
            <sz val="9"/>
            <color indexed="81"/>
            <rFont val="ＭＳ Ｐゴシック"/>
            <family val="2"/>
          </rPr>
          <t>作成者:</t>
        </r>
        <r>
          <rPr>
            <sz val="9"/>
            <color indexed="81"/>
            <rFont val="ＭＳ Ｐゴシック"/>
            <family val="2"/>
          </rPr>
          <t xml:space="preserve">
657日</t>
        </r>
      </text>
    </comment>
    <comment ref="I4" authorId="0" shapeId="0">
      <text>
        <r>
          <rPr>
            <b/>
            <sz val="9"/>
            <color indexed="81"/>
            <rFont val="ＭＳ Ｐゴシック"/>
            <family val="2"/>
          </rPr>
          <t>作成者:</t>
        </r>
        <r>
          <rPr>
            <sz val="9"/>
            <color indexed="81"/>
            <rFont val="ＭＳ Ｐゴシック"/>
            <family val="2"/>
          </rPr>
          <t xml:space="preserve">
657日</t>
        </r>
      </text>
    </comment>
    <comment ref="I5" authorId="0" shapeId="0">
      <text>
        <r>
          <rPr>
            <b/>
            <sz val="9"/>
            <color indexed="81"/>
            <rFont val="ＭＳ Ｐゴシック"/>
            <family val="2"/>
          </rPr>
          <t>作成者:</t>
        </r>
        <r>
          <rPr>
            <sz val="9"/>
            <color indexed="81"/>
            <rFont val="ＭＳ Ｐゴシック"/>
            <family val="2"/>
          </rPr>
          <t xml:space="preserve">
657日</t>
        </r>
      </text>
    </comment>
    <comment ref="I6" authorId="0" shapeId="0">
      <text>
        <r>
          <rPr>
            <b/>
            <sz val="9"/>
            <color indexed="81"/>
            <rFont val="ＭＳ Ｐゴシック"/>
            <family val="2"/>
          </rPr>
          <t>作成者:</t>
        </r>
        <r>
          <rPr>
            <sz val="9"/>
            <color indexed="81"/>
            <rFont val="ＭＳ Ｐゴシック"/>
            <family val="2"/>
          </rPr>
          <t xml:space="preserve">
657日</t>
        </r>
      </text>
    </comment>
    <comment ref="I7" authorId="0" shapeId="0">
      <text>
        <r>
          <rPr>
            <b/>
            <sz val="9"/>
            <color indexed="81"/>
            <rFont val="ＭＳ Ｐゴシック"/>
            <family val="2"/>
          </rPr>
          <t>作成者:</t>
        </r>
        <r>
          <rPr>
            <sz val="9"/>
            <color indexed="81"/>
            <rFont val="ＭＳ Ｐゴシック"/>
            <family val="2"/>
          </rPr>
          <t xml:space="preserve">
657日</t>
        </r>
      </text>
    </comment>
    <comment ref="I10" authorId="0" shapeId="0">
      <text>
        <r>
          <rPr>
            <b/>
            <sz val="9"/>
            <color indexed="81"/>
            <rFont val="ＭＳ Ｐゴシック"/>
            <family val="2"/>
          </rPr>
          <t>作成者:</t>
        </r>
        <r>
          <rPr>
            <sz val="9"/>
            <color indexed="81"/>
            <rFont val="ＭＳ Ｐゴシック"/>
            <family val="2"/>
          </rPr>
          <t xml:space="preserve">
657日</t>
        </r>
      </text>
    </comment>
    <comment ref="I12" authorId="0" shapeId="0">
      <text>
        <r>
          <rPr>
            <b/>
            <sz val="9"/>
            <color indexed="81"/>
            <rFont val="ＭＳ Ｐゴシック"/>
            <family val="2"/>
          </rPr>
          <t>作成者:</t>
        </r>
        <r>
          <rPr>
            <sz val="9"/>
            <color indexed="81"/>
            <rFont val="ＭＳ Ｐゴシック"/>
            <family val="2"/>
          </rPr>
          <t xml:space="preserve">
657日</t>
        </r>
      </text>
    </comment>
    <comment ref="I13" authorId="0" shapeId="0">
      <text>
        <r>
          <rPr>
            <b/>
            <sz val="9"/>
            <color indexed="81"/>
            <rFont val="ＭＳ Ｐゴシック"/>
            <family val="2"/>
          </rPr>
          <t>作成者:</t>
        </r>
        <r>
          <rPr>
            <sz val="9"/>
            <color indexed="81"/>
            <rFont val="ＭＳ Ｐゴシック"/>
            <family val="2"/>
          </rPr>
          <t xml:space="preserve">
657日</t>
        </r>
      </text>
    </comment>
    <comment ref="I14" authorId="0" shapeId="0">
      <text>
        <r>
          <rPr>
            <b/>
            <sz val="9"/>
            <color indexed="81"/>
            <rFont val="ＭＳ Ｐゴシック"/>
            <family val="2"/>
          </rPr>
          <t>作成者:</t>
        </r>
        <r>
          <rPr>
            <sz val="9"/>
            <color indexed="81"/>
            <rFont val="ＭＳ Ｐゴシック"/>
            <family val="2"/>
          </rPr>
          <t xml:space="preserve">
657日</t>
        </r>
      </text>
    </comment>
    <comment ref="I15" authorId="0" shapeId="0">
      <text>
        <r>
          <rPr>
            <b/>
            <sz val="9"/>
            <color indexed="81"/>
            <rFont val="ＭＳ Ｐゴシック"/>
            <family val="2"/>
          </rPr>
          <t>作成者:</t>
        </r>
        <r>
          <rPr>
            <sz val="9"/>
            <color indexed="81"/>
            <rFont val="ＭＳ Ｐゴシック"/>
            <family val="2"/>
          </rPr>
          <t xml:space="preserve">
657日</t>
        </r>
      </text>
    </comment>
    <comment ref="I17" authorId="0" shapeId="0">
      <text>
        <r>
          <rPr>
            <b/>
            <sz val="9"/>
            <color indexed="81"/>
            <rFont val="ＭＳ Ｐゴシック"/>
            <family val="2"/>
          </rPr>
          <t>作成者:</t>
        </r>
        <r>
          <rPr>
            <sz val="9"/>
            <color indexed="81"/>
            <rFont val="ＭＳ Ｐゴシック"/>
            <family val="2"/>
          </rPr>
          <t xml:space="preserve">
657日</t>
        </r>
      </text>
    </comment>
    <comment ref="I18" authorId="0" shapeId="0">
      <text>
        <r>
          <rPr>
            <b/>
            <sz val="9"/>
            <color indexed="81"/>
            <rFont val="ＭＳ Ｐゴシック"/>
            <family val="2"/>
          </rPr>
          <t>作成者:</t>
        </r>
        <r>
          <rPr>
            <sz val="9"/>
            <color indexed="81"/>
            <rFont val="ＭＳ Ｐゴシック"/>
            <family val="2"/>
          </rPr>
          <t xml:space="preserve">
657日</t>
        </r>
      </text>
    </comment>
    <comment ref="I19" authorId="0" shapeId="0">
      <text>
        <r>
          <rPr>
            <b/>
            <sz val="9"/>
            <color indexed="81"/>
            <rFont val="ＭＳ Ｐゴシック"/>
            <family val="2"/>
          </rPr>
          <t>作成者:</t>
        </r>
        <r>
          <rPr>
            <sz val="9"/>
            <color indexed="81"/>
            <rFont val="ＭＳ Ｐゴシック"/>
            <family val="2"/>
          </rPr>
          <t xml:space="preserve">
657日</t>
        </r>
      </text>
    </comment>
    <comment ref="I20" authorId="0" shapeId="0">
      <text>
        <r>
          <rPr>
            <b/>
            <sz val="9"/>
            <color indexed="81"/>
            <rFont val="ＭＳ Ｐゴシック"/>
            <family val="2"/>
          </rPr>
          <t>作成者:</t>
        </r>
        <r>
          <rPr>
            <sz val="9"/>
            <color indexed="81"/>
            <rFont val="ＭＳ Ｐゴシック"/>
            <family val="2"/>
          </rPr>
          <t xml:space="preserve">
657日</t>
        </r>
      </text>
    </comment>
    <comment ref="I21" authorId="0" shapeId="0">
      <text>
        <r>
          <rPr>
            <b/>
            <sz val="9"/>
            <color indexed="81"/>
            <rFont val="ＭＳ Ｐゴシック"/>
            <family val="2"/>
          </rPr>
          <t>作成者:</t>
        </r>
        <r>
          <rPr>
            <sz val="9"/>
            <color indexed="81"/>
            <rFont val="ＭＳ Ｐゴシック"/>
            <family val="2"/>
          </rPr>
          <t xml:space="preserve">
657日</t>
        </r>
      </text>
    </comment>
    <comment ref="I22" authorId="0" shapeId="0">
      <text>
        <r>
          <rPr>
            <b/>
            <sz val="9"/>
            <color indexed="81"/>
            <rFont val="ＭＳ Ｐゴシック"/>
            <family val="2"/>
          </rPr>
          <t>作成者:</t>
        </r>
        <r>
          <rPr>
            <sz val="9"/>
            <color indexed="81"/>
            <rFont val="ＭＳ Ｐゴシック"/>
            <family val="2"/>
          </rPr>
          <t xml:space="preserve">
657日</t>
        </r>
      </text>
    </comment>
    <comment ref="I23" authorId="0" shapeId="0">
      <text>
        <r>
          <rPr>
            <b/>
            <sz val="9"/>
            <color indexed="81"/>
            <rFont val="ＭＳ Ｐゴシック"/>
            <family val="2"/>
          </rPr>
          <t>作成者:</t>
        </r>
        <r>
          <rPr>
            <sz val="9"/>
            <color indexed="81"/>
            <rFont val="ＭＳ Ｐゴシック"/>
            <family val="2"/>
          </rPr>
          <t xml:space="preserve">
657日</t>
        </r>
      </text>
    </comment>
    <comment ref="I24" authorId="0" shapeId="0">
      <text>
        <r>
          <rPr>
            <b/>
            <sz val="9"/>
            <color indexed="81"/>
            <rFont val="ＭＳ Ｐゴシック"/>
            <family val="2"/>
          </rPr>
          <t>作成者:</t>
        </r>
        <r>
          <rPr>
            <sz val="9"/>
            <color indexed="81"/>
            <rFont val="ＭＳ Ｐゴシック"/>
            <family val="2"/>
          </rPr>
          <t xml:space="preserve">
657日</t>
        </r>
      </text>
    </comment>
    <comment ref="I25" authorId="0" shapeId="0">
      <text>
        <r>
          <rPr>
            <b/>
            <sz val="9"/>
            <color indexed="81"/>
            <rFont val="ＭＳ Ｐゴシック"/>
            <family val="2"/>
          </rPr>
          <t>作成者:</t>
        </r>
        <r>
          <rPr>
            <sz val="9"/>
            <color indexed="81"/>
            <rFont val="ＭＳ Ｐゴシック"/>
            <family val="2"/>
          </rPr>
          <t xml:space="preserve">
657日</t>
        </r>
      </text>
    </comment>
    <comment ref="I26" authorId="0" shapeId="0">
      <text>
        <r>
          <rPr>
            <b/>
            <sz val="9"/>
            <color indexed="81"/>
            <rFont val="ＭＳ Ｐゴシック"/>
            <family val="2"/>
          </rPr>
          <t>作成者:</t>
        </r>
        <r>
          <rPr>
            <sz val="9"/>
            <color indexed="81"/>
            <rFont val="ＭＳ Ｐゴシック"/>
            <family val="2"/>
          </rPr>
          <t xml:space="preserve">
657日</t>
        </r>
      </text>
    </comment>
    <comment ref="I32" authorId="0" shapeId="0">
      <text>
        <r>
          <rPr>
            <b/>
            <sz val="9"/>
            <color indexed="81"/>
            <rFont val="ＭＳ Ｐゴシック"/>
            <family val="2"/>
          </rPr>
          <t>作成者:</t>
        </r>
        <r>
          <rPr>
            <sz val="9"/>
            <color indexed="81"/>
            <rFont val="ＭＳ Ｐゴシック"/>
            <family val="2"/>
          </rPr>
          <t xml:space="preserve">
657日</t>
        </r>
      </text>
    </comment>
    <comment ref="I34" authorId="0" shapeId="0">
      <text>
        <r>
          <rPr>
            <b/>
            <sz val="9"/>
            <color indexed="81"/>
            <rFont val="ＭＳ Ｐゴシック"/>
            <family val="2"/>
          </rPr>
          <t>作成者:</t>
        </r>
        <r>
          <rPr>
            <sz val="9"/>
            <color indexed="81"/>
            <rFont val="ＭＳ Ｐゴシック"/>
            <family val="2"/>
          </rPr>
          <t xml:space="preserve">
657日</t>
        </r>
      </text>
    </comment>
    <comment ref="I36" authorId="0" shapeId="0">
      <text>
        <r>
          <rPr>
            <b/>
            <sz val="9"/>
            <color indexed="81"/>
            <rFont val="ＭＳ Ｐゴシック"/>
            <family val="2"/>
          </rPr>
          <t>作成者:</t>
        </r>
        <r>
          <rPr>
            <sz val="9"/>
            <color indexed="81"/>
            <rFont val="ＭＳ Ｐゴシック"/>
            <family val="2"/>
          </rPr>
          <t xml:space="preserve">
657日</t>
        </r>
      </text>
    </comment>
    <comment ref="I38" authorId="0" shapeId="0">
      <text>
        <r>
          <rPr>
            <b/>
            <sz val="9"/>
            <color indexed="81"/>
            <rFont val="ＭＳ Ｐゴシック"/>
            <family val="2"/>
          </rPr>
          <t>作成者:</t>
        </r>
        <r>
          <rPr>
            <sz val="9"/>
            <color indexed="81"/>
            <rFont val="ＭＳ Ｐゴシック"/>
            <family val="2"/>
          </rPr>
          <t xml:space="preserve">
657日</t>
        </r>
      </text>
    </comment>
    <comment ref="I39" authorId="0" shapeId="0">
      <text>
        <r>
          <rPr>
            <b/>
            <sz val="9"/>
            <color indexed="81"/>
            <rFont val="ＭＳ Ｐゴシック"/>
            <family val="2"/>
          </rPr>
          <t>作成者:</t>
        </r>
        <r>
          <rPr>
            <sz val="9"/>
            <color indexed="81"/>
            <rFont val="ＭＳ Ｐゴシック"/>
            <family val="2"/>
          </rPr>
          <t xml:space="preserve">
657日</t>
        </r>
      </text>
    </comment>
    <comment ref="I40" authorId="0" shapeId="0">
      <text>
        <r>
          <rPr>
            <b/>
            <sz val="9"/>
            <color indexed="81"/>
            <rFont val="ＭＳ Ｐゴシック"/>
            <family val="2"/>
          </rPr>
          <t>作成者:</t>
        </r>
        <r>
          <rPr>
            <sz val="9"/>
            <color indexed="81"/>
            <rFont val="ＭＳ Ｐゴシック"/>
            <family val="2"/>
          </rPr>
          <t xml:space="preserve">
657日</t>
        </r>
      </text>
    </comment>
    <comment ref="I42" authorId="0" shapeId="0">
      <text>
        <r>
          <rPr>
            <b/>
            <sz val="9"/>
            <color indexed="81"/>
            <rFont val="ＭＳ Ｐゴシック"/>
            <family val="2"/>
          </rPr>
          <t>作成者:</t>
        </r>
        <r>
          <rPr>
            <sz val="9"/>
            <color indexed="81"/>
            <rFont val="ＭＳ Ｐゴシック"/>
            <family val="2"/>
          </rPr>
          <t xml:space="preserve">
657日</t>
        </r>
      </text>
    </comment>
    <comment ref="I44" authorId="0" shapeId="0">
      <text>
        <r>
          <rPr>
            <b/>
            <sz val="9"/>
            <color indexed="81"/>
            <rFont val="ＭＳ Ｐゴシック"/>
            <family val="2"/>
          </rPr>
          <t>作成者:</t>
        </r>
        <r>
          <rPr>
            <sz val="9"/>
            <color indexed="81"/>
            <rFont val="ＭＳ Ｐゴシック"/>
            <family val="2"/>
          </rPr>
          <t xml:space="preserve">
657日</t>
        </r>
      </text>
    </comment>
    <comment ref="I54" authorId="0" shapeId="0">
      <text>
        <r>
          <rPr>
            <b/>
            <sz val="9"/>
            <color indexed="81"/>
            <rFont val="ＭＳ Ｐゴシック"/>
            <family val="2"/>
          </rPr>
          <t>作成者:</t>
        </r>
        <r>
          <rPr>
            <sz val="9"/>
            <color indexed="81"/>
            <rFont val="ＭＳ Ｐゴシック"/>
            <family val="2"/>
          </rPr>
          <t xml:space="preserve">
657日</t>
        </r>
      </text>
    </comment>
    <comment ref="I55" authorId="0" shapeId="0">
      <text>
        <r>
          <rPr>
            <b/>
            <sz val="9"/>
            <color indexed="81"/>
            <rFont val="ＭＳ Ｐゴシック"/>
            <family val="2"/>
          </rPr>
          <t>作成者:</t>
        </r>
        <r>
          <rPr>
            <sz val="9"/>
            <color indexed="81"/>
            <rFont val="ＭＳ Ｐゴシック"/>
            <family val="2"/>
          </rPr>
          <t xml:space="preserve">
657日</t>
        </r>
      </text>
    </comment>
    <comment ref="I56" authorId="0" shapeId="0">
      <text>
        <r>
          <rPr>
            <b/>
            <sz val="9"/>
            <color indexed="81"/>
            <rFont val="ＭＳ Ｐゴシック"/>
            <family val="2"/>
          </rPr>
          <t>作成者:</t>
        </r>
        <r>
          <rPr>
            <sz val="9"/>
            <color indexed="81"/>
            <rFont val="ＭＳ Ｐゴシック"/>
            <family val="2"/>
          </rPr>
          <t xml:space="preserve">
657日</t>
        </r>
      </text>
    </comment>
    <comment ref="I57" authorId="0" shapeId="0">
      <text>
        <r>
          <rPr>
            <b/>
            <sz val="9"/>
            <color indexed="81"/>
            <rFont val="ＭＳ Ｐゴシック"/>
            <family val="2"/>
          </rPr>
          <t>作成者:</t>
        </r>
        <r>
          <rPr>
            <sz val="9"/>
            <color indexed="81"/>
            <rFont val="ＭＳ Ｐゴシック"/>
            <family val="2"/>
          </rPr>
          <t xml:space="preserve">
657日</t>
        </r>
      </text>
    </comment>
    <comment ref="I58" authorId="0" shapeId="0">
      <text>
        <r>
          <rPr>
            <b/>
            <sz val="9"/>
            <color indexed="81"/>
            <rFont val="ＭＳ Ｐゴシック"/>
            <family val="2"/>
          </rPr>
          <t>作成者:</t>
        </r>
        <r>
          <rPr>
            <sz val="9"/>
            <color indexed="81"/>
            <rFont val="ＭＳ Ｐゴシック"/>
            <family val="2"/>
          </rPr>
          <t xml:space="preserve">
657日</t>
        </r>
      </text>
    </comment>
    <comment ref="I59" authorId="0" shapeId="0">
      <text>
        <r>
          <rPr>
            <b/>
            <sz val="9"/>
            <color indexed="81"/>
            <rFont val="ＭＳ Ｐゴシック"/>
            <family val="2"/>
          </rPr>
          <t>作成者:</t>
        </r>
        <r>
          <rPr>
            <sz val="9"/>
            <color indexed="81"/>
            <rFont val="ＭＳ Ｐゴシック"/>
            <family val="2"/>
          </rPr>
          <t xml:space="preserve">
657日</t>
        </r>
      </text>
    </comment>
    <comment ref="I60" authorId="0" shapeId="0">
      <text>
        <r>
          <rPr>
            <b/>
            <sz val="9"/>
            <color indexed="81"/>
            <rFont val="ＭＳ Ｐゴシック"/>
            <family val="2"/>
          </rPr>
          <t>作成者:</t>
        </r>
        <r>
          <rPr>
            <sz val="9"/>
            <color indexed="81"/>
            <rFont val="ＭＳ Ｐゴシック"/>
            <family val="2"/>
          </rPr>
          <t xml:space="preserve">
657日</t>
        </r>
      </text>
    </comment>
    <comment ref="I61" authorId="0" shapeId="0">
      <text>
        <r>
          <rPr>
            <b/>
            <sz val="9"/>
            <color indexed="81"/>
            <rFont val="ＭＳ Ｐゴシック"/>
            <family val="2"/>
          </rPr>
          <t>作成者:</t>
        </r>
        <r>
          <rPr>
            <sz val="9"/>
            <color indexed="81"/>
            <rFont val="ＭＳ Ｐゴシック"/>
            <family val="2"/>
          </rPr>
          <t xml:space="preserve">
657日</t>
        </r>
      </text>
    </comment>
    <comment ref="I62" authorId="0" shapeId="0">
      <text>
        <r>
          <rPr>
            <b/>
            <sz val="9"/>
            <color indexed="81"/>
            <rFont val="ＭＳ Ｐゴシック"/>
            <family val="2"/>
          </rPr>
          <t>作成者:</t>
        </r>
        <r>
          <rPr>
            <sz val="9"/>
            <color indexed="81"/>
            <rFont val="ＭＳ Ｐゴシック"/>
            <family val="2"/>
          </rPr>
          <t xml:space="preserve">
657日</t>
        </r>
      </text>
    </comment>
    <comment ref="I63" authorId="0" shapeId="0">
      <text>
        <r>
          <rPr>
            <b/>
            <sz val="9"/>
            <color indexed="81"/>
            <rFont val="ＭＳ Ｐゴシック"/>
            <family val="2"/>
          </rPr>
          <t>作成者:</t>
        </r>
        <r>
          <rPr>
            <sz val="9"/>
            <color indexed="81"/>
            <rFont val="ＭＳ Ｐゴシック"/>
            <family val="2"/>
          </rPr>
          <t xml:space="preserve">
657日</t>
        </r>
      </text>
    </comment>
    <comment ref="I64" authorId="0" shapeId="0">
      <text>
        <r>
          <rPr>
            <b/>
            <sz val="9"/>
            <color indexed="81"/>
            <rFont val="ＭＳ Ｐゴシック"/>
            <family val="2"/>
          </rPr>
          <t>作成者:</t>
        </r>
        <r>
          <rPr>
            <sz val="9"/>
            <color indexed="81"/>
            <rFont val="ＭＳ Ｐゴシック"/>
            <family val="2"/>
          </rPr>
          <t xml:space="preserve">
657日</t>
        </r>
      </text>
    </comment>
    <comment ref="I65" authorId="0" shapeId="0">
      <text>
        <r>
          <rPr>
            <b/>
            <sz val="9"/>
            <color indexed="81"/>
            <rFont val="ＭＳ Ｐゴシック"/>
            <family val="2"/>
          </rPr>
          <t>作成者:</t>
        </r>
        <r>
          <rPr>
            <sz val="9"/>
            <color indexed="81"/>
            <rFont val="ＭＳ Ｐゴシック"/>
            <family val="2"/>
          </rPr>
          <t xml:space="preserve">
657日</t>
        </r>
      </text>
    </comment>
    <comment ref="I103" authorId="0" shapeId="0">
      <text>
        <r>
          <rPr>
            <b/>
            <sz val="9"/>
            <color indexed="81"/>
            <rFont val="ＭＳ Ｐゴシック"/>
            <family val="2"/>
          </rPr>
          <t>作成者:</t>
        </r>
        <r>
          <rPr>
            <sz val="9"/>
            <color indexed="81"/>
            <rFont val="ＭＳ Ｐゴシック"/>
            <family val="2"/>
          </rPr>
          <t xml:space="preserve">
657日</t>
        </r>
      </text>
    </comment>
    <comment ref="I104" authorId="0" shapeId="0">
      <text>
        <r>
          <rPr>
            <b/>
            <sz val="9"/>
            <color indexed="81"/>
            <rFont val="ＭＳ Ｐゴシック"/>
            <family val="2"/>
          </rPr>
          <t>作成者:</t>
        </r>
        <r>
          <rPr>
            <sz val="9"/>
            <color indexed="81"/>
            <rFont val="ＭＳ Ｐゴシック"/>
            <family val="2"/>
          </rPr>
          <t xml:space="preserve">
657日</t>
        </r>
      </text>
    </comment>
    <comment ref="I105" authorId="0" shapeId="0">
      <text>
        <r>
          <rPr>
            <b/>
            <sz val="9"/>
            <color indexed="81"/>
            <rFont val="ＭＳ Ｐゴシック"/>
            <family val="2"/>
          </rPr>
          <t>作成者:</t>
        </r>
        <r>
          <rPr>
            <sz val="9"/>
            <color indexed="81"/>
            <rFont val="ＭＳ Ｐゴシック"/>
            <family val="2"/>
          </rPr>
          <t xml:space="preserve">
657日</t>
        </r>
      </text>
    </comment>
    <comment ref="I106" authorId="0" shapeId="0">
      <text>
        <r>
          <rPr>
            <b/>
            <sz val="9"/>
            <color indexed="81"/>
            <rFont val="ＭＳ Ｐゴシック"/>
            <family val="2"/>
          </rPr>
          <t>作成者:</t>
        </r>
        <r>
          <rPr>
            <sz val="9"/>
            <color indexed="81"/>
            <rFont val="ＭＳ Ｐゴシック"/>
            <family val="2"/>
          </rPr>
          <t xml:space="preserve">
657日</t>
        </r>
      </text>
    </comment>
    <comment ref="I107" authorId="0" shapeId="0">
      <text>
        <r>
          <rPr>
            <b/>
            <sz val="9"/>
            <color indexed="81"/>
            <rFont val="ＭＳ Ｐゴシック"/>
            <family val="2"/>
          </rPr>
          <t>作成者:</t>
        </r>
        <r>
          <rPr>
            <sz val="9"/>
            <color indexed="81"/>
            <rFont val="ＭＳ Ｐゴシック"/>
            <family val="2"/>
          </rPr>
          <t xml:space="preserve">
657日</t>
        </r>
      </text>
    </comment>
    <comment ref="I108" authorId="0" shapeId="0">
      <text>
        <r>
          <rPr>
            <b/>
            <sz val="9"/>
            <color indexed="81"/>
            <rFont val="ＭＳ Ｐゴシック"/>
            <family val="2"/>
          </rPr>
          <t>作成者:</t>
        </r>
        <r>
          <rPr>
            <sz val="9"/>
            <color indexed="81"/>
            <rFont val="ＭＳ Ｐゴシック"/>
            <family val="2"/>
          </rPr>
          <t xml:space="preserve">
657日</t>
        </r>
      </text>
    </comment>
    <comment ref="I109" authorId="0" shapeId="0">
      <text>
        <r>
          <rPr>
            <b/>
            <sz val="9"/>
            <color indexed="81"/>
            <rFont val="ＭＳ Ｐゴシック"/>
            <family val="2"/>
          </rPr>
          <t>作成者:</t>
        </r>
        <r>
          <rPr>
            <sz val="9"/>
            <color indexed="81"/>
            <rFont val="ＭＳ Ｐゴシック"/>
            <family val="2"/>
          </rPr>
          <t xml:space="preserve">
657日</t>
        </r>
      </text>
    </comment>
    <comment ref="I110" authorId="0" shapeId="0">
      <text>
        <r>
          <rPr>
            <b/>
            <sz val="9"/>
            <color indexed="81"/>
            <rFont val="ＭＳ Ｐゴシック"/>
            <family val="2"/>
          </rPr>
          <t>作成者:</t>
        </r>
        <r>
          <rPr>
            <sz val="9"/>
            <color indexed="81"/>
            <rFont val="ＭＳ Ｐゴシック"/>
            <family val="2"/>
          </rPr>
          <t xml:space="preserve">
657日</t>
        </r>
      </text>
    </comment>
    <comment ref="I111" authorId="0" shapeId="0">
      <text>
        <r>
          <rPr>
            <b/>
            <sz val="9"/>
            <color indexed="81"/>
            <rFont val="ＭＳ Ｐゴシック"/>
            <family val="2"/>
          </rPr>
          <t>作成者:</t>
        </r>
        <r>
          <rPr>
            <sz val="9"/>
            <color indexed="81"/>
            <rFont val="ＭＳ Ｐゴシック"/>
            <family val="2"/>
          </rPr>
          <t xml:space="preserve">
657日</t>
        </r>
      </text>
    </comment>
    <comment ref="I112" authorId="0" shapeId="0">
      <text>
        <r>
          <rPr>
            <b/>
            <sz val="9"/>
            <color indexed="81"/>
            <rFont val="ＭＳ Ｐゴシック"/>
            <family val="2"/>
          </rPr>
          <t>作成者:</t>
        </r>
        <r>
          <rPr>
            <sz val="9"/>
            <color indexed="81"/>
            <rFont val="ＭＳ Ｐゴシック"/>
            <family val="2"/>
          </rPr>
          <t xml:space="preserve">
657日</t>
        </r>
      </text>
    </comment>
    <comment ref="I113" authorId="0" shapeId="0">
      <text>
        <r>
          <rPr>
            <b/>
            <sz val="9"/>
            <color indexed="81"/>
            <rFont val="ＭＳ Ｐゴシック"/>
            <family val="2"/>
          </rPr>
          <t>作成者:</t>
        </r>
        <r>
          <rPr>
            <sz val="9"/>
            <color indexed="81"/>
            <rFont val="ＭＳ Ｐゴシック"/>
            <family val="2"/>
          </rPr>
          <t xml:space="preserve">
657日</t>
        </r>
      </text>
    </comment>
    <comment ref="I114" authorId="0" shapeId="0">
      <text>
        <r>
          <rPr>
            <b/>
            <sz val="9"/>
            <color indexed="81"/>
            <rFont val="ＭＳ Ｐゴシック"/>
            <family val="2"/>
          </rPr>
          <t>作成者:</t>
        </r>
        <r>
          <rPr>
            <sz val="9"/>
            <color indexed="81"/>
            <rFont val="ＭＳ Ｐゴシック"/>
            <family val="2"/>
          </rPr>
          <t xml:space="preserve">
657日</t>
        </r>
      </text>
    </comment>
    <comment ref="I115" authorId="0" shapeId="0">
      <text>
        <r>
          <rPr>
            <b/>
            <sz val="9"/>
            <color indexed="81"/>
            <rFont val="ＭＳ Ｐゴシック"/>
            <family val="2"/>
          </rPr>
          <t>作成者:</t>
        </r>
        <r>
          <rPr>
            <sz val="9"/>
            <color indexed="81"/>
            <rFont val="ＭＳ Ｐゴシック"/>
            <family val="2"/>
          </rPr>
          <t xml:space="preserve">
657日</t>
        </r>
      </text>
    </comment>
    <comment ref="I116" authorId="0" shapeId="0">
      <text>
        <r>
          <rPr>
            <b/>
            <sz val="9"/>
            <color indexed="81"/>
            <rFont val="ＭＳ Ｐゴシック"/>
            <family val="2"/>
          </rPr>
          <t>作成者:</t>
        </r>
        <r>
          <rPr>
            <sz val="9"/>
            <color indexed="81"/>
            <rFont val="ＭＳ Ｐゴシック"/>
            <family val="2"/>
          </rPr>
          <t xml:space="preserve">
657日</t>
        </r>
      </text>
    </comment>
    <comment ref="I117" authorId="0" shapeId="0">
      <text>
        <r>
          <rPr>
            <b/>
            <sz val="9"/>
            <color indexed="81"/>
            <rFont val="ＭＳ Ｐゴシック"/>
            <family val="2"/>
          </rPr>
          <t>作成者:</t>
        </r>
        <r>
          <rPr>
            <sz val="9"/>
            <color indexed="81"/>
            <rFont val="ＭＳ Ｐゴシック"/>
            <family val="2"/>
          </rPr>
          <t xml:space="preserve">
657日</t>
        </r>
      </text>
    </comment>
    <comment ref="I118" authorId="0" shapeId="0">
      <text>
        <r>
          <rPr>
            <b/>
            <sz val="9"/>
            <color indexed="81"/>
            <rFont val="ＭＳ Ｐゴシック"/>
            <family val="2"/>
          </rPr>
          <t>作成者:</t>
        </r>
        <r>
          <rPr>
            <sz val="9"/>
            <color indexed="81"/>
            <rFont val="ＭＳ Ｐゴシック"/>
            <family val="2"/>
          </rPr>
          <t xml:space="preserve">
657日</t>
        </r>
      </text>
    </comment>
    <comment ref="I119" authorId="0" shapeId="0">
      <text>
        <r>
          <rPr>
            <b/>
            <sz val="9"/>
            <color indexed="81"/>
            <rFont val="ＭＳ Ｐゴシック"/>
            <family val="2"/>
          </rPr>
          <t>作成者:</t>
        </r>
        <r>
          <rPr>
            <sz val="9"/>
            <color indexed="81"/>
            <rFont val="ＭＳ Ｐゴシック"/>
            <family val="2"/>
          </rPr>
          <t xml:space="preserve">
657日</t>
        </r>
      </text>
    </comment>
    <comment ref="I120" authorId="0" shapeId="0">
      <text>
        <r>
          <rPr>
            <b/>
            <sz val="9"/>
            <color indexed="81"/>
            <rFont val="ＭＳ Ｐゴシック"/>
            <family val="2"/>
          </rPr>
          <t>作成者:</t>
        </r>
        <r>
          <rPr>
            <sz val="9"/>
            <color indexed="81"/>
            <rFont val="ＭＳ Ｐゴシック"/>
            <family val="2"/>
          </rPr>
          <t xml:space="preserve">
657日</t>
        </r>
      </text>
    </comment>
    <comment ref="I121" authorId="0" shapeId="0">
      <text>
        <r>
          <rPr>
            <b/>
            <sz val="9"/>
            <color indexed="81"/>
            <rFont val="ＭＳ Ｐゴシック"/>
            <family val="2"/>
          </rPr>
          <t>作成者:</t>
        </r>
        <r>
          <rPr>
            <sz val="9"/>
            <color indexed="81"/>
            <rFont val="ＭＳ Ｐゴシック"/>
            <family val="2"/>
          </rPr>
          <t xml:space="preserve">
657日</t>
        </r>
      </text>
    </comment>
    <comment ref="I122" authorId="0" shapeId="0">
      <text>
        <r>
          <rPr>
            <b/>
            <sz val="9"/>
            <color indexed="81"/>
            <rFont val="ＭＳ Ｐゴシック"/>
            <family val="2"/>
          </rPr>
          <t>作成者:</t>
        </r>
        <r>
          <rPr>
            <sz val="9"/>
            <color indexed="81"/>
            <rFont val="ＭＳ Ｐゴシック"/>
            <family val="2"/>
          </rPr>
          <t xml:space="preserve">
657日</t>
        </r>
      </text>
    </comment>
    <comment ref="I123" authorId="0" shapeId="0">
      <text>
        <r>
          <rPr>
            <b/>
            <sz val="9"/>
            <color indexed="81"/>
            <rFont val="ＭＳ Ｐゴシック"/>
            <family val="2"/>
          </rPr>
          <t>作成者:</t>
        </r>
        <r>
          <rPr>
            <sz val="9"/>
            <color indexed="81"/>
            <rFont val="ＭＳ Ｐゴシック"/>
            <family val="2"/>
          </rPr>
          <t xml:space="preserve">
657日</t>
        </r>
      </text>
    </comment>
    <comment ref="I124" authorId="0" shapeId="0">
      <text>
        <r>
          <rPr>
            <b/>
            <sz val="9"/>
            <color indexed="81"/>
            <rFont val="ＭＳ Ｐゴシック"/>
            <family val="2"/>
          </rPr>
          <t>作成者:</t>
        </r>
        <r>
          <rPr>
            <sz val="9"/>
            <color indexed="81"/>
            <rFont val="ＭＳ Ｐゴシック"/>
            <family val="2"/>
          </rPr>
          <t xml:space="preserve">
657日</t>
        </r>
      </text>
    </comment>
    <comment ref="I125" authorId="0" shapeId="0">
      <text>
        <r>
          <rPr>
            <b/>
            <sz val="9"/>
            <color indexed="81"/>
            <rFont val="ＭＳ Ｐゴシック"/>
            <family val="2"/>
          </rPr>
          <t>作成者:</t>
        </r>
        <r>
          <rPr>
            <sz val="9"/>
            <color indexed="81"/>
            <rFont val="ＭＳ Ｐゴシック"/>
            <family val="2"/>
          </rPr>
          <t xml:space="preserve">
657日</t>
        </r>
      </text>
    </comment>
    <comment ref="I126" authorId="0" shapeId="0">
      <text>
        <r>
          <rPr>
            <b/>
            <sz val="9"/>
            <color indexed="81"/>
            <rFont val="ＭＳ Ｐゴシック"/>
            <family val="2"/>
          </rPr>
          <t>作成者:</t>
        </r>
        <r>
          <rPr>
            <sz val="9"/>
            <color indexed="81"/>
            <rFont val="ＭＳ Ｐゴシック"/>
            <family val="2"/>
          </rPr>
          <t xml:space="preserve">
657日</t>
        </r>
      </text>
    </comment>
    <comment ref="I127" authorId="0" shapeId="0">
      <text>
        <r>
          <rPr>
            <b/>
            <sz val="9"/>
            <color indexed="81"/>
            <rFont val="ＭＳ Ｐゴシック"/>
            <family val="2"/>
          </rPr>
          <t>作成者:</t>
        </r>
        <r>
          <rPr>
            <sz val="9"/>
            <color indexed="81"/>
            <rFont val="ＭＳ Ｐゴシック"/>
            <family val="2"/>
          </rPr>
          <t xml:space="preserve">
657日</t>
        </r>
      </text>
    </comment>
    <comment ref="I128" authorId="0" shapeId="0">
      <text>
        <r>
          <rPr>
            <b/>
            <sz val="9"/>
            <color indexed="81"/>
            <rFont val="ＭＳ Ｐゴシック"/>
            <family val="2"/>
          </rPr>
          <t>作成者:</t>
        </r>
        <r>
          <rPr>
            <sz val="9"/>
            <color indexed="81"/>
            <rFont val="ＭＳ Ｐゴシック"/>
            <family val="2"/>
          </rPr>
          <t xml:space="preserve">
657日</t>
        </r>
      </text>
    </comment>
    <comment ref="I129" authorId="0" shapeId="0">
      <text>
        <r>
          <rPr>
            <b/>
            <sz val="9"/>
            <color indexed="81"/>
            <rFont val="ＭＳ Ｐゴシック"/>
            <family val="2"/>
          </rPr>
          <t>作成者:</t>
        </r>
        <r>
          <rPr>
            <sz val="9"/>
            <color indexed="81"/>
            <rFont val="ＭＳ Ｐゴシック"/>
            <family val="2"/>
          </rPr>
          <t xml:space="preserve">
657日</t>
        </r>
      </text>
    </comment>
    <comment ref="I130" authorId="0" shapeId="0">
      <text>
        <r>
          <rPr>
            <b/>
            <sz val="9"/>
            <color indexed="81"/>
            <rFont val="ＭＳ Ｐゴシック"/>
            <family val="2"/>
          </rPr>
          <t>作成者:</t>
        </r>
        <r>
          <rPr>
            <sz val="9"/>
            <color indexed="81"/>
            <rFont val="ＭＳ Ｐゴシック"/>
            <family val="2"/>
          </rPr>
          <t xml:space="preserve">
657日</t>
        </r>
      </text>
    </comment>
    <comment ref="I131" authorId="0" shapeId="0">
      <text>
        <r>
          <rPr>
            <b/>
            <sz val="9"/>
            <color indexed="81"/>
            <rFont val="ＭＳ Ｐゴシック"/>
            <family val="2"/>
          </rPr>
          <t>作成者:</t>
        </r>
        <r>
          <rPr>
            <sz val="9"/>
            <color indexed="81"/>
            <rFont val="ＭＳ Ｐゴシック"/>
            <family val="2"/>
          </rPr>
          <t xml:space="preserve">
657日</t>
        </r>
      </text>
    </comment>
    <comment ref="I132" authorId="0" shapeId="0">
      <text>
        <r>
          <rPr>
            <b/>
            <sz val="9"/>
            <color indexed="81"/>
            <rFont val="ＭＳ Ｐゴシック"/>
            <family val="2"/>
          </rPr>
          <t>作成者:</t>
        </r>
        <r>
          <rPr>
            <sz val="9"/>
            <color indexed="81"/>
            <rFont val="ＭＳ Ｐゴシック"/>
            <family val="2"/>
          </rPr>
          <t xml:space="preserve">
657日</t>
        </r>
      </text>
    </comment>
    <comment ref="I133" authorId="0" shapeId="0">
      <text>
        <r>
          <rPr>
            <b/>
            <sz val="9"/>
            <color indexed="81"/>
            <rFont val="ＭＳ Ｐゴシック"/>
            <family val="2"/>
          </rPr>
          <t>作成者:</t>
        </r>
        <r>
          <rPr>
            <sz val="9"/>
            <color indexed="81"/>
            <rFont val="ＭＳ Ｐゴシック"/>
            <family val="2"/>
          </rPr>
          <t xml:space="preserve">
657日</t>
        </r>
      </text>
    </comment>
    <comment ref="I134" authorId="0" shapeId="0">
      <text>
        <r>
          <rPr>
            <b/>
            <sz val="9"/>
            <color indexed="81"/>
            <rFont val="ＭＳ Ｐゴシック"/>
            <family val="2"/>
          </rPr>
          <t>作成者:</t>
        </r>
        <r>
          <rPr>
            <sz val="9"/>
            <color indexed="81"/>
            <rFont val="ＭＳ Ｐゴシック"/>
            <family val="2"/>
          </rPr>
          <t xml:space="preserve">
657日</t>
        </r>
      </text>
    </comment>
    <comment ref="I135" authorId="0" shapeId="0">
      <text>
        <r>
          <rPr>
            <b/>
            <sz val="9"/>
            <color indexed="81"/>
            <rFont val="ＭＳ Ｐゴシック"/>
            <family val="2"/>
          </rPr>
          <t>作成者:</t>
        </r>
        <r>
          <rPr>
            <sz val="9"/>
            <color indexed="81"/>
            <rFont val="ＭＳ Ｐゴシック"/>
            <family val="2"/>
          </rPr>
          <t xml:space="preserve">
657日</t>
        </r>
      </text>
    </comment>
    <comment ref="I136" authorId="0" shapeId="0">
      <text>
        <r>
          <rPr>
            <b/>
            <sz val="9"/>
            <color indexed="81"/>
            <rFont val="ＭＳ Ｐゴシック"/>
            <family val="2"/>
          </rPr>
          <t>作成者:</t>
        </r>
        <r>
          <rPr>
            <sz val="9"/>
            <color indexed="81"/>
            <rFont val="ＭＳ Ｐゴシック"/>
            <family val="2"/>
          </rPr>
          <t xml:space="preserve">
657日</t>
        </r>
      </text>
    </comment>
    <comment ref="I137" authorId="0" shapeId="0">
      <text>
        <r>
          <rPr>
            <b/>
            <sz val="9"/>
            <color indexed="81"/>
            <rFont val="ＭＳ Ｐゴシック"/>
            <family val="2"/>
          </rPr>
          <t>作成者:</t>
        </r>
        <r>
          <rPr>
            <sz val="9"/>
            <color indexed="81"/>
            <rFont val="ＭＳ Ｐゴシック"/>
            <family val="2"/>
          </rPr>
          <t xml:space="preserve">
657日</t>
        </r>
      </text>
    </comment>
    <comment ref="I138" authorId="0" shapeId="0">
      <text>
        <r>
          <rPr>
            <b/>
            <sz val="9"/>
            <color indexed="81"/>
            <rFont val="ＭＳ Ｐゴシック"/>
            <family val="2"/>
          </rPr>
          <t>作成者:</t>
        </r>
        <r>
          <rPr>
            <sz val="9"/>
            <color indexed="81"/>
            <rFont val="ＭＳ Ｐゴシック"/>
            <family val="2"/>
          </rPr>
          <t xml:space="preserve">
657日</t>
        </r>
      </text>
    </comment>
    <comment ref="I139" authorId="0" shapeId="0">
      <text>
        <r>
          <rPr>
            <b/>
            <sz val="9"/>
            <color indexed="81"/>
            <rFont val="ＭＳ Ｐゴシック"/>
            <family val="2"/>
          </rPr>
          <t>作成者:</t>
        </r>
        <r>
          <rPr>
            <sz val="9"/>
            <color indexed="81"/>
            <rFont val="ＭＳ Ｐゴシック"/>
            <family val="2"/>
          </rPr>
          <t xml:space="preserve">
657日</t>
        </r>
      </text>
    </comment>
    <comment ref="I140" authorId="0" shapeId="0">
      <text>
        <r>
          <rPr>
            <b/>
            <sz val="9"/>
            <color indexed="81"/>
            <rFont val="ＭＳ Ｐゴシック"/>
            <family val="2"/>
          </rPr>
          <t>作成者:</t>
        </r>
        <r>
          <rPr>
            <sz val="9"/>
            <color indexed="81"/>
            <rFont val="ＭＳ Ｐゴシック"/>
            <family val="2"/>
          </rPr>
          <t xml:space="preserve">
657日</t>
        </r>
      </text>
    </comment>
    <comment ref="I141" authorId="0" shapeId="0">
      <text>
        <r>
          <rPr>
            <b/>
            <sz val="9"/>
            <color indexed="81"/>
            <rFont val="ＭＳ Ｐゴシック"/>
            <family val="2"/>
          </rPr>
          <t>作成者:</t>
        </r>
        <r>
          <rPr>
            <sz val="9"/>
            <color indexed="81"/>
            <rFont val="ＭＳ Ｐゴシック"/>
            <family val="2"/>
          </rPr>
          <t xml:space="preserve">
657日</t>
        </r>
      </text>
    </comment>
    <comment ref="I142" authorId="0" shapeId="0">
      <text>
        <r>
          <rPr>
            <b/>
            <sz val="9"/>
            <color indexed="81"/>
            <rFont val="ＭＳ Ｐゴシック"/>
            <family val="2"/>
          </rPr>
          <t>作成者:</t>
        </r>
        <r>
          <rPr>
            <sz val="9"/>
            <color indexed="81"/>
            <rFont val="ＭＳ Ｐゴシック"/>
            <family val="2"/>
          </rPr>
          <t xml:space="preserve">
657日</t>
        </r>
      </text>
    </comment>
    <comment ref="I143" authorId="0" shapeId="0">
      <text>
        <r>
          <rPr>
            <b/>
            <sz val="9"/>
            <color indexed="81"/>
            <rFont val="ＭＳ Ｐゴシック"/>
            <family val="2"/>
          </rPr>
          <t>作成者:</t>
        </r>
        <r>
          <rPr>
            <sz val="9"/>
            <color indexed="81"/>
            <rFont val="ＭＳ Ｐゴシック"/>
            <family val="2"/>
          </rPr>
          <t xml:space="preserve">
657日</t>
        </r>
      </text>
    </comment>
    <comment ref="I144" authorId="0" shapeId="0">
      <text>
        <r>
          <rPr>
            <b/>
            <sz val="9"/>
            <color indexed="81"/>
            <rFont val="ＭＳ Ｐゴシック"/>
            <family val="2"/>
          </rPr>
          <t>作成者:</t>
        </r>
        <r>
          <rPr>
            <sz val="9"/>
            <color indexed="81"/>
            <rFont val="ＭＳ Ｐゴシック"/>
            <family val="2"/>
          </rPr>
          <t xml:space="preserve">
657日</t>
        </r>
      </text>
    </comment>
    <comment ref="I145" authorId="0" shapeId="0">
      <text>
        <r>
          <rPr>
            <b/>
            <sz val="9"/>
            <color indexed="81"/>
            <rFont val="ＭＳ Ｐゴシック"/>
            <family val="2"/>
          </rPr>
          <t>作成者:</t>
        </r>
        <r>
          <rPr>
            <sz val="9"/>
            <color indexed="81"/>
            <rFont val="ＭＳ Ｐゴシック"/>
            <family val="2"/>
          </rPr>
          <t xml:space="preserve">
657日</t>
        </r>
      </text>
    </comment>
    <comment ref="I146" authorId="0" shapeId="0">
      <text>
        <r>
          <rPr>
            <b/>
            <sz val="9"/>
            <color indexed="81"/>
            <rFont val="ＭＳ Ｐゴシック"/>
            <family val="2"/>
          </rPr>
          <t>作成者:</t>
        </r>
        <r>
          <rPr>
            <sz val="9"/>
            <color indexed="81"/>
            <rFont val="ＭＳ Ｐゴシック"/>
            <family val="2"/>
          </rPr>
          <t xml:space="preserve">
657日</t>
        </r>
      </text>
    </comment>
    <comment ref="I147" authorId="0" shapeId="0">
      <text>
        <r>
          <rPr>
            <b/>
            <sz val="9"/>
            <color indexed="81"/>
            <rFont val="ＭＳ Ｐゴシック"/>
            <family val="2"/>
          </rPr>
          <t>作成者:</t>
        </r>
        <r>
          <rPr>
            <sz val="9"/>
            <color indexed="81"/>
            <rFont val="ＭＳ Ｐゴシック"/>
            <family val="2"/>
          </rPr>
          <t xml:space="preserve">
657日</t>
        </r>
      </text>
    </comment>
    <comment ref="I148" authorId="0" shapeId="0">
      <text>
        <r>
          <rPr>
            <b/>
            <sz val="9"/>
            <color indexed="81"/>
            <rFont val="ＭＳ Ｐゴシック"/>
            <family val="2"/>
          </rPr>
          <t>作成者:</t>
        </r>
        <r>
          <rPr>
            <sz val="9"/>
            <color indexed="81"/>
            <rFont val="ＭＳ Ｐゴシック"/>
            <family val="2"/>
          </rPr>
          <t xml:space="preserve">
657日</t>
        </r>
      </text>
    </comment>
    <comment ref="I149" authorId="0" shapeId="0">
      <text>
        <r>
          <rPr>
            <b/>
            <sz val="9"/>
            <color indexed="81"/>
            <rFont val="ＭＳ Ｐゴシック"/>
            <family val="2"/>
          </rPr>
          <t>作成者:</t>
        </r>
        <r>
          <rPr>
            <sz val="9"/>
            <color indexed="81"/>
            <rFont val="ＭＳ Ｐゴシック"/>
            <family val="2"/>
          </rPr>
          <t xml:space="preserve">
657日</t>
        </r>
      </text>
    </comment>
    <comment ref="I150" authorId="0" shapeId="0">
      <text>
        <r>
          <rPr>
            <b/>
            <sz val="9"/>
            <color indexed="81"/>
            <rFont val="ＭＳ Ｐゴシック"/>
            <family val="2"/>
          </rPr>
          <t>作成者:</t>
        </r>
        <r>
          <rPr>
            <sz val="9"/>
            <color indexed="81"/>
            <rFont val="ＭＳ Ｐゴシック"/>
            <family val="2"/>
          </rPr>
          <t xml:space="preserve">
657日</t>
        </r>
      </text>
    </comment>
    <comment ref="I151" authorId="0" shapeId="0">
      <text>
        <r>
          <rPr>
            <b/>
            <sz val="9"/>
            <color indexed="81"/>
            <rFont val="ＭＳ Ｐゴシック"/>
            <family val="2"/>
          </rPr>
          <t>作成者:</t>
        </r>
        <r>
          <rPr>
            <sz val="9"/>
            <color indexed="81"/>
            <rFont val="ＭＳ Ｐゴシック"/>
            <family val="2"/>
          </rPr>
          <t xml:space="preserve">
657日</t>
        </r>
      </text>
    </comment>
    <comment ref="I152" authorId="0" shapeId="0">
      <text>
        <r>
          <rPr>
            <b/>
            <sz val="9"/>
            <color indexed="81"/>
            <rFont val="ＭＳ Ｐゴシック"/>
            <family val="2"/>
          </rPr>
          <t>作成者:</t>
        </r>
        <r>
          <rPr>
            <sz val="9"/>
            <color indexed="81"/>
            <rFont val="ＭＳ Ｐゴシック"/>
            <family val="2"/>
          </rPr>
          <t xml:space="preserve">
657日</t>
        </r>
      </text>
    </comment>
    <comment ref="I153" authorId="0" shapeId="0">
      <text>
        <r>
          <rPr>
            <b/>
            <sz val="9"/>
            <color indexed="81"/>
            <rFont val="ＭＳ Ｐゴシック"/>
            <family val="2"/>
          </rPr>
          <t>作成者:</t>
        </r>
        <r>
          <rPr>
            <sz val="9"/>
            <color indexed="81"/>
            <rFont val="ＭＳ Ｐゴシック"/>
            <family val="2"/>
          </rPr>
          <t xml:space="preserve">
657日</t>
        </r>
      </text>
    </comment>
    <comment ref="I154" authorId="0" shapeId="0">
      <text>
        <r>
          <rPr>
            <b/>
            <sz val="9"/>
            <color indexed="81"/>
            <rFont val="ＭＳ Ｐゴシック"/>
            <family val="2"/>
          </rPr>
          <t>作成者:</t>
        </r>
        <r>
          <rPr>
            <sz val="9"/>
            <color indexed="81"/>
            <rFont val="ＭＳ Ｐゴシック"/>
            <family val="2"/>
          </rPr>
          <t xml:space="preserve">
657日</t>
        </r>
      </text>
    </comment>
    <comment ref="I155" authorId="0" shapeId="0">
      <text>
        <r>
          <rPr>
            <b/>
            <sz val="9"/>
            <color indexed="81"/>
            <rFont val="ＭＳ Ｐゴシック"/>
            <family val="2"/>
          </rPr>
          <t>作成者:</t>
        </r>
        <r>
          <rPr>
            <sz val="9"/>
            <color indexed="81"/>
            <rFont val="ＭＳ Ｐゴシック"/>
            <family val="2"/>
          </rPr>
          <t xml:space="preserve">
657日</t>
        </r>
      </text>
    </comment>
    <comment ref="I156" authorId="0" shapeId="0">
      <text>
        <r>
          <rPr>
            <b/>
            <sz val="9"/>
            <color indexed="81"/>
            <rFont val="ＭＳ Ｐゴシック"/>
            <family val="2"/>
          </rPr>
          <t>作成者:</t>
        </r>
        <r>
          <rPr>
            <sz val="9"/>
            <color indexed="81"/>
            <rFont val="ＭＳ Ｐゴシック"/>
            <family val="2"/>
          </rPr>
          <t xml:space="preserve">
657日</t>
        </r>
      </text>
    </comment>
    <comment ref="I157" authorId="0" shapeId="0">
      <text>
        <r>
          <rPr>
            <b/>
            <sz val="9"/>
            <color indexed="81"/>
            <rFont val="ＭＳ Ｐゴシック"/>
            <family val="2"/>
          </rPr>
          <t>作成者:</t>
        </r>
        <r>
          <rPr>
            <sz val="9"/>
            <color indexed="81"/>
            <rFont val="ＭＳ Ｐゴシック"/>
            <family val="2"/>
          </rPr>
          <t xml:space="preserve">
657日</t>
        </r>
      </text>
    </comment>
    <comment ref="I158" authorId="0" shapeId="0">
      <text>
        <r>
          <rPr>
            <b/>
            <sz val="9"/>
            <color indexed="81"/>
            <rFont val="ＭＳ Ｐゴシック"/>
            <family val="2"/>
          </rPr>
          <t>作成者:</t>
        </r>
        <r>
          <rPr>
            <sz val="9"/>
            <color indexed="81"/>
            <rFont val="ＭＳ Ｐゴシック"/>
            <family val="2"/>
          </rPr>
          <t xml:space="preserve">
657日</t>
        </r>
      </text>
    </comment>
    <comment ref="I159" authorId="0" shapeId="0">
      <text>
        <r>
          <rPr>
            <b/>
            <sz val="9"/>
            <color indexed="81"/>
            <rFont val="ＭＳ Ｐゴシック"/>
            <family val="2"/>
          </rPr>
          <t>作成者:</t>
        </r>
        <r>
          <rPr>
            <sz val="9"/>
            <color indexed="81"/>
            <rFont val="ＭＳ Ｐゴシック"/>
            <family val="2"/>
          </rPr>
          <t xml:space="preserve">
657日</t>
        </r>
      </text>
    </comment>
    <comment ref="I160" authorId="0" shapeId="0">
      <text>
        <r>
          <rPr>
            <b/>
            <sz val="9"/>
            <color indexed="81"/>
            <rFont val="ＭＳ Ｐゴシック"/>
            <family val="2"/>
          </rPr>
          <t>作成者:</t>
        </r>
        <r>
          <rPr>
            <sz val="9"/>
            <color indexed="81"/>
            <rFont val="ＭＳ Ｐゴシック"/>
            <family val="2"/>
          </rPr>
          <t xml:space="preserve">
657日</t>
        </r>
      </text>
    </comment>
    <comment ref="I161" authorId="0" shapeId="0">
      <text>
        <r>
          <rPr>
            <b/>
            <sz val="9"/>
            <color indexed="81"/>
            <rFont val="ＭＳ Ｐゴシック"/>
            <family val="2"/>
          </rPr>
          <t>作成者:</t>
        </r>
        <r>
          <rPr>
            <sz val="9"/>
            <color indexed="81"/>
            <rFont val="ＭＳ Ｐゴシック"/>
            <family val="2"/>
          </rPr>
          <t xml:space="preserve">
657日</t>
        </r>
      </text>
    </comment>
    <comment ref="I162" authorId="0" shapeId="0">
      <text>
        <r>
          <rPr>
            <b/>
            <sz val="9"/>
            <color indexed="81"/>
            <rFont val="ＭＳ Ｐゴシック"/>
            <family val="2"/>
          </rPr>
          <t>作成者:</t>
        </r>
        <r>
          <rPr>
            <sz val="9"/>
            <color indexed="81"/>
            <rFont val="ＭＳ Ｐゴシック"/>
            <family val="2"/>
          </rPr>
          <t xml:space="preserve">
657日</t>
        </r>
      </text>
    </comment>
    <comment ref="I163" authorId="0" shapeId="0">
      <text>
        <r>
          <rPr>
            <b/>
            <sz val="9"/>
            <color indexed="81"/>
            <rFont val="ＭＳ Ｐゴシック"/>
            <family val="2"/>
          </rPr>
          <t>作成者:</t>
        </r>
        <r>
          <rPr>
            <sz val="9"/>
            <color indexed="81"/>
            <rFont val="ＭＳ Ｐゴシック"/>
            <family val="2"/>
          </rPr>
          <t xml:space="preserve">
657日</t>
        </r>
      </text>
    </comment>
    <comment ref="I164" authorId="0" shapeId="0">
      <text>
        <r>
          <rPr>
            <b/>
            <sz val="9"/>
            <color indexed="81"/>
            <rFont val="ＭＳ Ｐゴシック"/>
            <family val="2"/>
          </rPr>
          <t>作成者:</t>
        </r>
        <r>
          <rPr>
            <sz val="9"/>
            <color indexed="81"/>
            <rFont val="ＭＳ Ｐゴシック"/>
            <family val="2"/>
          </rPr>
          <t xml:space="preserve">
657日</t>
        </r>
      </text>
    </comment>
    <comment ref="I165" authorId="0" shapeId="0">
      <text>
        <r>
          <rPr>
            <b/>
            <sz val="9"/>
            <color indexed="81"/>
            <rFont val="ＭＳ Ｐゴシック"/>
            <family val="2"/>
          </rPr>
          <t>作成者:</t>
        </r>
        <r>
          <rPr>
            <sz val="9"/>
            <color indexed="81"/>
            <rFont val="ＭＳ Ｐゴシック"/>
            <family val="2"/>
          </rPr>
          <t xml:space="preserve">
657日</t>
        </r>
      </text>
    </comment>
    <comment ref="I166" authorId="0" shapeId="0">
      <text>
        <r>
          <rPr>
            <b/>
            <sz val="9"/>
            <color indexed="81"/>
            <rFont val="ＭＳ Ｐゴシック"/>
            <family val="2"/>
          </rPr>
          <t>作成者:</t>
        </r>
        <r>
          <rPr>
            <sz val="9"/>
            <color indexed="81"/>
            <rFont val="ＭＳ Ｐゴシック"/>
            <family val="2"/>
          </rPr>
          <t xml:space="preserve">
657日</t>
        </r>
      </text>
    </comment>
    <comment ref="I170" authorId="0" shapeId="0">
      <text>
        <r>
          <rPr>
            <b/>
            <sz val="9"/>
            <color indexed="81"/>
            <rFont val="ＭＳ Ｐゴシック"/>
            <family val="2"/>
          </rPr>
          <t>作成者:</t>
        </r>
        <r>
          <rPr>
            <sz val="9"/>
            <color indexed="81"/>
            <rFont val="ＭＳ Ｐゴシック"/>
            <family val="2"/>
          </rPr>
          <t xml:space="preserve">
657日</t>
        </r>
      </text>
    </comment>
    <comment ref="I171" authorId="0" shapeId="0">
      <text>
        <r>
          <rPr>
            <b/>
            <sz val="9"/>
            <color indexed="81"/>
            <rFont val="ＭＳ Ｐゴシック"/>
            <family val="2"/>
          </rPr>
          <t>作成者:</t>
        </r>
        <r>
          <rPr>
            <sz val="9"/>
            <color indexed="81"/>
            <rFont val="ＭＳ Ｐゴシック"/>
            <family val="2"/>
          </rPr>
          <t xml:space="preserve">
657日</t>
        </r>
      </text>
    </comment>
    <comment ref="I172" authorId="0" shapeId="0">
      <text>
        <r>
          <rPr>
            <b/>
            <sz val="9"/>
            <color indexed="81"/>
            <rFont val="ＭＳ Ｐゴシック"/>
            <family val="2"/>
          </rPr>
          <t>作成者:</t>
        </r>
        <r>
          <rPr>
            <sz val="9"/>
            <color indexed="81"/>
            <rFont val="ＭＳ Ｐゴシック"/>
            <family val="2"/>
          </rPr>
          <t xml:space="preserve">
657日</t>
        </r>
      </text>
    </comment>
  </commentList>
</comments>
</file>

<file path=xl/comments7.xml><?xml version="1.0" encoding="utf-8"?>
<comments xmlns="http://schemas.openxmlformats.org/spreadsheetml/2006/main">
  <authors>
    <author>作成者</author>
  </authors>
  <commentList>
    <comment ref="FN14" authorId="0" shapeId="0">
      <text>
        <r>
          <rPr>
            <b/>
            <sz val="14"/>
            <color indexed="81"/>
            <rFont val="ＭＳ Ｐゴシック"/>
            <family val="2"/>
          </rPr>
          <t>パタンマネージャが読み込むテーブル</t>
        </r>
      </text>
    </comment>
    <comment ref="DR18" authorId="0" shapeId="0">
      <text>
        <r>
          <rPr>
            <b/>
            <sz val="9"/>
            <color indexed="81"/>
            <rFont val="ＭＳ Ｐゴシック"/>
            <family val="2"/>
          </rPr>
          <t xml:space="preserve">mode=99
　　20170309～は1T,1Fを含む。
　　20170308以前は1T,1Fは存在しない
mode=1
    1T,1Fは存在しない
</t>
        </r>
      </text>
    </comment>
    <comment ref="IE22" authorId="0" shapeId="0">
      <text>
        <r>
          <rPr>
            <b/>
            <sz val="9"/>
            <color indexed="81"/>
            <rFont val="ＭＳ Ｐゴシック"/>
            <family val="2"/>
          </rPr>
          <t>当該wakuがrank着の平均オッズ（例:1枠が１着のオッズ合計/20)</t>
        </r>
      </text>
    </comment>
    <comment ref="IE23" authorId="0" shapeId="0">
      <text>
        <r>
          <rPr>
            <b/>
            <sz val="9"/>
            <color indexed="81"/>
            <rFont val="ＭＳ Ｐゴシック"/>
            <family val="2"/>
          </rPr>
          <t>fameoddsを百分率の支持率に換算</t>
        </r>
      </text>
    </comment>
    <comment ref="N64" authorId="0" shapeId="0">
      <text>
        <r>
          <rPr>
            <b/>
            <sz val="9"/>
            <color indexed="81"/>
            <rFont val="ＭＳ Ｐゴシック"/>
            <family val="2"/>
          </rPr>
          <t>（平均ST－節平均ST）のランク</t>
        </r>
      </text>
    </comment>
    <comment ref="N65" authorId="0" shapeId="0">
      <text>
        <r>
          <rPr>
            <b/>
            <sz val="9"/>
            <color indexed="81"/>
            <rFont val="ＭＳ Ｐゴシック"/>
            <family val="2"/>
          </rPr>
          <t>節平均着順のランク</t>
        </r>
      </text>
    </comment>
    <comment ref="N66" authorId="0" shapeId="0">
      <text>
        <r>
          <rPr>
            <b/>
            <sz val="9"/>
            <color indexed="81"/>
            <rFont val="ＭＳ Ｐゴシック"/>
            <family val="2"/>
          </rPr>
          <t>（L回数＋F回数）のランク</t>
        </r>
      </text>
    </comment>
    <comment ref="FN66" authorId="0" shapeId="0">
      <text>
        <r>
          <rPr>
            <b/>
            <sz val="9"/>
            <color indexed="81"/>
            <rFont val="ＭＳ Ｐゴシック"/>
            <family val="2"/>
          </rPr>
          <t>詳細パタン毎の能力値の平均</t>
        </r>
        <r>
          <rPr>
            <sz val="9"/>
            <color indexed="81"/>
            <rFont val="ＭＳ Ｐゴシック"/>
            <family val="2"/>
          </rPr>
          <t xml:space="preserve">
</t>
        </r>
      </text>
    </comment>
    <comment ref="FN98" authorId="0" shapeId="0">
      <text>
        <r>
          <rPr>
            <b/>
            <sz val="14"/>
            <color indexed="81"/>
            <rFont val="ＭＳ Ｐゴシック"/>
            <family val="2"/>
          </rPr>
          <t>パタンマネージャが読み込むテーブル</t>
        </r>
      </text>
    </comment>
    <comment ref="HM100" authorId="0" shapeId="0">
      <text>
        <r>
          <rPr>
            <b/>
            <sz val="9"/>
            <color indexed="81"/>
            <rFont val="ＭＳ Ｐゴシック"/>
            <family val="2"/>
          </rPr>
          <t>詳細パタン毎の能力値の平均</t>
        </r>
        <r>
          <rPr>
            <sz val="9"/>
            <color indexed="81"/>
            <rFont val="ＭＳ Ｐゴシック"/>
            <family val="2"/>
          </rPr>
          <t xml:space="preserve">
</t>
        </r>
      </text>
    </comment>
    <comment ref="HM113" authorId="0" shapeId="0">
      <text>
        <r>
          <rPr>
            <b/>
            <sz val="14"/>
            <color indexed="81"/>
            <rFont val="ＭＳ Ｐゴシック"/>
            <family val="2"/>
          </rPr>
          <t>パタンマネージャが読み込むテーブル</t>
        </r>
      </text>
    </comment>
    <comment ref="EX132" authorId="0" shapeId="0">
      <text>
        <r>
          <rPr>
            <b/>
            <sz val="9"/>
            <color indexed="81"/>
            <rFont val="ＭＳ Ｐゴシック"/>
            <family val="2"/>
          </rPr>
          <t>totalrate_slopeを求めるために必要</t>
        </r>
      </text>
    </comment>
    <comment ref="EX171" authorId="0" shapeId="0">
      <text>
        <r>
          <rPr>
            <b/>
            <sz val="9"/>
            <color indexed="81"/>
            <rFont val="굴림"/>
            <family val="3"/>
            <charset val="129"/>
          </rPr>
          <t>조건에</t>
        </r>
        <r>
          <rPr>
            <b/>
            <sz val="9"/>
            <color indexed="81"/>
            <rFont val="ＭＳ Ｐゴシック"/>
            <family val="2"/>
          </rPr>
          <t xml:space="preserve"> </t>
        </r>
        <r>
          <rPr>
            <b/>
            <sz val="9"/>
            <color indexed="81"/>
            <rFont val="굴림"/>
            <family val="3"/>
            <charset val="129"/>
          </rPr>
          <t>포함된</t>
        </r>
        <r>
          <rPr>
            <b/>
            <sz val="9"/>
            <color indexed="81"/>
            <rFont val="ＭＳ Ｐゴシック"/>
            <family val="2"/>
          </rPr>
          <t xml:space="preserve"> </t>
        </r>
        <r>
          <rPr>
            <b/>
            <sz val="9"/>
            <color indexed="81"/>
            <rFont val="굴림"/>
            <family val="3"/>
            <charset val="129"/>
          </rPr>
          <t>전</t>
        </r>
        <r>
          <rPr>
            <b/>
            <sz val="9"/>
            <color indexed="81"/>
            <rFont val="ＭＳ Ｐゴシック"/>
            <family val="2"/>
          </rPr>
          <t xml:space="preserve"> </t>
        </r>
        <r>
          <rPr>
            <b/>
            <sz val="9"/>
            <color indexed="81"/>
            <rFont val="굴림"/>
            <family val="3"/>
            <charset val="129"/>
          </rPr>
          <t>년도에</t>
        </r>
        <r>
          <rPr>
            <b/>
            <sz val="9"/>
            <color indexed="81"/>
            <rFont val="ＭＳ Ｐゴシック"/>
            <family val="2"/>
          </rPr>
          <t xml:space="preserve"> </t>
        </r>
        <r>
          <rPr>
            <b/>
            <sz val="9"/>
            <color indexed="81"/>
            <rFont val="굴림"/>
            <family val="3"/>
            <charset val="129"/>
          </rPr>
          <t>걸쳐서</t>
        </r>
        <r>
          <rPr>
            <b/>
            <sz val="9"/>
            <color indexed="81"/>
            <rFont val="ＭＳ Ｐゴシック"/>
            <family val="2"/>
          </rPr>
          <t xml:space="preserve"> </t>
        </r>
        <r>
          <rPr>
            <b/>
            <sz val="9"/>
            <color indexed="81"/>
            <rFont val="굴림"/>
            <family val="3"/>
            <charset val="129"/>
          </rPr>
          <t>이</t>
        </r>
        <r>
          <rPr>
            <b/>
            <sz val="9"/>
            <color indexed="81"/>
            <rFont val="ＭＳ Ｐゴシック"/>
            <family val="2"/>
          </rPr>
          <t xml:space="preserve"> </t>
        </r>
        <r>
          <rPr>
            <b/>
            <sz val="9"/>
            <color indexed="81"/>
            <rFont val="굴림"/>
            <family val="3"/>
            <charset val="129"/>
          </rPr>
          <t>패턴이</t>
        </r>
        <r>
          <rPr>
            <b/>
            <sz val="9"/>
            <color indexed="81"/>
            <rFont val="ＭＳ Ｐゴシック"/>
            <family val="2"/>
          </rPr>
          <t xml:space="preserve"> </t>
        </r>
        <r>
          <rPr>
            <b/>
            <sz val="9"/>
            <color indexed="81"/>
            <rFont val="굴림"/>
            <family val="3"/>
            <charset val="129"/>
          </rPr>
          <t>선별되된</t>
        </r>
        <r>
          <rPr>
            <b/>
            <sz val="9"/>
            <color indexed="81"/>
            <rFont val="ＭＳ Ｐゴシック"/>
            <family val="2"/>
          </rPr>
          <t xml:space="preserve"> </t>
        </r>
        <r>
          <rPr>
            <b/>
            <sz val="9"/>
            <color indexed="81"/>
            <rFont val="굴림"/>
            <family val="3"/>
            <charset val="129"/>
          </rPr>
          <t>횟수</t>
        </r>
      </text>
    </comment>
    <comment ref="EX176" authorId="0" shapeId="0">
      <text>
        <r>
          <rPr>
            <b/>
            <sz val="9"/>
            <color indexed="81"/>
            <rFont val="굴림"/>
            <family val="3"/>
            <charset val="129"/>
          </rPr>
          <t>월별</t>
        </r>
        <r>
          <rPr>
            <b/>
            <sz val="9"/>
            <color indexed="81"/>
            <rFont val="ＭＳ Ｐゴシック"/>
            <family val="2"/>
          </rPr>
          <t xml:space="preserve"> </t>
        </r>
        <r>
          <rPr>
            <b/>
            <sz val="9"/>
            <color indexed="81"/>
            <rFont val="굴림"/>
            <family val="3"/>
            <charset val="129"/>
          </rPr>
          <t>적중률의</t>
        </r>
        <r>
          <rPr>
            <b/>
            <sz val="9"/>
            <color indexed="81"/>
            <rFont val="ＭＳ Ｐゴシック"/>
            <family val="2"/>
          </rPr>
          <t xml:space="preserve"> </t>
        </r>
        <r>
          <rPr>
            <b/>
            <sz val="9"/>
            <color indexed="81"/>
            <rFont val="굴림"/>
            <family val="3"/>
            <charset val="129"/>
          </rPr>
          <t>표준편차</t>
        </r>
      </text>
    </comment>
    <comment ref="EX181" authorId="0" shapeId="0">
      <text>
        <r>
          <rPr>
            <b/>
            <sz val="9"/>
            <color indexed="81"/>
            <rFont val="굴림"/>
            <family val="3"/>
            <charset val="129"/>
          </rPr>
          <t>패턴에</t>
        </r>
        <r>
          <rPr>
            <b/>
            <sz val="9"/>
            <color indexed="81"/>
            <rFont val="ＭＳ Ｐゴシック"/>
            <family val="2"/>
          </rPr>
          <t xml:space="preserve"> </t>
        </r>
        <r>
          <rPr>
            <b/>
            <sz val="9"/>
            <color indexed="81"/>
            <rFont val="굴림"/>
            <family val="3"/>
            <charset val="129"/>
          </rPr>
          <t>대해</t>
        </r>
        <r>
          <rPr>
            <b/>
            <sz val="9"/>
            <color indexed="81"/>
            <rFont val="ＭＳ Ｐゴシック"/>
            <family val="2"/>
          </rPr>
          <t xml:space="preserve"> </t>
        </r>
        <r>
          <rPr>
            <b/>
            <sz val="9"/>
            <color indexed="81"/>
            <rFont val="굴림"/>
            <family val="3"/>
            <charset val="129"/>
          </rPr>
          <t>복수년에</t>
        </r>
        <r>
          <rPr>
            <b/>
            <sz val="9"/>
            <color indexed="81"/>
            <rFont val="ＭＳ Ｐゴシック"/>
            <family val="2"/>
          </rPr>
          <t xml:space="preserve"> </t>
        </r>
        <r>
          <rPr>
            <b/>
            <sz val="9"/>
            <color indexed="81"/>
            <rFont val="굴림"/>
            <family val="3"/>
            <charset val="129"/>
          </rPr>
          <t>등장하는</t>
        </r>
        <r>
          <rPr>
            <b/>
            <sz val="9"/>
            <color indexed="81"/>
            <rFont val="ＭＳ Ｐゴシック"/>
            <family val="2"/>
          </rPr>
          <t xml:space="preserve"> </t>
        </r>
        <r>
          <rPr>
            <b/>
            <sz val="9"/>
            <color indexed="81"/>
            <rFont val="굴림"/>
            <family val="3"/>
            <charset val="129"/>
          </rPr>
          <t>횟수의</t>
        </r>
        <r>
          <rPr>
            <b/>
            <sz val="9"/>
            <color indexed="81"/>
            <rFont val="ＭＳ Ｐゴシック"/>
            <family val="2"/>
          </rPr>
          <t xml:space="preserve"> </t>
        </r>
        <r>
          <rPr>
            <b/>
            <sz val="9"/>
            <color indexed="81"/>
            <rFont val="굴림"/>
            <family val="3"/>
            <charset val="129"/>
          </rPr>
          <t>최소치
얘</t>
        </r>
        <r>
          <rPr>
            <b/>
            <sz val="9"/>
            <color indexed="81"/>
            <rFont val="ＭＳ Ｐゴシック"/>
            <family val="2"/>
          </rPr>
          <t>) 2</t>
        </r>
        <r>
          <rPr>
            <b/>
            <sz val="9"/>
            <color indexed="81"/>
            <rFont val="굴림"/>
            <family val="3"/>
            <charset val="129"/>
          </rPr>
          <t>년치</t>
        </r>
        <r>
          <rPr>
            <b/>
            <sz val="9"/>
            <color indexed="81"/>
            <rFont val="ＭＳ Ｐゴシック"/>
            <family val="2"/>
          </rPr>
          <t xml:space="preserve"> </t>
        </r>
        <r>
          <rPr>
            <b/>
            <sz val="9"/>
            <color indexed="81"/>
            <rFont val="굴림"/>
            <family val="3"/>
            <charset val="129"/>
          </rPr>
          <t>결과이면</t>
        </r>
        <r>
          <rPr>
            <b/>
            <sz val="9"/>
            <color indexed="81"/>
            <rFont val="ＭＳ Ｐゴシック"/>
            <family val="2"/>
          </rPr>
          <t xml:space="preserve"> 2</t>
        </r>
      </text>
    </comment>
  </commentList>
</comments>
</file>

<file path=xl/sharedStrings.xml><?xml version="1.0" encoding="utf-8"?>
<sst xmlns="http://schemas.openxmlformats.org/spreadsheetml/2006/main" count="44569" uniqueCount="5217">
  <si>
    <t>20191026</t>
    <phoneticPr fontId="2"/>
  </si>
  <si>
    <t>구미방을 1착2착3착 각각 예측하는 모델을 만들어보자</t>
    <phoneticPr fontId="2"/>
  </si>
  <si>
    <t>=== Stratified cross-validation ===</t>
  </si>
  <si>
    <t>=== Summary ===</t>
  </si>
  <si>
    <t>Correctly Classified Instances      155986               35.8716 %</t>
  </si>
  <si>
    <t>Incorrectly Classified Instances    278859               64.1284 %</t>
  </si>
  <si>
    <t>Kappa statistic                          0.1936</t>
  </si>
  <si>
    <t>Mean absolute error                      0.2126</t>
  </si>
  <si>
    <t xml:space="preserve">Root mean squared error                  0.331 </t>
  </si>
  <si>
    <t>Relative absolute error                102.7967 %</t>
  </si>
  <si>
    <t>Root relative squared error            102.9331 %</t>
  </si>
  <si>
    <t xml:space="preserve">Total Number of Instances           434845     </t>
  </si>
  <si>
    <t>=== Detailed Accuracy By Class ===</t>
  </si>
  <si>
    <t xml:space="preserve">                 TP Rate  FP Rate  Precision  Recall   F-Measure  MCC      ROC Area  PRC Area  Class</t>
  </si>
  <si>
    <t xml:space="preserve">                 0.404    0.166    0.670      0.404    0.504      0.265    0.711     0.649     1</t>
  </si>
  <si>
    <t xml:space="preserve">                 0.319    0.115    0.357      0.319    0.337      0.214    0.698     0.329     2</t>
  </si>
  <si>
    <t xml:space="preserve">                 0.302    0.120    0.287      0.302    0.294      0.178    0.684     0.264     3</t>
  </si>
  <si>
    <t xml:space="preserve">                 0.320    0.129    0.257      0.320    0.285      0.174    0.683     0.240     4</t>
  </si>
  <si>
    <t xml:space="preserve">                 0.319    0.127    0.158      0.319    0.212      0.140    0.683     0.147     5</t>
  </si>
  <si>
    <t xml:space="preserve">                 0.393    0.126    0.136      0.393    0.202      0.165    0.729     0.140     6</t>
  </si>
  <si>
    <t xml:space="preserve">                 ?        0.000    ?          ?        ?          ?        ?         ?         else</t>
  </si>
  <si>
    <t xml:space="preserve">Weighted Avg.    0.359    0.142    0.453      0.359    0.385      0.220    0.701     0.433     </t>
  </si>
  <si>
    <t>=== Confusion Matrix ===</t>
  </si>
  <si>
    <t xml:space="preserve">     a     b     c     d     e     f     g   &lt;-- classified as</t>
  </si>
  <si>
    <t xml:space="preserve"> 79845 21118 23300 25811 24703 23069     0 |     a = 1</t>
  </si>
  <si>
    <t xml:space="preserve"> 11687 23093  8774  9376  9651  9797     0 |     b = 2</t>
  </si>
  <si>
    <t xml:space="preserve"> 10310  7571 18176  7689  8127  8370     0 |     c = 3</t>
  </si>
  <si>
    <t xml:space="preserve">  9523  6674  6681 17002  6560  6752     0 |     d = 4</t>
  </si>
  <si>
    <t xml:space="preserve">  5099  3849  3883  3836  9699  4015     0 |     e = 5</t>
  </si>
  <si>
    <t xml:space="preserve">  2758  2463  2474  2411  2528  8171     0 |     f = 6</t>
  </si>
  <si>
    <t xml:space="preserve">     0     0     0     0     0     0     0 |     g = else</t>
  </si>
  <si>
    <t>ClassBalancer + BayesNet + 10folds</t>
    <phoneticPr fontId="2"/>
  </si>
  <si>
    <t>Correctly Classified Instances      213849               49.1782 %</t>
  </si>
  <si>
    <t>Incorrectly Classified Instances    220996               50.8218 %</t>
  </si>
  <si>
    <t>Kappa statistic                          0.1895</t>
  </si>
  <si>
    <t>Mean absolute error                      0.1805</t>
  </si>
  <si>
    <t>Root mean squared error                  0.3076</t>
  </si>
  <si>
    <t>Relative absolute error                 87.2568 %</t>
  </si>
  <si>
    <t>Root relative squared error             95.6577 %</t>
  </si>
  <si>
    <t xml:space="preserve">                 0.875    0.626    0.539      0.875    0.667      0.283    0.715     0.652     1</t>
  </si>
  <si>
    <t xml:space="preserve">                 0.273    0.083    0.395      0.273    0.323      0.221    0.716     0.347     2</t>
  </si>
  <si>
    <t xml:space="preserve">                 0.172    0.051    0.349      0.172    0.230      0.165    0.701     0.278     3</t>
  </si>
  <si>
    <t xml:space="preserve">                 0.143    0.040    0.336      0.143    0.201      0.153    0.696     0.250     4</t>
  </si>
  <si>
    <t xml:space="preserve">                 0.053    0.011    0.257      0.053    0.088      0.089    0.695     0.153     5</t>
  </si>
  <si>
    <t xml:space="preserve">                 0.064    0.008    0.283      0.064    0.105      0.116    0.739     0.145     6</t>
  </si>
  <si>
    <t xml:space="preserve">Weighted Avg.    0.492    0.312    0.432      0.492    0.425      0.219    0.711     0.441     </t>
  </si>
  <si>
    <t xml:space="preserve">      a      b      c      d      e      f      g   &lt;-- classified as</t>
  </si>
  <si>
    <t xml:space="preserve"> 173188  10176   6570   5379   1450   1083      0 |      a = 1</t>
  </si>
  <si>
    <t xml:space="preserve">  42460  19731   4670   3624   1101    792      0 |      b = 2</t>
  </si>
  <si>
    <t xml:space="preserve">  38108   7040  10351   3102    972    670      0 |      c = 3</t>
  </si>
  <si>
    <t xml:space="preserve">  34567   6082   3707   7631    716    489      0 |      d = 4</t>
  </si>
  <si>
    <t xml:space="preserve">  20358   3902   2427   1721   1608    365      0 |      e = 5</t>
  </si>
  <si>
    <t xml:space="preserve">  12921   2971   1893   1279    401   1340      0 |      f = 6</t>
  </si>
  <si>
    <t xml:space="preserve">      0      0      0      0      0      0      0 |      g = else</t>
  </si>
  <si>
    <t>BayesNet + 10folds</t>
    <phoneticPr fontId="2"/>
  </si>
  <si>
    <r>
      <t>1</t>
    </r>
    <r>
      <rPr>
        <sz val="12"/>
        <color rgb="FFFF0000"/>
        <rFont val="ＭＳ Ｐゴシック"/>
        <family val="3"/>
        <charset val="129"/>
        <scheme val="minor"/>
      </rPr>
      <t>착</t>
    </r>
    <r>
      <rPr>
        <sz val="12"/>
        <color rgb="FFFF0000"/>
        <rFont val="ＭＳ Ｐゴシック"/>
        <family val="2"/>
        <scheme val="minor"/>
      </rPr>
      <t xml:space="preserve"> </t>
    </r>
    <r>
      <rPr>
        <sz val="12"/>
        <color rgb="FFFF0000"/>
        <rFont val="ＭＳ Ｐゴシック"/>
        <family val="3"/>
        <charset val="129"/>
        <scheme val="minor"/>
      </rPr>
      <t>예측</t>
    </r>
    <phoneticPr fontId="2"/>
  </si>
  <si>
    <t>ClassBalancer + NaiveBayes + 10folds</t>
    <phoneticPr fontId="2"/>
  </si>
  <si>
    <t>Correctly Classified Instances      156002               35.8753 %</t>
  </si>
  <si>
    <t>Incorrectly Classified Instances    278843               64.1247 %</t>
  </si>
  <si>
    <t>Kappa statistic                          0.1937</t>
  </si>
  <si>
    <t>Mean absolute error                      0.2132</t>
  </si>
  <si>
    <t>Root mean squared error                  0.3308</t>
  </si>
  <si>
    <t>Relative absolute error                103.0545 %</t>
  </si>
  <si>
    <t>Root relative squared error            102.8639 %</t>
  </si>
  <si>
    <t xml:space="preserve">                 0.403    0.166    0.670      0.403    0.504      0.265    0.711     0.649     1</t>
  </si>
  <si>
    <t xml:space="preserve">                 0.319    0.115    0.357      0.319    0.337      0.214    0.698     0.330     2</t>
  </si>
  <si>
    <t xml:space="preserve">                 0.302    0.120    0.288      0.302    0.294      0.178    0.684     0.265     3</t>
  </si>
  <si>
    <t xml:space="preserve">                 0.320    0.129    0.257      0.320    0.285      0.174    0.684     0.240     4</t>
  </si>
  <si>
    <t xml:space="preserve">                 0.319    0.128    0.158      0.319    0.212      0.141    0.684     0.147     5</t>
  </si>
  <si>
    <t xml:space="preserve">                 0.395    0.126    0.136      0.395    0.202      0.166    0.731     0.140     6</t>
  </si>
  <si>
    <t xml:space="preserve"> 79826 21089 23262 25805 24718 23146     0 |     a = 1</t>
  </si>
  <si>
    <t xml:space="preserve"> 11668 23080  8771  9383  9647  9829     0 |     b = 2</t>
  </si>
  <si>
    <t xml:space="preserve"> 10314  7540 18171  7685  8124  8409     0 |     c = 3</t>
  </si>
  <si>
    <t xml:space="preserve">  9505  6660  6662 17009  6571  6785     0 |     d = 4</t>
  </si>
  <si>
    <t xml:space="preserve">  5100  3836  3877  3834  9706  4028     0 |     e = 5</t>
  </si>
  <si>
    <t xml:space="preserve">  2756  2455  2458  2401  2525  8210     0 |     f = 6</t>
  </si>
  <si>
    <t>Correctly Classified Instances      146099               33.5979 %</t>
  </si>
  <si>
    <t>Incorrectly Classified Instances    288746               66.4021 %</t>
  </si>
  <si>
    <t>Kappa statistic                          0.1704</t>
  </si>
  <si>
    <t>Mean absolute error                      0.2135</t>
  </si>
  <si>
    <t>Root mean squared error                  0.3355</t>
  </si>
  <si>
    <t>Relative absolute error                103.2225 %</t>
  </si>
  <si>
    <t>Root relative squared error            104.3368 %</t>
  </si>
  <si>
    <t xml:space="preserve">                 0.371    0.164    0.654      0.371    0.473      0.236    0.692     0.628     1</t>
  </si>
  <si>
    <t xml:space="preserve">                 0.304    0.123    0.330      0.304    0.317      0.187    0.677     0.304     2</t>
  </si>
  <si>
    <t xml:space="preserve">                 0.291    0.129    0.267      0.291    0.279      0.157    0.665     0.245     3</t>
  </si>
  <si>
    <t xml:space="preserve">                 0.306    0.136    0.239      0.306    0.268      0.153    0.666     0.222     4</t>
  </si>
  <si>
    <t xml:space="preserve">                 0.302    0.131    0.147      0.302    0.198      0.124    0.668     0.137     5</t>
  </si>
  <si>
    <t xml:space="preserve">                 0.370    0.126    0.129      0.370    0.191      0.152    0.719     0.131     6</t>
  </si>
  <si>
    <t xml:space="preserve">Weighted Avg.    0.336    0.145    0.435      0.336    0.362      0.195    0.682     0.413     </t>
  </si>
  <si>
    <t xml:space="preserve"> 73366 23024 25332 27454 25534 23136     0 |     a = 1</t>
  </si>
  <si>
    <t xml:space="preserve"> 11545 22026  9331  9772  9919  9785     0 |     b = 2</t>
  </si>
  <si>
    <t xml:space="preserve"> 10031  7977 17556  8177  8203  8299     0 |     c = 3</t>
  </si>
  <si>
    <t xml:space="preserve">  9337  7042  6908 16294  6811  6800     0 |     d = 4</t>
  </si>
  <si>
    <t xml:space="preserve">  5073  4109  4041  4047  9163  3948     0 |     e = 5</t>
  </si>
  <si>
    <t xml:space="preserve">  2796  2570  2548  2553  2644  7694     0 |     f = 6</t>
  </si>
  <si>
    <t>ClassBalancer + NaiveBayesSimple + 10folds</t>
    <phoneticPr fontId="2"/>
  </si>
  <si>
    <t>Correctly Classified Instances      213964               49.2047 %</t>
  </si>
  <si>
    <t>Incorrectly Classified Instances    220881               50.7953 %</t>
  </si>
  <si>
    <t>Kappa statistic                          0.1776</t>
  </si>
  <si>
    <t>Mean absolute error                      0.1786</t>
  </si>
  <si>
    <t>Root mean squared error                  0.3081</t>
  </si>
  <si>
    <t>Relative absolute error                 86.3432 %</t>
  </si>
  <si>
    <t>Root relative squared error             95.804  %</t>
  </si>
  <si>
    <t xml:space="preserve">                 0.894    0.661    0.530      0.894    0.666      0.274    0.715     0.652     1</t>
  </si>
  <si>
    <t xml:space="preserve">                 0.262    0.079    0.397      0.262    0.316      0.218    0.716     0.347     2</t>
  </si>
  <si>
    <t xml:space="preserve">                 0.157    0.046    0.354      0.157    0.218      0.160    0.701     0.278     3</t>
  </si>
  <si>
    <t xml:space="preserve">                 0.127    0.034    0.341      0.127    0.185      0.146    0.695     0.250     4</t>
  </si>
  <si>
    <t xml:space="preserve">                 0.037    0.008    0.265      0.037    0.065      0.076    0.695     0.153     5</t>
  </si>
  <si>
    <t xml:space="preserve">                 0.040    0.005    0.298      0.040    0.070      0.094    0.739     0.144     6</t>
  </si>
  <si>
    <t xml:space="preserve">Weighted Avg.    0.492    0.325    0.431      0.492    0.416      0.211    0.711     0.441     </t>
  </si>
  <si>
    <t xml:space="preserve"> 176829   9326   5678   4475    945    593      0 |      a = 1</t>
  </si>
  <si>
    <t xml:space="preserve">  44823  18945   4245   3164    752    449      0 |      b = 2</t>
  </si>
  <si>
    <t xml:space="preserve">  40230   6715   9483   2757    659    399      0 |      c = 3</t>
  </si>
  <si>
    <t xml:space="preserve">  36365   5901   3408   6762    472    284      0 |      d = 4</t>
  </si>
  <si>
    <t xml:space="preserve">  21460   3830   2241   1512   1120    218      0 |      e = 5</t>
  </si>
  <si>
    <t xml:space="preserve">  13820   2955   1762   1166    277    825      0 |      f = 6</t>
  </si>
  <si>
    <t>NaiveBayes + 10folds</t>
    <phoneticPr fontId="2"/>
  </si>
  <si>
    <t>NaiveBayesSimple + 10folds</t>
    <phoneticPr fontId="2"/>
  </si>
  <si>
    <t>== Stratified cross-validation ===</t>
  </si>
  <si>
    <r>
      <t>2</t>
    </r>
    <r>
      <rPr>
        <sz val="12"/>
        <color rgb="FFFF0000"/>
        <rFont val="ＭＳ Ｐゴシック"/>
        <family val="3"/>
        <charset val="129"/>
        <scheme val="minor"/>
      </rPr>
      <t>착</t>
    </r>
    <r>
      <rPr>
        <sz val="12"/>
        <color rgb="FFFF0000"/>
        <rFont val="ＭＳ Ｐゴシック"/>
        <family val="2"/>
        <scheme val="minor"/>
      </rPr>
      <t xml:space="preserve"> </t>
    </r>
    <r>
      <rPr>
        <sz val="12"/>
        <color rgb="FFFF0000"/>
        <rFont val="ＭＳ Ｐゴシック"/>
        <family val="3"/>
        <charset val="129"/>
        <scheme val="minor"/>
      </rPr>
      <t>예측</t>
    </r>
    <phoneticPr fontId="2"/>
  </si>
  <si>
    <t>Correctly Classified Instances       99875               22.968  %</t>
  </si>
  <si>
    <t>Incorrectly Classified Instances    334970               77.032  %</t>
  </si>
  <si>
    <t>Kappa statistic                          0.0787</t>
  </si>
  <si>
    <t>Mean absolute error                      0.2308</t>
  </si>
  <si>
    <t>Root mean squared error                  0.3447</t>
  </si>
  <si>
    <t>Relative absolute error                 98.238  %</t>
  </si>
  <si>
    <t>Root relative squared error            100.5705 %</t>
  </si>
  <si>
    <t xml:space="preserve">                 0.167    0.134    0.220      0.167    0.190      0.036    0.545     0.210     1</t>
  </si>
  <si>
    <t xml:space="preserve">                 0.218    0.147    0.303      0.218    0.253      0.080    0.586     0.283     2</t>
  </si>
  <si>
    <t xml:space="preserve">                 0.211    0.145    0.259      0.211    0.233      0.071    0.584     0.241     3</t>
  </si>
  <si>
    <t xml:space="preserve">                 0.238    0.158    0.235      0.238    0.237      0.079    0.598     0.220     4</t>
  </si>
  <si>
    <t xml:space="preserve">                 0.276    0.165    0.195      0.276    0.228      0.096    0.625     0.182     5</t>
  </si>
  <si>
    <t xml:space="preserve">                 0.338    0.171    0.177      0.338    0.232      0.128    0.661     0.166     6</t>
  </si>
  <si>
    <t xml:space="preserve">Weighted Avg.    0.230    0.151    0.242      0.230    0.230      0.077    0.592     0.226     </t>
  </si>
  <si>
    <t xml:space="preserve"> 13458 12668 12181 13461 13988 14895     0 |     a = 1</t>
  </si>
  <si>
    <t xml:space="preserve"> 13829 21476 14883 15922 16116 16406     0 |     b = 2</t>
  </si>
  <si>
    <t xml:space="preserve"> 11393 12975 17823 13663 14022 14403     0 |     c = 3</t>
  </si>
  <si>
    <t xml:space="preserve"> 10058 11111 10882 17593 12116 12183     0 |     d = 4</t>
  </si>
  <si>
    <t xml:space="preserve">  7124  7517  7728  8269 15146  9076     0 |     e = 5</t>
  </si>
  <si>
    <t xml:space="preserve">  5215  5218  5332  5877  6459 14379     0 |     f = 6</t>
  </si>
  <si>
    <t>Correctly Classified Instances       99885               22.9703 %</t>
  </si>
  <si>
    <t>Incorrectly Classified Instances    334960               77.0297 %</t>
  </si>
  <si>
    <t>Kappa statistic                          0.0788</t>
  </si>
  <si>
    <t>Mean absolute error                      0.2309</t>
  </si>
  <si>
    <t>Root mean squared error                  0.3444</t>
  </si>
  <si>
    <t>Relative absolute error                 98.3057 %</t>
  </si>
  <si>
    <t>Root relative squared error            100.4949 %</t>
  </si>
  <si>
    <t xml:space="preserve">                 0.238    0.159    0.235      0.238    0.237      0.079    0.598     0.221     4</t>
  </si>
  <si>
    <t xml:space="preserve">                 0.339    0.171    0.177      0.339    0.232      0.128    0.661     0.166     6</t>
  </si>
  <si>
    <t xml:space="preserve">Weighted Avg.    0.230    0.151    0.242      0.230    0.230      0.077    0.593     0.227     </t>
  </si>
  <si>
    <t xml:space="preserve"> 13442 12679 12172 13465 13976 14917     0 |     a = 1</t>
  </si>
  <si>
    <t xml:space="preserve"> 13793 21505 14865 15944 16098 16427     0 |     b = 2</t>
  </si>
  <si>
    <t xml:space="preserve"> 11373 12993 17817 13683 14001 14412     0 |     c = 3</t>
  </si>
  <si>
    <t xml:space="preserve"> 10044 11110 10880 17605 12111 12193     0 |     d = 4</t>
  </si>
  <si>
    <t xml:space="preserve">  7107  7529  7734  8275 15124  9091     0 |     e = 5</t>
  </si>
  <si>
    <t xml:space="preserve">  5210  5218  5330  5884  6446 14392     0 |     f = 6</t>
  </si>
  <si>
    <t>Correctly Classified Instances       95276               21.9103 %</t>
  </si>
  <si>
    <t>Incorrectly Classified Instances    339569               78.0897 %</t>
  </si>
  <si>
    <t>Kappa statistic                          0.0639</t>
  </si>
  <si>
    <t xml:space="preserve">Mean absolute error                      0.231 </t>
  </si>
  <si>
    <t xml:space="preserve">Root mean squared error                  0.349 </t>
  </si>
  <si>
    <t>Relative absolute error                 98.3467 %</t>
  </si>
  <si>
    <t>Root relative squared error            101.832  %</t>
  </si>
  <si>
    <t xml:space="preserve">                 0.176    0.149    0.212      0.176    0.192      0.029    0.535     0.204     1</t>
  </si>
  <si>
    <t xml:space="preserve">                 0.211    0.156    0.285      0.211    0.243      0.062    0.569     0.269     2</t>
  </si>
  <si>
    <t xml:space="preserve">                 0.206    0.153    0.244      0.206    0.223      0.056    0.567     0.230     3</t>
  </si>
  <si>
    <t xml:space="preserve">                 0.223    0.159    0.223      0.223    0.223      0.063    0.579     0.210     4</t>
  </si>
  <si>
    <t xml:space="preserve">                 0.249    0.160    0.184      0.249    0.212      0.079    0.606     0.172     5</t>
  </si>
  <si>
    <t xml:space="preserve">                 0.301    0.160    0.169      0.301    0.217      0.110    0.643     0.157     6</t>
  </si>
  <si>
    <t xml:space="preserve">Weighted Avg.    0.219    0.155    0.229      0.219    0.220      0.062    0.576     0.216     </t>
  </si>
  <si>
    <t xml:space="preserve"> 14190 13067 12845 13376 13419 13754     0 |     a = 1</t>
  </si>
  <si>
    <t xml:space="preserve"> 15200 20839 15523 16000 15718 15352     0 |     b = 2</t>
  </si>
  <si>
    <t xml:space="preserve"> 12614 13502 17343 13829 13530 13461     0 |     c = 3</t>
  </si>
  <si>
    <t xml:space="preserve"> 11001 11949 11406 16455 11660 11472     0 |     d = 4</t>
  </si>
  <si>
    <t xml:space="preserve">  7984  8089  8134  8325 13679  8649     0 |     e = 5</t>
  </si>
  <si>
    <t xml:space="preserve">  5934  5710  5783  5937  6346 12770     0 |     f = 6</t>
  </si>
  <si>
    <t>Correctly Classified Instances      107761               24.7815 %</t>
  </si>
  <si>
    <t>Incorrectly Classified Instances    327084               75.2185 %</t>
  </si>
  <si>
    <t xml:space="preserve">Kappa statistic                          0.069 </t>
  </si>
  <si>
    <t xml:space="preserve">Mean absolute error                      0.228 </t>
  </si>
  <si>
    <t>Root mean squared error                  0.3424</t>
  </si>
  <si>
    <t>Relative absolute error                 97.0748 %</t>
  </si>
  <si>
    <t>Root relative squared error             99.8998 %</t>
  </si>
  <si>
    <t xml:space="preserve">                 0.201    0.167    0.215      0.201    0.208      0.035    0.546     0.209     1</t>
  </si>
  <si>
    <t xml:space="preserve">                 0.438    0.337    0.276      0.438    0.338      0.088    0.586     0.282     2</t>
  </si>
  <si>
    <t xml:space="preserve">                 0.271    0.196    0.250      0.271    0.260      0.073    0.584     0.240     3</t>
  </si>
  <si>
    <t xml:space="preserve">                 0.203    0.134    0.236      0.203    0.218      0.073    0.598     0.220     4</t>
  </si>
  <si>
    <t xml:space="preserve">                 0.114    0.059    0.218      0.114    0.150      0.073    0.627     0.183     5</t>
  </si>
  <si>
    <t xml:space="preserve">                 0.100    0.038    0.222      0.100    0.138      0.090    0.662     0.166     6</t>
  </si>
  <si>
    <t xml:space="preserve">Weighted Avg.    0.248    0.179    0.240      0.248    0.235      0.071    0.593     0.226     </t>
  </si>
  <si>
    <t xml:space="preserve"> 16224 28189 16309 11483  5092  3354     0 |     a = 1</t>
  </si>
  <si>
    <t xml:space="preserve"> 15811 43196 18329 12432  5368  3496     0 |     b = 2</t>
  </si>
  <si>
    <t xml:space="preserve"> 13800 28268 22837 11315  4899  3160     0 |     c = 3</t>
  </si>
  <si>
    <t xml:space="preserve"> 12401 25088 14478 14987  4311  2678     0 |     d = 4</t>
  </si>
  <si>
    <t xml:space="preserve">  9476 18201 11103  7584  6264  2232     0 |     e = 5</t>
  </si>
  <si>
    <t xml:space="preserve">  7709 13649  8337  5700  2832  4253     0 |     f = 6</t>
  </si>
  <si>
    <t>Correctly Classified Instances      108143               24.8693 %</t>
  </si>
  <si>
    <t>Incorrectly Classified Instances    326702               75.1307 %</t>
  </si>
  <si>
    <t>Kappa statistic                          0.0673</t>
  </si>
  <si>
    <t>Mean absolute error                      0.2279</t>
  </si>
  <si>
    <t>Root mean squared error                  0.3423</t>
  </si>
  <si>
    <t>Relative absolute error                 97.0286 %</t>
  </si>
  <si>
    <t>Root relative squared error             99.8644 %</t>
  </si>
  <si>
    <t xml:space="preserve">                 0.202    0.168    0.215      0.202    0.208      0.035    0.546     0.209     1</t>
  </si>
  <si>
    <t xml:space="preserve">                 0.460    0.358    0.274      0.460    0.344      0.089    0.585     0.282     2</t>
  </si>
  <si>
    <t xml:space="preserve">                 0.274    0.198    0.249      0.274    0.261      0.073    0.584     0.240     3</t>
  </si>
  <si>
    <t xml:space="preserve">                 0.197    0.130    0.237      0.197    0.215      0.072    0.598     0.220     4</t>
  </si>
  <si>
    <t xml:space="preserve">                 0.099    0.050    0.220      0.099    0.136      0.069    0.627     0.183     5</t>
  </si>
  <si>
    <t xml:space="preserve">                 0.081    0.029    0.230      0.081    0.119      0.084    0.662     0.166     6</t>
  </si>
  <si>
    <t xml:space="preserve">Weighted Avg.    0.249    0.182    0.241      0.249    0.233      0.070    0.593     0.226     </t>
  </si>
  <si>
    <t xml:space="preserve"> 16292 29829 16532 11069  4356  2573     0 |     a = 1</t>
  </si>
  <si>
    <t xml:space="preserve"> 15770 45394 18450 11846  4523  2649     0 |     b = 2</t>
  </si>
  <si>
    <t xml:space="preserve"> 13839 29858 23083 10894  4146  2459     0 |     c = 3</t>
  </si>
  <si>
    <t xml:space="preserve"> 12458 26519 14662 14532  3681  2091     0 |     d = 4</t>
  </si>
  <si>
    <t xml:space="preserve">  9603 19434 11295  7388  5412  1728     0 |     e = 5</t>
  </si>
  <si>
    <t xml:space="preserve">  7854 14574  8551  5604  2467  3430     0 |     f = 6</t>
  </si>
  <si>
    <r>
      <t>3</t>
    </r>
    <r>
      <rPr>
        <sz val="12"/>
        <color rgb="FFFF0000"/>
        <rFont val="ＭＳ Ｐゴシック"/>
        <family val="3"/>
        <charset val="129"/>
        <scheme val="minor"/>
      </rPr>
      <t>착</t>
    </r>
    <r>
      <rPr>
        <sz val="12"/>
        <color rgb="FFFF0000"/>
        <rFont val="ＭＳ Ｐゴシック"/>
        <family val="2"/>
        <scheme val="minor"/>
      </rPr>
      <t xml:space="preserve"> </t>
    </r>
    <r>
      <rPr>
        <sz val="12"/>
        <color rgb="FFFF0000"/>
        <rFont val="ＭＳ Ｐゴシック"/>
        <family val="3"/>
        <charset val="129"/>
        <scheme val="minor"/>
      </rPr>
      <t>예측</t>
    </r>
    <phoneticPr fontId="2"/>
  </si>
  <si>
    <t>Correctly Classified Instances       87987               20.2341 %</t>
  </si>
  <si>
    <t>Incorrectly Classified Instances    346858               79.7659 %</t>
  </si>
  <si>
    <t>Kappa statistic                          0.0457</t>
  </si>
  <si>
    <t>Mean absolute error                      0.2341</t>
  </si>
  <si>
    <t>Root mean squared error                  0.3474</t>
  </si>
  <si>
    <t>Relative absolute error                 98.875  %</t>
  </si>
  <si>
    <t>Root relative squared error            100.9537 %</t>
  </si>
  <si>
    <t xml:space="preserve">                 0.249    0.184    0.143      0.249    0.181      0.052    0.569     0.134     1</t>
  </si>
  <si>
    <t xml:space="preserve">                 0.162    0.139    0.202      0.162    0.180      0.025    0.533     0.195     2</t>
  </si>
  <si>
    <t xml:space="preserve">                 0.168    0.141    0.220      0.168    0.190      0.030    0.538     0.211     3</t>
  </si>
  <si>
    <t xml:space="preserve">                 0.189    0.152    0.225      0.189    0.206      0.040    0.553     0.216     4</t>
  </si>
  <si>
    <t xml:space="preserve">                 0.215    0.160    0.219      0.215    0.217      0.055    0.575     0.208     5</t>
  </si>
  <si>
    <t xml:space="preserve">                 0.258    0.178    0.215      0.258    0.235      0.074    0.599     0.205     6</t>
  </si>
  <si>
    <t xml:space="preserve">Weighted Avg.    0.202    0.157    0.208      0.202    0.202      0.045    0.559     0.199     </t>
  </si>
  <si>
    <t xml:space="preserve"> 11853  6100  6181  6781  7681  8969     0 |     a = 1</t>
  </si>
  <si>
    <t xml:space="preserve"> 14324 12594 11606 12601 12732 13943     0 |     b = 2</t>
  </si>
  <si>
    <t xml:space="preserve"> 15084 12165 13954 13254 13611 14897     0 |     c = 3</t>
  </si>
  <si>
    <t xml:space="preserve"> 14940 11934 12067 15580 13337 14385     0 |     d = 4</t>
  </si>
  <si>
    <t xml:space="preserve"> 13817 10430 10496 11156 16126 13016     0 |     e = 5</t>
  </si>
  <si>
    <t xml:space="preserve"> 13120  9050  9244  9795 10142 17880     0 |     f = 6</t>
  </si>
  <si>
    <t>Correctly Classified Instances       88015               20.2405 %</t>
  </si>
  <si>
    <t>Incorrectly Classified Instances    346830               79.7595 %</t>
  </si>
  <si>
    <t>Kappa statistic                          0.0458</t>
  </si>
  <si>
    <t>Mean absolute error                      0.2342</t>
  </si>
  <si>
    <t>Root mean squared error                  0.3471</t>
  </si>
  <si>
    <t>Relative absolute error                 98.9095 %</t>
  </si>
  <si>
    <t>Root relative squared error            100.8762 %</t>
  </si>
  <si>
    <t xml:space="preserve">                 0.190    0.152    0.225      0.190    0.206      0.040    0.553     0.216     4</t>
  </si>
  <si>
    <t xml:space="preserve">                 0.215    0.160    0.219      0.215    0.217      0.056    0.575     0.208     5</t>
  </si>
  <si>
    <t xml:space="preserve"> 11858  6084  6188  6796  7672  8967     0 |     a = 1</t>
  </si>
  <si>
    <t xml:space="preserve"> 14322 12584 11587 12624 12734 13949     0 |     b = 2</t>
  </si>
  <si>
    <t xml:space="preserve"> 15089 12155 13955 13261 13614 14891     0 |     c = 3</t>
  </si>
  <si>
    <t xml:space="preserve"> 14938 11918 12078 15601 13332 14376     0 |     d = 4</t>
  </si>
  <si>
    <t xml:space="preserve"> 13814 10431 10490 11161 16132 13013     0 |     e = 5</t>
  </si>
  <si>
    <t xml:space="preserve"> 13121  9033  9257  9809 10126 17885     0 |     f = 6</t>
  </si>
  <si>
    <t>Correctly Classified Instances       85349               19.6275 %</t>
  </si>
  <si>
    <t>Incorrectly Classified Instances    349496               80.3725 %</t>
  </si>
  <si>
    <t>Kappa statistic                          0.0369</t>
  </si>
  <si>
    <t>Root mean squared error                  0.3515</t>
  </si>
  <si>
    <t>Relative absolute error                 98.9254 %</t>
  </si>
  <si>
    <t>Root relative squared error            102.1691 %</t>
  </si>
  <si>
    <t xml:space="preserve">                 0.223    0.171    0.138      0.223    0.170      0.042    0.560     0.131     1</t>
  </si>
  <si>
    <t xml:space="preserve">                 0.170    0.151    0.197      0.170    0.182      0.020    0.523     0.191     2</t>
  </si>
  <si>
    <t xml:space="preserve">                 0.174    0.151    0.213      0.174    0.192      0.025    0.529     0.206     3</t>
  </si>
  <si>
    <t xml:space="preserve">                 0.190    0.159    0.217      0.190    0.203      0.032    0.541     0.209     4</t>
  </si>
  <si>
    <t xml:space="preserve">                 0.204    0.160    0.209      0.204    0.207      0.044    0.561     0.200     5</t>
  </si>
  <si>
    <t xml:space="preserve">                 0.234    0.170    0.207      0.234    0.220      0.061    0.582     0.196     6</t>
  </si>
  <si>
    <t xml:space="preserve">Weighted Avg.    0.196    0.159    0.201      0.196    0.197      0.036    0.548     0.193     </t>
  </si>
  <si>
    <t xml:space="preserve"> 10602  6841  6675  7223  7732  8492     0 |     a = 1</t>
  </si>
  <si>
    <t xml:space="preserve"> 13298 13190 12214 12984 12791 13323     0 |     b = 2</t>
  </si>
  <si>
    <t xml:space="preserve"> 13977 12907 14454 13809 13582 14236     0 |     c = 3</t>
  </si>
  <si>
    <t xml:space="preserve"> 13956 12851 12879 15605 13189 13763     0 |     d = 4</t>
  </si>
  <si>
    <t xml:space="preserve"> 12981 11307 11475 11659 15292 12327     0 |     e = 5</t>
  </si>
  <si>
    <t xml:space="preserve"> 12192  9878 10045 10492 10418 16206     0 |     f = 6</t>
  </si>
  <si>
    <t>Correctly Classified Instances       92188               21.2002 %</t>
  </si>
  <si>
    <t>Incorrectly Classified Instances    342657               78.7998 %</t>
  </si>
  <si>
    <t>Kappa statistic                          0.0437</t>
  </si>
  <si>
    <t>Mean absolute error                      0.2328</t>
  </si>
  <si>
    <t>Root mean squared error                  0.3461</t>
  </si>
  <si>
    <t>Relative absolute error                 98.3315 %</t>
  </si>
  <si>
    <t>Root relative squared error            100.5967 %</t>
  </si>
  <si>
    <t xml:space="preserve">                 0.074    0.050    0.156      0.074    0.101      0.035    0.569     0.134     1</t>
  </si>
  <si>
    <t xml:space="preserve">                 0.189    0.165    0.200      0.189    0.194      0.024    0.532     0.194     2</t>
  </si>
  <si>
    <t xml:space="preserve">                 0.247    0.213    0.214      0.247    0.229      0.032    0.538     0.211     3</t>
  </si>
  <si>
    <t xml:space="preserve">                 0.264    0.218    0.220      0.264    0.240      0.043    0.552     0.215     4</t>
  </si>
  <si>
    <t xml:space="preserve">                 0.224    0.166    0.219      0.224    0.221      0.057    0.576     0.209     5</t>
  </si>
  <si>
    <t xml:space="preserve">                 0.217    0.144    0.221      0.217    0.219      0.073    0.600     0.206     6</t>
  </si>
  <si>
    <t xml:space="preserve">Weighted Avg.    0.212    0.169    0.208      0.212    0.208      0.044    0.559     0.199     </t>
  </si>
  <si>
    <t xml:space="preserve">  3540  7677  9919 10253  8429  7747     0 |     a = 1</t>
  </si>
  <si>
    <t xml:space="preserve">  3960 14706 17124 17687 13079 11244     0 |     b = 2</t>
  </si>
  <si>
    <t xml:space="preserve">  4118 14141 20480 18597 13826 11803     0 |     c = 3</t>
  </si>
  <si>
    <t xml:space="preserve">  3933 13743 17868 21683 13623 11393     0 |     d = 4</t>
  </si>
  <si>
    <t xml:space="preserve">  3601 12366 15821 15926 16785 10542     0 |     e = 5</t>
  </si>
  <si>
    <t xml:space="preserve">  3610 11023 14344 14414 10846 14994     0 |     f = 6</t>
  </si>
  <si>
    <t>Correctly Classified Instances       92455               21.2616 %</t>
  </si>
  <si>
    <t>Incorrectly Classified Instances    342390               78.7384 %</t>
  </si>
  <si>
    <t>Kappa statistic                          0.0433</t>
  </si>
  <si>
    <t>Root mean squared error                  0.3459</t>
  </si>
  <si>
    <t>Relative absolute error                 98.314  %</t>
  </si>
  <si>
    <t>Root relative squared error            100.5356 %</t>
  </si>
  <si>
    <t xml:space="preserve">                 0.062    0.041    0.159      0.062    0.089      0.033    0.570     0.134     1</t>
  </si>
  <si>
    <t xml:space="preserve">                 0.191    0.166    0.200      0.191    0.195      0.025    0.532     0.194     2</t>
  </si>
  <si>
    <t xml:space="preserve">                 0.254    0.221    0.214      0.254    0.232      0.031    0.538     0.211     3</t>
  </si>
  <si>
    <t xml:space="preserve">                 0.271    0.225    0.220      0.271    0.243      0.043    0.552     0.215     4</t>
  </si>
  <si>
    <t xml:space="preserve">                 0.223    0.165    0.219      0.223    0.221      0.057    0.576     0.209     5</t>
  </si>
  <si>
    <t xml:space="preserve">                 0.210    0.139    0.222      0.210    0.216      0.072    0.600     0.206     6</t>
  </si>
  <si>
    <t xml:space="preserve">Weighted Avg.    0.213    0.170    0.209      0.213    0.207      0.044    0.560     0.199     </t>
  </si>
  <si>
    <t xml:space="preserve">  2960  7754 10304 10588  8436  7523     0 |     a = 1</t>
  </si>
  <si>
    <t xml:space="preserve">  3250 14843 17684 18187 12965 10871     0 |     b = 2</t>
  </si>
  <si>
    <t xml:space="preserve">  3363 14254 21097 19127 13729 11395     0 |     c = 3</t>
  </si>
  <si>
    <t xml:space="preserve">  3213 13819 18412 22316 13499 10984     0 |     d = 4</t>
  </si>
  <si>
    <t xml:space="preserve">  2902 12455 16390 16399 16723 10172     0 |     e = 5</t>
  </si>
  <si>
    <t xml:space="preserve">  2966 11119 14883 14892 10855 14516     0 |     f = 6</t>
  </si>
  <si>
    <t>entry</t>
    <phoneticPr fontId="2"/>
  </si>
  <si>
    <t>nationwiningrate</t>
    <phoneticPr fontId="2"/>
  </si>
  <si>
    <t>Correctly Classified Instances      164899               37.9213 %</t>
  </si>
  <si>
    <t>Incorrectly Classified Instances    269946               62.0787 %</t>
  </si>
  <si>
    <t xml:space="preserve">Kappa statistic                          0.216 </t>
  </si>
  <si>
    <t xml:space="preserve">Mean absolute error                      0.254 </t>
  </si>
  <si>
    <t>Root mean squared error                  0.3552</t>
  </si>
  <si>
    <t>Relative absolute error                105.2542 %</t>
  </si>
  <si>
    <t>Root relative squared error            102.2688 %</t>
  </si>
  <si>
    <t xml:space="preserve">                 0.421    0.172    0.671      0.421    0.518      0.274    0.710     0.647     1</t>
  </si>
  <si>
    <t xml:space="preserve">                 0.331    0.107    0.381      0.331    0.354      0.237    0.722     0.355     2</t>
  </si>
  <si>
    <t xml:space="preserve">                 0.315    0.110    0.315      0.315    0.315      0.205    0.707     0.290     3</t>
  </si>
  <si>
    <t xml:space="preserve">                 0.345    0.127    0.274      0.345    0.306      0.198    0.703     0.259     4</t>
  </si>
  <si>
    <t xml:space="preserve">                 0.354    0.117    0.184      0.354    0.242      0.177    0.726     0.179     5</t>
  </si>
  <si>
    <t xml:space="preserve">                 0.459    0.128    0.153      0.459    0.229      0.201    0.773     0.170     6</t>
  </si>
  <si>
    <t xml:space="preserve">Weighted Avg.    0.379    0.141    0.466      0.379    0.403      0.239    0.715     0.446     </t>
  </si>
  <si>
    <t xml:space="preserve">     a     b     c     d     e     f   &lt;-- classified as</t>
  </si>
  <si>
    <t xml:space="preserve"> 83337 19482 21446 26429 23406 23746 |     a = 1</t>
  </si>
  <si>
    <t xml:space="preserve"> 11992 23929  8068  9136  8938 10315 |     b = 2</t>
  </si>
  <si>
    <t xml:space="preserve"> 10566  7195 18991  7396  7509  8586 |     c = 3</t>
  </si>
  <si>
    <t xml:space="preserve"> 10085  6458  6109 18350  5591  6599 |     d = 4</t>
  </si>
  <si>
    <t xml:space="preserve">  5367  3538  3523  3545 10745  3663 |     e = 5</t>
  </si>
  <si>
    <t xml:space="preserve">  2837  2177  2109  2081  2054  9547 |     f = 6</t>
  </si>
  <si>
    <t>Correctly Classified Instances      164420               37.8112 %</t>
  </si>
  <si>
    <t>Incorrectly Classified Instances    270425               62.1888 %</t>
  </si>
  <si>
    <t>Kappa statistic                          0.2119</t>
  </si>
  <si>
    <t>Mean absolute error                      0.2553</t>
  </si>
  <si>
    <t>Root mean squared error                  0.3564</t>
  </si>
  <si>
    <t>Relative absolute error                105.8123 %</t>
  </si>
  <si>
    <t>Root relative squared error            102.6127 %</t>
  </si>
  <si>
    <t xml:space="preserve">                 0.430    0.185    0.659      0.430    0.520      0.266    0.709     0.648     1</t>
  </si>
  <si>
    <t xml:space="preserve">                 0.321    0.102    0.386      0.321    0.351      0.236    0.725     0.356     2</t>
  </si>
  <si>
    <t xml:space="preserve">                 0.302    0.103    0.321      0.302    0.312      0.205    0.709     0.290     3</t>
  </si>
  <si>
    <t xml:space="preserve">                 0.333    0.124    0.273      0.333    0.300      0.193    0.704     0.248     4</t>
  </si>
  <si>
    <t xml:space="preserve">                 0.348    0.118    0.181      0.348    0.238      0.171    0.725     0.166     5</t>
  </si>
  <si>
    <t xml:space="preserve">                 0.465    0.135    0.147      0.465    0.224      0.197    0.768     0.144     6</t>
  </si>
  <si>
    <t xml:space="preserve">Weighted Avg.    0.378    0.145    0.462      0.378    0.402      0.234    0.715     0.443     </t>
  </si>
  <si>
    <t xml:space="preserve"> 84990 18204 19828 25778 23620 25426 |     a = 1</t>
  </si>
  <si>
    <t xml:space="preserve"> 12887 23258  7415  8818  9044 10956 |     b = 2</t>
  </si>
  <si>
    <t xml:space="preserve"> 11260  6919 18221  7116  7644  9083 |     c = 3</t>
  </si>
  <si>
    <t xml:space="preserve"> 10873  6323  5904 17711  5457  6924 |     d = 4</t>
  </si>
  <si>
    <t xml:space="preserve">  5906  3452  3343  3544 10569  3567 |     e = 5</t>
  </si>
  <si>
    <t xml:space="preserve">  2988  2111  2014  1894  2127  9671 |     f = 6</t>
  </si>
  <si>
    <t>Correctly Classified Instances      164385               37.8031 %</t>
  </si>
  <si>
    <t>Incorrectly Classified Instances    270460               62.1969 %</t>
  </si>
  <si>
    <t>Mean absolute error                      0.2554</t>
  </si>
  <si>
    <t>Root mean squared error                  0.3565</t>
  </si>
  <si>
    <t>Relative absolute error                105.8211 %</t>
  </si>
  <si>
    <t>Root relative squared error            102.623  %</t>
  </si>
  <si>
    <t xml:space="preserve">                 0.429    0.185    0.659      0.429    0.520      0.266    0.709     0.647     1</t>
  </si>
  <si>
    <t xml:space="preserve">                 0.322    0.102    0.386      0.322    0.351      0.237    0.725     0.356     2</t>
  </si>
  <si>
    <t xml:space="preserve">                 0.302    0.102    0.322      0.302    0.312      0.205    0.709     0.290     3</t>
  </si>
  <si>
    <t xml:space="preserve">                 0.333    0.124    0.273      0.333    0.300      0.192    0.704     0.247     4</t>
  </si>
  <si>
    <t xml:space="preserve">                 0.348    0.119    0.180      0.348    0.238      0.171    0.725     0.166     5</t>
  </si>
  <si>
    <t xml:space="preserve">                 0.464    0.135    0.147      0.464    0.224      0.196    0.768     0.144     6</t>
  </si>
  <si>
    <t xml:space="preserve"> 84930 18235 19749 25825 23668 25439 |     a = 1</t>
  </si>
  <si>
    <t xml:space="preserve"> 12876 23324  7385  8814  9044 10935 |     b = 2</t>
  </si>
  <si>
    <t xml:space="preserve"> 11261  6951 18216  7077  7668  9070 |     c = 3</t>
  </si>
  <si>
    <t xml:space="preserve"> 10864  6350  5893 17694  5510  6881 |     d = 4</t>
  </si>
  <si>
    <t xml:space="preserve">  5895  3461  3341  3537 10569  3578 |     e = 5</t>
  </si>
  <si>
    <t xml:space="preserve">  2981  2125  2008  1906  2133  9652 |     f = 6</t>
  </si>
  <si>
    <t>Correctly Classified Instances      216162               49.7101 %</t>
  </si>
  <si>
    <t>Incorrectly Classified Instances    218683               50.2899 %</t>
  </si>
  <si>
    <t>Kappa statistic                          0.1845</t>
  </si>
  <si>
    <t>Mean absolute error                      0.2181</t>
  </si>
  <si>
    <t>Root mean squared error                  0.3294</t>
  </si>
  <si>
    <t>Relative absolute error                 90.3796 %</t>
  </si>
  <si>
    <t>Root relative squared error             94.8424 %</t>
  </si>
  <si>
    <t xml:space="preserve">                 0.894    0.665    0.529      0.894    0.665      0.271    0.714     0.651     1</t>
  </si>
  <si>
    <t xml:space="preserve">                 0.287    0.083    0.408      0.287    0.337      0.236    0.733     0.366     2</t>
  </si>
  <si>
    <t xml:space="preserve">                 0.160    0.042    0.381      0.160    0.225      0.174    0.719     0.300     3</t>
  </si>
  <si>
    <t xml:space="preserve">                 0.118    0.027    0.382      0.118    0.181      0.157    0.715     0.272     4</t>
  </si>
  <si>
    <t xml:space="preserve">                 0.041    0.006    0.349      0.041    0.074      0.100    0.732     0.185     5</t>
  </si>
  <si>
    <t xml:space="preserve">                 0.061    0.007    0.318      0.061    0.103      0.122    0.773     0.172     6</t>
  </si>
  <si>
    <t xml:space="preserve">Weighted Avg.    0.497    0.326    0.448      0.497    0.422      0.219    0.722     0.453     </t>
  </si>
  <si>
    <t xml:space="preserve">      a      b      c      d      e      f   &lt;-- classified as</t>
  </si>
  <si>
    <t xml:space="preserve"> 176966  10316   5251   3623    783    907 |      a = 1</t>
  </si>
  <si>
    <t xml:space="preserve">  44173  20752   3788   2513    534    618 |      b = 2</t>
  </si>
  <si>
    <t xml:space="preserve">  40425   6963   9613   2145    526    571 |      c = 3</t>
  </si>
  <si>
    <t xml:space="preserve">  37296   5935   2947   6298    318    398 |      d = 4</t>
  </si>
  <si>
    <t xml:space="preserve">  21812   3895   2024   1153   1256    241 |      e = 5</t>
  </si>
  <si>
    <t xml:space="preserve">  13960   3034   1584    773    177   1277 |      f = 6</t>
  </si>
  <si>
    <t>Correctly Classified Instances      214923               49.4252 %</t>
  </si>
  <si>
    <t>Incorrectly Classified Instances    219922               50.5748 %</t>
  </si>
  <si>
    <t>Kappa statistic                          0.1747</t>
  </si>
  <si>
    <t>Mean absolute error                      0.2185</t>
  </si>
  <si>
    <t>Root mean squared error                  0.3299</t>
  </si>
  <si>
    <t>Relative absolute error                 90.5594 %</t>
  </si>
  <si>
    <t>Root relative squared error             94.9852 %</t>
  </si>
  <si>
    <t xml:space="preserve">                 0.902    0.680    0.526      0.902    0.664      0.268    0.714     0.653     1</t>
  </si>
  <si>
    <t xml:space="preserve">                 0.274    0.081    0.405      0.274    0.327      0.228    0.734     0.364     2</t>
  </si>
  <si>
    <t xml:space="preserve">                 0.152    0.041    0.374      0.152    0.216      0.167    0.720     0.299     3</t>
  </si>
  <si>
    <t xml:space="preserve">                 0.110    0.027    0.362      0.110    0.168      0.143    0.714     0.263     4</t>
  </si>
  <si>
    <t xml:space="preserve">                 0.028    0.005    0.291      0.028    0.051      0.071    0.730     0.172     5</t>
  </si>
  <si>
    <t xml:space="preserve">                 0.035    0.005    0.272      0.035    0.062      0.083    0.768     0.148     6</t>
  </si>
  <si>
    <t xml:space="preserve">Weighted Avg.    0.494    0.332    0.436      0.494    0.414      0.209    0.722     0.450     </t>
  </si>
  <si>
    <t xml:space="preserve"> 178488   9534   4825   3547    731    721 |      a = 1</t>
  </si>
  <si>
    <t xml:space="preserve">  45456  19863   3718   2438    468    435 |      b = 2</t>
  </si>
  <si>
    <t xml:space="preserve">  41251   6854   9165   2143    431    399 |      c = 3</t>
  </si>
  <si>
    <t xml:space="preserve">  37992   5878   3035   5825    219    243 |      d = 4</t>
  </si>
  <si>
    <t xml:space="preserve">  22076   3940   2106   1255    853    151 |      e = 5</t>
  </si>
  <si>
    <t xml:space="preserve">  14338   3007   1629    873    229    729 |      f = 6</t>
  </si>
  <si>
    <t>Correctly Classified Instances      214919               49.4243 %</t>
  </si>
  <si>
    <t>Incorrectly Classified Instances    219926               50.5757 %</t>
  </si>
  <si>
    <t>Relative absolute error                 90.5593 %</t>
  </si>
  <si>
    <t>Root relative squared error             94.9851 %</t>
  </si>
  <si>
    <t xml:space="preserve">                 0.109    0.027    0.362      0.109    0.168      0.143    0.714     0.263     4</t>
  </si>
  <si>
    <t xml:space="preserve">                 0.028    0.005    0.289      0.028    0.051      0.071    0.730     0.172     5</t>
  </si>
  <si>
    <t xml:space="preserve"> 178489   9529   4829   3547    729    723 |      a = 1</t>
  </si>
  <si>
    <t xml:space="preserve">  45450  19859   3720   2443    472    434 |      b = 2</t>
  </si>
  <si>
    <t xml:space="preserve">  41246   6851   9171   2143    432    400 |      c = 3</t>
  </si>
  <si>
    <t xml:space="preserve">  37994   5873   3040   5823    219    243 |      d = 4</t>
  </si>
  <si>
    <t xml:space="preserve">  22082   3935   2111   1256    847    150 |      e = 5</t>
  </si>
  <si>
    <t xml:space="preserve">  14336   3006   1625    877    231    730 |      f = 6</t>
  </si>
  <si>
    <t>Correctly Classified Instances      106668               24.5301 %</t>
  </si>
  <si>
    <t>Incorrectly Classified Instances    328177               75.4699 %</t>
  </si>
  <si>
    <t>Kappa statistic                          0.1042</t>
  </si>
  <si>
    <t>Mean absolute error                      0.2703</t>
  </si>
  <si>
    <t>Root mean squared error                  0.3676</t>
  </si>
  <si>
    <t>Relative absolute error                 98.6109 %</t>
  </si>
  <si>
    <t>Root relative squared error             99.3109 %</t>
  </si>
  <si>
    <t xml:space="preserve">                 0.044    0.041    0.195      0.044    0.071      0.005    0.547     0.207     1</t>
  </si>
  <si>
    <t xml:space="preserve">                 0.232    0.141    0.326      0.232    0.271      0.104    0.613     0.305     2</t>
  </si>
  <si>
    <t xml:space="preserve">                 0.214    0.131    0.282      0.214    0.243      0.092    0.615     0.259     3</t>
  </si>
  <si>
    <t xml:space="preserve">                 0.309    0.186    0.254      0.309    0.279      0.115    0.634     0.240     4</t>
  </si>
  <si>
    <t xml:space="preserve">                 0.371    0.197    0.214      0.371    0.271      0.140    0.670     0.209     5</t>
  </si>
  <si>
    <t xml:space="preserve">                 0.447    0.200    0.195      0.447    0.271      0.176    0.707     0.192     6</t>
  </si>
  <si>
    <t xml:space="preserve">Weighted Avg.    0.245    0.141    0.254      0.245    0.230      0.097    0.621     0.244     </t>
  </si>
  <si>
    <t xml:space="preserve">  3522 13084 12168 16665 17207 18005 |     a = 1</t>
  </si>
  <si>
    <t xml:space="preserve">  4733 22914 13086 18793 19481 19625 |     b = 2</t>
  </si>
  <si>
    <t xml:space="preserve">  3869 12194 18019 16048 16923 17226 |     c = 3</t>
  </si>
  <si>
    <t xml:space="preserve">  2913 10488  9614 22876 14066 13986 |     d = 4</t>
  </si>
  <si>
    <t xml:space="preserve">  1802  7019  6657  9383 20342  9657 |     e = 5</t>
  </si>
  <si>
    <t xml:space="preserve">  1201  4676  4433  6143  7032 18995 |     f = 6</t>
  </si>
  <si>
    <t>Correctly Classified Instances      103476               23.7961 %</t>
  </si>
  <si>
    <t>Incorrectly Classified Instances    331369               76.2039 %</t>
  </si>
  <si>
    <t>Kappa statistic                          0.1019</t>
  </si>
  <si>
    <t>Mean absolute error                      0.2702</t>
  </si>
  <si>
    <t>Root mean squared error                  0.3683</t>
  </si>
  <si>
    <t>Relative absolute error                 98.5949 %</t>
  </si>
  <si>
    <t>Root relative squared error             99.4845 %</t>
  </si>
  <si>
    <t xml:space="preserve">                 0.021    0.020    0.193      0.021    0.037      0.003    0.544     0.204     1</t>
  </si>
  <si>
    <t xml:space="preserve">                 0.217    0.129    0.330      0.217    0.262      0.103    0.614     0.305     2</t>
  </si>
  <si>
    <t xml:space="preserve">                 0.176    0.106    0.286      0.176    0.218      0.086    0.616     0.258     3</t>
  </si>
  <si>
    <t xml:space="preserve">                 0.291    0.176    0.253      0.291    0.270      0.108    0.634     0.238     4</t>
  </si>
  <si>
    <t xml:space="preserve">                 0.415    0.230    0.207      0.415    0.276      0.141    0.668     0.205     5</t>
  </si>
  <si>
    <t xml:space="preserve">                 0.503    0.237    0.187      0.503    0.272      0.179    0.703     0.185     6</t>
  </si>
  <si>
    <t xml:space="preserve">Weighted Avg.    0.238    0.135    0.253      0.238    0.216      0.094    0.620     0.242     </t>
  </si>
  <si>
    <t xml:space="preserve">  1654 11991 10063 15817 20080 21046 |     a = 1</t>
  </si>
  <si>
    <t xml:space="preserve">  2213 21361 10797 18219 22755 23287 |     b = 2</t>
  </si>
  <si>
    <t xml:space="preserve">  1774 11406 14841 15670 19949 20639 |     c = 3</t>
  </si>
  <si>
    <t xml:space="preserve">  1440  9600  7690 21486 16875 16852 |     d = 4</t>
  </si>
  <si>
    <t xml:space="preserve">   906  6287  5087  8500 22774 11306 |     e = 5</t>
  </si>
  <si>
    <t xml:space="preserve">   603  4027  3386  5364  7740 21360 |     f = 6</t>
  </si>
  <si>
    <t>Correctly Classified Instances      103350               23.7671 %</t>
  </si>
  <si>
    <t>Incorrectly Classified Instances    331495               76.2329 %</t>
  </si>
  <si>
    <t>Kappa statistic                          0.1015</t>
  </si>
  <si>
    <t>Relative absolute error                 98.5928 %</t>
  </si>
  <si>
    <t>Root relative squared error             99.4826 %</t>
  </si>
  <si>
    <t xml:space="preserve">                 0.022    0.021    0.195      0.022    0.039      0.004    0.544     0.204     1</t>
  </si>
  <si>
    <t xml:space="preserve">                 0.217    0.129    0.331      0.217    0.262      0.103    0.614     0.305     2</t>
  </si>
  <si>
    <t xml:space="preserve">                 0.177    0.106    0.285      0.177    0.218      0.086    0.616     0.258     3</t>
  </si>
  <si>
    <t xml:space="preserve">                 0.289    0.176    0.252      0.289    0.269      0.107    0.634     0.238     4</t>
  </si>
  <si>
    <t xml:space="preserve">                 0.413    0.229    0.206      0.413    0.275      0.140    0.668     0.205     5</t>
  </si>
  <si>
    <t xml:space="preserve">                 0.502    0.238    0.186      0.502    0.272      0.178    0.703     0.185     6</t>
  </si>
  <si>
    <t xml:space="preserve">Weighted Avg.    0.238    0.136    0.254      0.238    0.216      0.094    0.620     0.241     </t>
  </si>
  <si>
    <t xml:space="preserve">  1759 11975 10112 15738 19998 21069 |     a = 1</t>
  </si>
  <si>
    <t xml:space="preserve">  2317 21365 10904 18081 22669 23296 |     b = 2</t>
  </si>
  <si>
    <t xml:space="preserve">  1856 11319 14899 15684 19921 20600 |     c = 3</t>
  </si>
  <si>
    <t xml:space="preserve">  1509  9618  7773 21336 16785 16922 |     d = 4</t>
  </si>
  <si>
    <t xml:space="preserve">   943  6310  5117  8508 22649 11333 |     e = 5</t>
  </si>
  <si>
    <t xml:space="preserve">   639  4049  3403  5348  7699 21342 |     f = 6</t>
  </si>
  <si>
    <t>Correctly Classified Instances      116024               26.6817 %</t>
  </si>
  <si>
    <t>Incorrectly Classified Instances    318821               73.3183 %</t>
  </si>
  <si>
    <t>Kappa statistic                          0.0838</t>
  </si>
  <si>
    <t>Mean absolute error                      0.2674</t>
  </si>
  <si>
    <t>Root mean squared error                  0.3652</t>
  </si>
  <si>
    <t>Relative absolute error                 97.5587 %</t>
  </si>
  <si>
    <t>Root relative squared error             98.6473 %</t>
  </si>
  <si>
    <t xml:space="preserve">                 0.042    0.043    0.182      0.042    0.069      -0.002   0.549     0.207     1</t>
  </si>
  <si>
    <t xml:space="preserve">                 0.620    0.475    0.277      0.620    0.383      0.122    0.613     0.305     2</t>
  </si>
  <si>
    <t xml:space="preserve">                 0.301    0.200    0.266      0.301    0.282      0.096    0.616     0.259     3</t>
  </si>
  <si>
    <t xml:space="preserve">                 0.217    0.125    0.263      0.217    0.238      0.100    0.637     0.241     4</t>
  </si>
  <si>
    <t xml:space="preserve">                 0.099    0.040    0.262      0.099    0.144      0.092    0.671     0.210     5</t>
  </si>
  <si>
    <t xml:space="preserve">                 0.107    0.034    0.255      0.107    0.151      0.110    0.707     0.193     6</t>
  </si>
  <si>
    <t xml:space="preserve">Weighted Avg.    0.267    0.184    0.251      0.267    0.228      0.085    0.622     0.244     </t>
  </si>
  <si>
    <t xml:space="preserve">  3420 40905 18047 11309  3702  3268 |     a = 1</t>
  </si>
  <si>
    <t xml:space="preserve">  4031 61190 16413 10531  3347  3120 |     b = 2</t>
  </si>
  <si>
    <t xml:space="preserve">  3735 38648 25349 10210  3426  2911 |     c = 3</t>
  </si>
  <si>
    <t xml:space="preserve">  3081 34936 14724 16079  2799  2324 |     d = 4</t>
  </si>
  <si>
    <t xml:space="preserve">  2446 25913 11843  7536  5429  1693 |     e = 5</t>
  </si>
  <si>
    <t xml:space="preserve">  2079 19372  9013  5476  1983  4557 |     f = 6</t>
  </si>
  <si>
    <t>Correctly Classified Instances      116032               26.6835 %</t>
  </si>
  <si>
    <t>Incorrectly Classified Instances    318813               73.3165 %</t>
  </si>
  <si>
    <t>Kappa statistic                          0.0826</t>
  </si>
  <si>
    <t>Mean absolute error                      0.2673</t>
  </si>
  <si>
    <t>Root mean squared error                  0.3653</t>
  </si>
  <si>
    <t>Relative absolute error                 97.5474 %</t>
  </si>
  <si>
    <t>Root relative squared error             98.6736 %</t>
  </si>
  <si>
    <t xml:space="preserve">                 0.017    0.018    0.177      0.017    0.031      -0.003   0.548     0.205     1</t>
  </si>
  <si>
    <t xml:space="preserve">                 0.632    0.487    0.276      0.632    0.384      0.122    0.615     0.306     2</t>
  </si>
  <si>
    <t xml:space="preserve">                 0.313    0.207    0.266      0.313    0.288      0.099    0.618     0.259     3</t>
  </si>
  <si>
    <t xml:space="preserve">                 0.238    0.140    0.258      0.238    0.248      0.101    0.636     0.240     4</t>
  </si>
  <si>
    <t xml:space="preserve">                 0.086    0.036    0.255      0.086    0.128      0.082    0.670     0.206     5</t>
  </si>
  <si>
    <t xml:space="preserve">                 0.085    0.030    0.238      0.085    0.125      0.090    0.703     0.186     6</t>
  </si>
  <si>
    <t xml:space="preserve">Weighted Avg.    0.267    0.185    0.246      0.267    0.219      0.083    0.622     0.243     </t>
  </si>
  <si>
    <t xml:space="preserve">  1378 42167 18718 12390  3218  2780 |     a = 1</t>
  </si>
  <si>
    <t xml:space="preserve">  1661 62359 16789 11713  3203  2907 |     b = 2</t>
  </si>
  <si>
    <t xml:space="preserve">  1515 39293 26360 11326  3050  2735 |     c = 3</t>
  </si>
  <si>
    <t xml:space="preserve">  1330 35635 15195 17608  2161  2014 |     d = 4</t>
  </si>
  <si>
    <t xml:space="preserve">  1064 26713 12506  8715  4712  1150 |     e = 5</t>
  </si>
  <si>
    <t xml:space="preserve">   840 19884  9518  6478  2145  3615 |     f = 6</t>
  </si>
  <si>
    <t>Correctly Classified Instances      116039               26.6851 %</t>
  </si>
  <si>
    <t>Incorrectly Classified Instances    318806               73.3149 %</t>
  </si>
  <si>
    <t xml:space="preserve">                 0.085    0.030    0.238      0.085    0.125      0.090    0.703     0.185     6</t>
  </si>
  <si>
    <t xml:space="preserve">  1375 42168 18714 12397  3210  2787 |     a = 1</t>
  </si>
  <si>
    <t xml:space="preserve">  1663 62360 16783 11722  3200  2904 |     b = 2</t>
  </si>
  <si>
    <t xml:space="preserve">  1518 39312 26369 11310  3036  2734 |     c = 3</t>
  </si>
  <si>
    <t xml:space="preserve">  1323 35648 15192 17608  2158  2014 |     d = 4</t>
  </si>
  <si>
    <t xml:space="preserve">  1062 26728 12494  8717  4709  1150 |     e = 5</t>
  </si>
  <si>
    <t xml:space="preserve">   846 19875  9523  6472  2146  3618 |     f = 6</t>
  </si>
  <si>
    <t>Correctly Classified Instances       92736               21.3262 %</t>
  </si>
  <si>
    <t>Incorrectly Classified Instances    342109               78.6738 %</t>
  </si>
  <si>
    <t>Kappa statistic                          0.0642</t>
  </si>
  <si>
    <t>Mean absolute error                      0.2742</t>
  </si>
  <si>
    <t>Root mean squared error                  0.3703</t>
  </si>
  <si>
    <t>Relative absolute error                 99.2673 %</t>
  </si>
  <si>
    <t>Root relative squared error             99.6294 %</t>
  </si>
  <si>
    <t xml:space="preserve">                 0.255    0.190    0.142      0.255    0.182      0.051    0.582     0.136     1</t>
  </si>
  <si>
    <t xml:space="preserve">                 0.052    0.041    0.217      0.052    0.084      0.021    0.547     0.203     2</t>
  </si>
  <si>
    <t xml:space="preserve">                 0.069    0.047    0.256      0.069    0.109      0.039    0.559     0.225     3</t>
  </si>
  <si>
    <t xml:space="preserve">                 0.182    0.132    0.243      0.182    0.208      0.056    0.576     0.228     4</t>
  </si>
  <si>
    <t xml:space="preserve">                 0.314    0.218    0.231      0.314    0.267      0.086    0.608     0.224     5</t>
  </si>
  <si>
    <t xml:space="preserve">                 0.466    0.307    0.223      0.466    0.302      0.123    0.635     0.221     6</t>
  </si>
  <si>
    <t xml:space="preserve">Weighted Avg.    0.213    0.149    0.225      0.213    0.189      0.062    0.583     0.211     </t>
  </si>
  <si>
    <t xml:space="preserve"> 12118  1252  1757  5614 10767 16057 |     a = 1</t>
  </si>
  <si>
    <t xml:space="preserve"> 14698  4040  4423 12243 18312 24084 |     b = 2</t>
  </si>
  <si>
    <t xml:space="preserve"> 15860  4073  5748 12657 19004 25623 |     c = 3</t>
  </si>
  <si>
    <t xml:space="preserve"> 16282  3907  4209 14989 18152 24704 |     d = 4</t>
  </si>
  <si>
    <t xml:space="preserve"> 14201  2950  3549  8806 23592 21943 |     e = 5</t>
  </si>
  <si>
    <t xml:space="preserve"> 12392  2426  2763  7311 12090 32249 |     f = 6</t>
  </si>
  <si>
    <t>Correctly Classified Instances       94741               21.7873 %</t>
  </si>
  <si>
    <t>Incorrectly Classified Instances    340104               78.2127 %</t>
  </si>
  <si>
    <t>Kappa statistic                          0.0658</t>
  </si>
  <si>
    <t>Mean absolute error                      0.2737</t>
  </si>
  <si>
    <t>Relative absolute error                 99.0788 %</t>
  </si>
  <si>
    <t>Root relative squared error             99.6267 %</t>
  </si>
  <si>
    <t xml:space="preserve">                 0.147    0.106    0.145      0.147    0.146      0.041    0.578     0.134     1</t>
  </si>
  <si>
    <t xml:space="preserve">                 0.029    0.023    0.215      0.029    0.051      0.015    0.549     0.204     2</t>
  </si>
  <si>
    <t xml:space="preserve">                 0.039    0.026    0.265      0.039    0.069      0.032    0.563     0.226     3</t>
  </si>
  <si>
    <t xml:space="preserve">                 0.187    0.134    0.245      0.187    0.212      0.058    0.577     0.229     4</t>
  </si>
  <si>
    <t xml:space="preserve">                 0.343    0.236    0.233      0.343    0.277      0.093    0.609     0.225     5</t>
  </si>
  <si>
    <t xml:space="preserve">                 0.594    0.409    0.216      0.594    0.317      0.137    0.636     0.222     6</t>
  </si>
  <si>
    <t xml:space="preserve">Weighted Avg.    0.218    0.152    0.226      0.218    0.176      0.062    0.584     0.212     </t>
  </si>
  <si>
    <t xml:space="preserve">  6982   629  1043  6092 11981 20838 |     a = 1</t>
  </si>
  <si>
    <t xml:space="preserve">  8398  2234  2546 12639 19924 32059 |     b = 2</t>
  </si>
  <si>
    <t xml:space="preserve">  9030  2458  3270 13138 20809 34260 |     c = 3</t>
  </si>
  <si>
    <t xml:space="preserve">  9134  2207  2305 15344 20303 32950 |     d = 4</t>
  </si>
  <si>
    <t xml:space="preserve">  7711  1650  1809  8798 25772 29301 |     e = 5</t>
  </si>
  <si>
    <t xml:space="preserve">  6773  1231  1383  6737 11968 41139 |     f = 6</t>
  </si>
  <si>
    <t>Correctly Classified Instances       94705               21.779  %</t>
  </si>
  <si>
    <t>Incorrectly Classified Instances    340140               78.221  %</t>
  </si>
  <si>
    <t>Relative absolute error                 99.0822 %</t>
  </si>
  <si>
    <t>Root relative squared error             99.6308 %</t>
  </si>
  <si>
    <t xml:space="preserve">                 0.148    0.107    0.145      0.148    0.147      0.040    0.578     0.135     1</t>
  </si>
  <si>
    <t xml:space="preserve">                 0.028    0.022    0.217      0.028    0.050      0.015    0.549     0.204     2</t>
  </si>
  <si>
    <t xml:space="preserve">                 0.040    0.026    0.267      0.040    0.070      0.033    0.563     0.227     3</t>
  </si>
  <si>
    <t xml:space="preserve">                 0.182    0.130    0.246      0.182    0.209      0.059    0.577     0.229     4</t>
  </si>
  <si>
    <t xml:space="preserve">                 0.353    0.246    0.231      0.353    0.279      0.092    0.608     0.225     5</t>
  </si>
  <si>
    <t xml:space="preserve">                 0.588    0.403    0.216      0.588    0.316      0.137    0.636     0.222     6</t>
  </si>
  <si>
    <t xml:space="preserve">  7055   596  1053  5919 12378 20564 |     a = 1</t>
  </si>
  <si>
    <t xml:space="preserve">  8480  2187  2573 12243 20661 31656 |     b = 2</t>
  </si>
  <si>
    <t xml:space="preserve">  9152  2343  3332 12719 21672 33747 |     c = 3</t>
  </si>
  <si>
    <t xml:space="preserve">  9288  2129  2305 14956 21075 32490 |     d = 4</t>
  </si>
  <si>
    <t xml:space="preserve">  7796  1634  1823  8506 26498 28784 |     e = 5</t>
  </si>
  <si>
    <t xml:space="preserve">  6894  1168  1403  6465 12624 40677 |     f = 6</t>
  </si>
  <si>
    <t>Correctly Classified Instances       98875               22.738  %</t>
  </si>
  <si>
    <t>Incorrectly Classified Instances    335970               77.262  %</t>
  </si>
  <si>
    <t>Kappa statistic                          0.0593</t>
  </si>
  <si>
    <t>Mean absolute error                      0.2727</t>
  </si>
  <si>
    <t>Root mean squared error                  0.3691</t>
  </si>
  <si>
    <t>Relative absolute error                 98.7355 %</t>
  </si>
  <si>
    <t>Root relative squared error             99.3202 %</t>
  </si>
  <si>
    <t xml:space="preserve">                 0.001    0.001    0.135      0.001    0.003      0.003    0.582     0.136     1</t>
  </si>
  <si>
    <t xml:space="preserve">                 0.059    0.049    0.207      0.059    0.091      0.017    0.547     0.203     2</t>
  </si>
  <si>
    <t xml:space="preserve">                 0.210    0.173    0.223      0.210    0.216      0.038    0.560     0.225     3</t>
  </si>
  <si>
    <t xml:space="preserve">                 0.389    0.313    0.225      0.389    0.285      0.064    0.577     0.228     4</t>
  </si>
  <si>
    <t xml:space="preserve">                 0.305    0.209    0.233      0.305    0.265      0.087    0.610     0.224     5</t>
  </si>
  <si>
    <t xml:space="preserve">                 0.315    0.196    0.234      0.315    0.268      0.106    0.636     0.221     6</t>
  </si>
  <si>
    <t xml:space="preserve">Weighted Avg.    0.227    0.168    0.214      0.227    0.200      0.055    0.584     0.211     </t>
  </si>
  <si>
    <t xml:space="preserve">    62  1991  7545 15006 11590 11371 |     a = 1</t>
  </si>
  <si>
    <t xml:space="preserve">    79  4568 14767 26315 16898 15173 |     b = 2</t>
  </si>
  <si>
    <t xml:space="preserve">    84  4509 17458 27533 17395 15986 |     c = 3</t>
  </si>
  <si>
    <t xml:space="preserve">    84  4224 14036 32030 16687 15182 |     d = 4</t>
  </si>
  <si>
    <t xml:space="preserve">    68  3620 12775 21734 22923 13921 |     e = 5</t>
  </si>
  <si>
    <t xml:space="preserve">    81  3181 11734 19658 12743 21834 |     f = 6</t>
  </si>
  <si>
    <t>Correctly Classified Instances       99803               22.9514 %</t>
  </si>
  <si>
    <t>Incorrectly Classified Instances    335042               77.0486 %</t>
  </si>
  <si>
    <t>Mean absolute error                      0.2722</t>
  </si>
  <si>
    <t>Relative absolute error                 98.5393 %</t>
  </si>
  <si>
    <t>Root relative squared error             99.3239 %</t>
  </si>
  <si>
    <t xml:space="preserve">                 0.002    0.002    0.145      0.002    0.005      0.005    0.578     0.134     1</t>
  </si>
  <si>
    <t xml:space="preserve">                 0.035    0.030    0.202      0.035    0.059      0.011    0.549     0.203     2</t>
  </si>
  <si>
    <t xml:space="preserve">                 0.134    0.104    0.233      0.134    0.170      0.037    0.563     0.226     3</t>
  </si>
  <si>
    <t xml:space="preserve">                 0.418    0.336    0.225      0.418    0.293      0.068    0.577     0.228     4</t>
  </si>
  <si>
    <t xml:space="preserve">                 0.326    0.220    0.236      0.326    0.273      0.094    0.610     0.225     5</t>
  </si>
  <si>
    <t xml:space="preserve">                 0.390    0.245    0.232      0.390    0.291      0.120    0.636     0.222     6</t>
  </si>
  <si>
    <t xml:space="preserve">Weighted Avg.    0.230    0.166    0.217      0.230    0.193      0.058    0.585     0.212     </t>
  </si>
  <si>
    <t xml:space="preserve">   113  1172  4713 15606 11890 14071 |     a = 1</t>
  </si>
  <si>
    <t xml:space="preserve">   149  2707  9218 28694 18048 18984 |     b = 2</t>
  </si>
  <si>
    <t xml:space="preserve">   134  2858 11146 29940 18767 20120 |     c = 3</t>
  </si>
  <si>
    <t xml:space="preserve">   147  2638  8487 34399 17742 18830 |     d = 4</t>
  </si>
  <si>
    <t xml:space="preserve">   108  2212  7578 23314 24428 17401 |     e = 5</t>
  </si>
  <si>
    <t xml:space="preserve">   129  1782  6771 20817 12722 27010 |     f = 6</t>
  </si>
  <si>
    <t>Correctly Classified Instances       99793               22.9491 %</t>
  </si>
  <si>
    <t>Incorrectly Classified Instances    335052               77.0509 %</t>
  </si>
  <si>
    <t xml:space="preserve">                 0.002    0.002    0.144      0.002    0.005      0.005    0.578     0.134     1</t>
  </si>
  <si>
    <t xml:space="preserve">                 0.134    0.105    0.233      0.134    0.170      0.037    0.563     0.226     3</t>
  </si>
  <si>
    <t xml:space="preserve">                 0.325    0.220    0.236      0.325    0.273      0.093    0.610     0.225     5</t>
  </si>
  <si>
    <t xml:space="preserve">                 0.390    0.244    0.232      0.390    0.291      0.120    0.636     0.222     6</t>
  </si>
  <si>
    <t xml:space="preserve">Weighted Avg.    0.229    0.166    0.217      0.229    0.193      0.058    0.585     0.212     </t>
  </si>
  <si>
    <t xml:space="preserve">   112  1175  4732 15597 11890 14059 |     a = 1</t>
  </si>
  <si>
    <t xml:space="preserve">   149  2705  9215 28692 18047 18992 |     b = 2</t>
  </si>
  <si>
    <t xml:space="preserve">   134  2863 11150 29940 18771 20107 |     c = 3</t>
  </si>
  <si>
    <t xml:space="preserve">   146  2639  8488 34395 17742 18833 |     d = 4</t>
  </si>
  <si>
    <t xml:space="preserve">   107  2208  7584 23326 24419 17397 |     e = 5</t>
  </si>
  <si>
    <t xml:space="preserve">   128  1787  6758 20836 12710 27012 |     f = 6</t>
  </si>
  <si>
    <t>nation2winingrate</t>
    <phoneticPr fontId="2"/>
  </si>
  <si>
    <t>알고리즘</t>
    <phoneticPr fontId="2"/>
  </si>
  <si>
    <t>필터</t>
    <phoneticPr fontId="2"/>
  </si>
  <si>
    <t>속성</t>
    <phoneticPr fontId="2"/>
  </si>
  <si>
    <t>BayesNet</t>
    <phoneticPr fontId="2"/>
  </si>
  <si>
    <t>ClassBalancer</t>
    <phoneticPr fontId="2"/>
  </si>
  <si>
    <t>NaiveBayesSimple</t>
    <phoneticPr fontId="2"/>
  </si>
  <si>
    <t>NaiveBayes</t>
    <phoneticPr fontId="2"/>
  </si>
  <si>
    <t>nationrate</t>
    <phoneticPr fontId="2"/>
  </si>
  <si>
    <t>X</t>
    <phoneticPr fontId="9"/>
  </si>
  <si>
    <t>투표4</t>
    <phoneticPr fontId="9"/>
  </si>
  <si>
    <t>투표3</t>
    <phoneticPr fontId="9"/>
  </si>
  <si>
    <r>
      <t>투표</t>
    </r>
    <r>
      <rPr>
        <sz val="12"/>
        <color theme="1"/>
        <rFont val="ＭＳ Ｐゴシック"/>
        <family val="3"/>
        <charset val="129"/>
        <scheme val="minor"/>
      </rPr>
      <t>1</t>
    </r>
    <phoneticPr fontId="9"/>
  </si>
  <si>
    <t>정도6</t>
    <phoneticPr fontId="9"/>
  </si>
  <si>
    <t>정도5</t>
    <phoneticPr fontId="9"/>
  </si>
  <si>
    <t>정도2</t>
    <phoneticPr fontId="9"/>
  </si>
  <si>
    <t>정도</t>
    <phoneticPr fontId="9"/>
  </si>
  <si>
    <t>착순</t>
    <phoneticPr fontId="9"/>
  </si>
  <si>
    <t>nation3winingrate</t>
    <phoneticPr fontId="2"/>
  </si>
  <si>
    <t>20191027</t>
    <phoneticPr fontId="2"/>
  </si>
  <si>
    <t>다른 속성들은 BayesNet만 실험해보기로 한다.</t>
    <phoneticPr fontId="2"/>
  </si>
  <si>
    <t>Correctly Classified Instances      168744               50.8432 %</t>
  </si>
  <si>
    <t>Incorrectly Classified Instances    163147               49.1568 %</t>
  </si>
  <si>
    <t>Kappa statistic                          0.1512</t>
  </si>
  <si>
    <t>Mean absolute error                      0.2159</t>
  </si>
  <si>
    <t>Root mean squared error                  0.3282</t>
  </si>
  <si>
    <t>Relative absolute error                 91.817  %</t>
  </si>
  <si>
    <t>Root relative squared error             95.6942 %</t>
  </si>
  <si>
    <t xml:space="preserve">Total Number of Instances           331891     </t>
  </si>
  <si>
    <t xml:space="preserve">                 0.920    0.735    0.536      0.920    0.677      0.243    0.695     0.650     1</t>
  </si>
  <si>
    <t xml:space="preserve">                 0.242    0.073    0.394      0.242    0.300      0.209    0.717     0.337     2</t>
  </si>
  <si>
    <t xml:space="preserve">                 0.119    0.033    0.362      0.119    0.179      0.144    0.704     0.272     3</t>
  </si>
  <si>
    <t xml:space="preserve">                 0.080    0.018    0.369      0.080    0.132      0.127    0.700     0.243     4</t>
  </si>
  <si>
    <t xml:space="preserve">                 0.016    0.002    0.313      0.016    0.030      0.058    0.718     0.156     5</t>
  </si>
  <si>
    <t xml:space="preserve">                 0.023    0.002    0.298      0.023    0.043      0.073    0.759     0.135     6</t>
  </si>
  <si>
    <t xml:space="preserve">Weighted Avg.    0.508    0.371    0.446      0.508    0.417      0.192    0.705     0.447     </t>
  </si>
  <si>
    <t xml:space="preserve"> 146534   7126   3241   1869    264    238 |      a = 1</t>
  </si>
  <si>
    <t xml:space="preserve">  37082  13146   2322   1339    158    192 |      b = 2</t>
  </si>
  <si>
    <t xml:space="preserve">  32934   4786   5307   1124    166    163 |      c = 3</t>
  </si>
  <si>
    <t xml:space="preserve">  29764   3932   1735   3099     79    107 |      d = 4</t>
  </si>
  <si>
    <t xml:space="preserve">  16716   2454   1161    578    336     58 |      e = 5</t>
  </si>
  <si>
    <t xml:space="preserve">  10327   1893    887    382     70    322 |      f = 6</t>
  </si>
  <si>
    <t>Correctly Classified Instances       89832               27.0667 %</t>
  </si>
  <si>
    <t>Incorrectly Classified Instances    242059               72.9333 %</t>
  </si>
  <si>
    <t>Kappa statistic                          0.0802</t>
  </si>
  <si>
    <t>Mean absolute error                      0.2671</t>
  </si>
  <si>
    <t xml:space="preserve">Root mean squared error                  0.365 </t>
  </si>
  <si>
    <t>Relative absolute error                 97.679  %</t>
  </si>
  <si>
    <t>Root relative squared error             98.7232 %</t>
  </si>
  <si>
    <t xml:space="preserve">                 0.022    0.024    0.170      0.022    0.039      -0.006   0.540     0.202     1</t>
  </si>
  <si>
    <t xml:space="preserve">                 0.651    0.509    0.280      0.651    0.391      0.120    0.609     0.308     2</t>
  </si>
  <si>
    <t xml:space="preserve">                 0.320    0.216    0.267      0.320    0.291      0.098    0.613     0.262     3</t>
  </si>
  <si>
    <t xml:space="preserve">                 0.208    0.119    0.264      0.208    0.232      0.098    0.634     0.241     4</t>
  </si>
  <si>
    <t xml:space="preserve">                 0.074    0.029    0.262      0.074    0.115      0.080    0.669     0.203     5</t>
  </si>
  <si>
    <t xml:space="preserve">                 0.080    0.024    0.255      0.080    0.122      0.097    0.705     0.185     6</t>
  </si>
  <si>
    <t xml:space="preserve">Weighted Avg.    0.271    0.192    0.250      0.271    0.221      0.082    0.617     0.244     </t>
  </si>
  <si>
    <t xml:space="preserve">  1350 33294 14735  8114  2005  1793 |     a = 1</t>
  </si>
  <si>
    <t xml:space="preserve">  1730 50313 13881  7826  1903  1648 |     b = 2</t>
  </si>
  <si>
    <t xml:space="preserve">  1641 31852 21006  7512  1872  1668 |     c = 3</t>
  </si>
  <si>
    <t xml:space="preserve">  1313 28449 12174 11707  1514  1256 |     d = 4</t>
  </si>
  <si>
    <t xml:space="preserve">  1039 20796  9575  5397  2991   842 |     e = 5</t>
  </si>
  <si>
    <t xml:space="preserve">   853 15203  7233  3813  1128  2465 |     f = 6</t>
  </si>
  <si>
    <t>Correctly Classified Instances       76311               22.9928 %</t>
  </si>
  <si>
    <t>Incorrectly Classified Instances    255580               77.0072 %</t>
  </si>
  <si>
    <t>Kappa statistic                          0.0605</t>
  </si>
  <si>
    <t>Mean absolute error                      0.2724</t>
  </si>
  <si>
    <t>Root mean squared error                  0.3689</t>
  </si>
  <si>
    <t>Relative absolute error                 98.736  %</t>
  </si>
  <si>
    <t>Root relative squared error             99.3273 %</t>
  </si>
  <si>
    <t xml:space="preserve">                 0.000    0.000    0.156      0.000    0.000      0.002    0.576     0.128     1</t>
  </si>
  <si>
    <t xml:space="preserve">                 0.037    0.032    0.203      0.037    0.062      0.011    0.543     0.203     2</t>
  </si>
  <si>
    <t xml:space="preserve">                 0.209    0.173    0.225      0.209    0.217      0.037    0.557     0.226     3</t>
  </si>
  <si>
    <t xml:space="preserve">                 0.414    0.332    0.229      0.414    0.295      0.069    0.576     0.231     4</t>
  </si>
  <si>
    <t xml:space="preserve">                 0.317    0.217    0.234      0.317    0.269      0.090    0.611     0.225     5</t>
  </si>
  <si>
    <t xml:space="preserve">                 0.308    0.186    0.235      0.308    0.267      0.109    0.639     0.221     6</t>
  </si>
  <si>
    <t xml:space="preserve">Weighted Avg.    0.230    0.170    0.218      0.230    0.198      0.055    0.582     0.212     </t>
  </si>
  <si>
    <t xml:space="preserve">     7   884  5601 11597  8585  7804 |     a = 1</t>
  </si>
  <si>
    <t xml:space="preserve">     6  2204 11638 21514 13418 11138 |     b = 2</t>
  </si>
  <si>
    <t xml:space="preserve">    12  2291 13439 22560 14093 11869 |     c = 3</t>
  </si>
  <si>
    <t xml:space="preserve">     9  2055 10680 26469 13389 11256 |     d = 4</t>
  </si>
  <si>
    <t xml:space="preserve">     5  1807  9814 17453 18156 10038 |     e = 5</t>
  </si>
  <si>
    <t xml:space="preserve">     6  1603  8656 15776 10023 16036 |     f = 6</t>
  </si>
  <si>
    <t>Correctly Classified Instances      215040               49.4521 %</t>
  </si>
  <si>
    <t>Incorrectly Classified Instances    219805               50.5479 %</t>
  </si>
  <si>
    <t>Kappa statistic                          0.1764</t>
  </si>
  <si>
    <t>Mean absolute error                      0.2193</t>
  </si>
  <si>
    <t>Root mean squared error                  0.3304</t>
  </si>
  <si>
    <t>Relative absolute error                 90.8621 %</t>
  </si>
  <si>
    <t>Root relative squared error             95.1076 %</t>
  </si>
  <si>
    <t xml:space="preserve">                 0.900    0.676    0.526      0.900    0.664      0.268    0.709     0.644     1</t>
  </si>
  <si>
    <t xml:space="preserve">                 0.279    0.084    0.400      0.279    0.329      0.228    0.728     0.357     2</t>
  </si>
  <si>
    <t xml:space="preserve">                 0.154    0.042    0.371      0.154    0.217      0.166    0.715     0.292     3</t>
  </si>
  <si>
    <t xml:space="preserve">                 0.108    0.026    0.369      0.108    0.167      0.145    0.711     0.264     4</t>
  </si>
  <si>
    <t xml:space="preserve">                 0.030    0.005    0.330      0.030    0.055      0.081    0.729     0.177     5</t>
  </si>
  <si>
    <t xml:space="preserve">                 0.045    0.005    0.321      0.045    0.079      0.106    0.768     0.162     6</t>
  </si>
  <si>
    <t xml:space="preserve">Weighted Avg.    0.495    0.331    0.441      0.495    0.415      0.211    0.718     0.445     </t>
  </si>
  <si>
    <t xml:space="preserve"> 177987  10125   5170   3333    579    652 |      a = 1</t>
  </si>
  <si>
    <t xml:space="preserve">  45015  20220   3822   2425    437    459 |      b = 2</t>
  </si>
  <si>
    <t xml:space="preserve">  40956   7134   9257   2062    411    423 |      c = 3</t>
  </si>
  <si>
    <t xml:space="preserve">  37955   5967   3015   5725    252    278 |      d = 4</t>
  </si>
  <si>
    <t xml:space="preserve">  22059   3998   2094   1134    907    189 |      e = 5</t>
  </si>
  <si>
    <t xml:space="preserve">  14190   3070   1621    818    162    944 |      f = 6</t>
  </si>
  <si>
    <t>Correctly Classified Instances      114337               26.2937 %</t>
  </si>
  <si>
    <t>Incorrectly Classified Instances    320508               73.7063 %</t>
  </si>
  <si>
    <t>Kappa statistic                          0.0771</t>
  </si>
  <si>
    <t>Mean absolute error                      0.2679</t>
  </si>
  <si>
    <t>Root mean squared error                  0.3656</t>
  </si>
  <si>
    <t>Relative absolute error                 97.7513 %</t>
  </si>
  <si>
    <t>Root relative squared error             98.7574 %</t>
  </si>
  <si>
    <t xml:space="preserve">                 0.039    0.041    0.179      0.039    0.064      -0.003   0.544     0.204     1</t>
  </si>
  <si>
    <t xml:space="preserve">                 0.634    0.494    0.274      0.634    0.382      0.117    0.608     0.301     2</t>
  </si>
  <si>
    <t xml:space="preserve">                 0.296    0.202    0.260      0.296    0.277      0.090    0.611     0.255     3</t>
  </si>
  <si>
    <t xml:space="preserve">                 0.208    0.122    0.259      0.208    0.231      0.094    0.632     0.238     4</t>
  </si>
  <si>
    <t xml:space="preserve">                 0.083    0.036    0.250      0.083    0.125      0.078    0.665     0.204     5</t>
  </si>
  <si>
    <t xml:space="preserve">                 0.089    0.029    0.247      0.089    0.131      0.096    0.700     0.187     6</t>
  </si>
  <si>
    <t xml:space="preserve">Weighted Avg.    0.263    0.187    0.245      0.263    0.220      0.079    0.617     0.240     </t>
  </si>
  <si>
    <t xml:space="preserve">  3148 42377 18071 10972  3297  2786 |     a = 1</t>
  </si>
  <si>
    <t xml:space="preserve">  3722 62491 16529 10154  3016  2720 |     b = 2</t>
  </si>
  <si>
    <t xml:space="preserve">  3549 40238 24957 10009  3019  2507 |     c = 3</t>
  </si>
  <si>
    <t xml:space="preserve">  2933 36219 14896 15394  2474  2027 |     d = 4</t>
  </si>
  <si>
    <t xml:space="preserve">  2193 27078 12171  7386  4570  1462 |     e = 5</t>
  </si>
  <si>
    <t xml:space="preserve">  2045 20048  9207  5511  1892  3777 |     f = 6</t>
  </si>
  <si>
    <t>Correctly Classified Instances       97381               22.3944 %</t>
  </si>
  <si>
    <t>Incorrectly Classified Instances    337464               77.6056 %</t>
  </si>
  <si>
    <t>Kappa statistic                          0.0553</t>
  </si>
  <si>
    <t>Mean absolute error                      0.2731</t>
  </si>
  <si>
    <t>Root mean squared error                  0.3694</t>
  </si>
  <si>
    <t>Relative absolute error                 98.8792 %</t>
  </si>
  <si>
    <t>Root relative squared error             99.4026 %</t>
  </si>
  <si>
    <t xml:space="preserve">                 0.000    0.000    0.124      0.000    0.001      0.001    0.579     0.135     1</t>
  </si>
  <si>
    <t xml:space="preserve">                 0.037    0.033    0.196      0.037    0.062      0.008    0.542     0.201     2</t>
  </si>
  <si>
    <t xml:space="preserve">                 0.198    0.166    0.219      0.198    0.208      0.033    0.553     0.221     3</t>
  </si>
  <si>
    <t xml:space="preserve">                 0.403    0.326    0.224      0.403    0.288      0.064    0.571     0.225     4</t>
  </si>
  <si>
    <t xml:space="preserve">                 0.298    0.209    0.229      0.298    0.259      0.081    0.603     0.221     5</t>
  </si>
  <si>
    <t xml:space="preserve">                 0.326    0.211    0.227      0.326    0.267      0.100    0.628     0.216     6</t>
  </si>
  <si>
    <t xml:space="preserve">Weighted Avg.    0.224    0.169    0.208      0.224    0.193      0.050    0.578     0.208     </t>
  </si>
  <si>
    <t xml:space="preserve">    15  1285  7154 15636 11483 11992 |     a = 1</t>
  </si>
  <si>
    <t xml:space="preserve">    25  2852 14139 27564 16998 16222 |     b = 2</t>
  </si>
  <si>
    <t xml:space="preserve">    19  3043 16396 28694 17543 17270 |     c = 3</t>
  </si>
  <si>
    <t xml:space="preserve">    19  2832 13410 33174 16493 16315 |     d = 4</t>
  </si>
  <si>
    <t xml:space="preserve">    22  2402 12429 22563 22375 15250 |     e = 5</t>
  </si>
  <si>
    <t xml:space="preserve">    21  2131 11314 20538 12658 22569 |     f = 6</t>
  </si>
  <si>
    <t>Correctly Classified Instances      168206               50.6811 %</t>
  </si>
  <si>
    <t>Incorrectly Classified Instances    163685               49.3189 %</t>
  </si>
  <si>
    <t>Kappa statistic                          0.1475</t>
  </si>
  <si>
    <t>Mean absolute error                      0.2168</t>
  </si>
  <si>
    <t>Root mean squared error                  0.3288</t>
  </si>
  <si>
    <t>Relative absolute error                 92.1732 %</t>
  </si>
  <si>
    <t>Root relative squared error             95.8923 %</t>
  </si>
  <si>
    <t xml:space="preserve">                 0.923    0.737    0.536      0.923    0.679      0.246    0.695     0.647     1</t>
  </si>
  <si>
    <t xml:space="preserve">                 0.228    0.072    0.383      0.228    0.286      0.195    0.704     0.323     2</t>
  </si>
  <si>
    <t xml:space="preserve">                 0.109    0.032    0.347      0.109    0.166      0.131    0.691     0.260     3</t>
  </si>
  <si>
    <t xml:space="preserve">                 0.078    0.018    0.358      0.078    0.128      0.121    0.693     0.238     4</t>
  </si>
  <si>
    <t xml:space="preserve">                 0.020    0.003    0.312      0.020    0.038      0.065    0.705     0.151     5</t>
  </si>
  <si>
    <t xml:space="preserve">                 0.036    0.004    0.300      0.036    0.065      0.092    0.754     0.138     6</t>
  </si>
  <si>
    <t xml:space="preserve">Weighted Avg.    0.507    0.372    0.441      0.507    0.415      0.190    0.699     0.441     </t>
  </si>
  <si>
    <t xml:space="preserve"> 147072   6762   2972   1803    294    369 |      a = 1</t>
  </si>
  <si>
    <t xml:space="preserve">  37612  12355   2375   1394    223    280 |      b = 2</t>
  </si>
  <si>
    <t xml:space="preserve">  33177   4801   4841   1182    218    261 |      c = 3</t>
  </si>
  <si>
    <t xml:space="preserve">  29730   3966   1742   3004    115    159 |      d = 4</t>
  </si>
  <si>
    <t xml:space="preserve">  16495   2489   1173    610    429    107 |      e = 5</t>
  </si>
  <si>
    <t xml:space="preserve">  10163   1861    864    393     95    505 |      f = 6</t>
  </si>
  <si>
    <t>Correctly Classified Instances       87912               26.4882 %</t>
  </si>
  <si>
    <t>Incorrectly Classified Instances    243979               73.5118 %</t>
  </si>
  <si>
    <t>Kappa statistic                          0.0731</t>
  </si>
  <si>
    <t>Mean absolute error                      0.2678</t>
  </si>
  <si>
    <t>Root mean squared error                  0.3657</t>
  </si>
  <si>
    <t>Relative absolute error                 97.9604 %</t>
  </si>
  <si>
    <t>Root relative squared error             98.9083 %</t>
  </si>
  <si>
    <t xml:space="preserve">                 0.025    0.024    0.188      0.025    0.044      0.001    0.540     0.203     1</t>
  </si>
  <si>
    <t xml:space="preserve">                 0.653    0.520    0.276      0.653    0.388      0.114    0.602     0.303     2</t>
  </si>
  <si>
    <t xml:space="preserve">                 0.297    0.210    0.258      0.297    0.276      0.082    0.601     0.254     3</t>
  </si>
  <si>
    <t xml:space="preserve">                 0.190    0.114    0.253      0.190    0.217      0.085    0.622     0.233     4</t>
  </si>
  <si>
    <t xml:space="preserve">                 0.074    0.032    0.248      0.074    0.114      0.075    0.653     0.194     5</t>
  </si>
  <si>
    <t xml:space="preserve">                 0.088    0.028    0.242      0.088    0.129      0.096    0.693     0.177     6</t>
  </si>
  <si>
    <t xml:space="preserve">Weighted Avg.    0.265    0.193    0.246      0.265    0.216      0.075    0.608     0.238     </t>
  </si>
  <si>
    <t xml:space="preserve">  1517 33725 14033  7765  2216  2035 |     a = 1</t>
  </si>
  <si>
    <t xml:space="preserve">  1700 50515 13730  7354  2074  1928 |     b = 2</t>
  </si>
  <si>
    <t xml:space="preserve">  1589 33051 19449  7467  2075  1920 |     c = 3</t>
  </si>
  <si>
    <t xml:space="preserve">  1328 29310 11995 10709  1643  1428 |     d = 4</t>
  </si>
  <si>
    <t xml:space="preserve">  1037 20980  9225  5241  3026  1131 |     e = 5</t>
  </si>
  <si>
    <t xml:space="preserve">   897 15236  6967  3713  1186  2696 |     f = 6</t>
  </si>
  <si>
    <t>Correctly Classified Instances       75185               22.6535 %</t>
  </si>
  <si>
    <t>Incorrectly Classified Instances    256706               77.3465 %</t>
  </si>
  <si>
    <t xml:space="preserve">Kappa statistic                          0.056 </t>
  </si>
  <si>
    <t>Mean absolute error                      0.2728</t>
  </si>
  <si>
    <t>Root mean squared error                  0.3692</t>
  </si>
  <si>
    <t>Relative absolute error                 98.8908 %</t>
  </si>
  <si>
    <t>Root relative squared error             99.4165 %</t>
  </si>
  <si>
    <t xml:space="preserve">                 0.000    0.000    0.063      0.000    0.000      -0.001   0.582     0.131     1</t>
  </si>
  <si>
    <t xml:space="preserve">                 0.024    0.021    0.197      0.024    0.042      0.006    0.541     0.202     2</t>
  </si>
  <si>
    <t xml:space="preserve">                 0.222    0.184    0.224      0.222    0.223      0.037    0.552     0.222     3</t>
  </si>
  <si>
    <t xml:space="preserve">                 0.420    0.341    0.227      0.420    0.295      0.065    0.570     0.228     4</t>
  </si>
  <si>
    <t xml:space="preserve">                 0.299    0.210    0.229      0.299    0.259      0.081    0.601     0.220     5</t>
  </si>
  <si>
    <t xml:space="preserve">                 0.299    0.188    0.229      0.299    0.259      0.100    0.628     0.215     6</t>
  </si>
  <si>
    <t xml:space="preserve">Weighted Avg.    0.227    0.171    0.205      0.227    0.193      0.050    0.577     0.209     </t>
  </si>
  <si>
    <t xml:space="preserve">     2   523  5842 12026  8319  7766 |     a = 1</t>
  </si>
  <si>
    <t xml:space="preserve">     4  1426 12203 22101 12993 11191 |     b = 2</t>
  </si>
  <si>
    <t xml:space="preserve">     9  1559 14243 22960 13739 11754 |     c = 3</t>
  </si>
  <si>
    <t xml:space="preserve">     6  1433 11453 26825 12638 11503 |     d = 4</t>
  </si>
  <si>
    <t xml:space="preserve">     6  1247 10473 18100 17102 10345 |     e = 5</t>
  </si>
  <si>
    <t xml:space="preserve">     5  1048  9362 16239  9859 15587 |     f = 6</t>
  </si>
  <si>
    <t>Correctly Classified Instances       53348               53.6247 %</t>
  </si>
  <si>
    <t>Incorrectly Classified Instances     46136               46.3753 %</t>
  </si>
  <si>
    <t>Kappa statistic                          0.1221</t>
  </si>
  <si>
    <t>Mean absolute error                      0.2076</t>
  </si>
  <si>
    <t>Root mean squared error                  0.3222</t>
  </si>
  <si>
    <t>Relative absolute error                 92.3201 %</t>
  </si>
  <si>
    <t>Root relative squared error             96.0753 %</t>
  </si>
  <si>
    <t xml:space="preserve">Total Number of Instances            99484     </t>
  </si>
  <si>
    <t xml:space="preserve">                 0.942    0.803    0.559      0.942    0.702      0.210    0.684     0.672     1</t>
  </si>
  <si>
    <t xml:space="preserve">                 0.181    0.052    0.388      0.181    0.247      0.181    0.707     0.308     2</t>
  </si>
  <si>
    <t xml:space="preserve">                 0.090    0.023    0.360      0.090    0.143      0.127    0.699     0.256     3</t>
  </si>
  <si>
    <t xml:space="preserve">                 0.058    0.011    0.385      0.058    0.101      0.116    0.695     0.220     4</t>
  </si>
  <si>
    <t xml:space="preserve">                 0.012    0.002    0.310      0.012    0.023      0.051    0.716     0.143     5</t>
  </si>
  <si>
    <t xml:space="preserve">                 0.024    0.003    0.262      0.024    0.044      0.069    0.762     0.123     6</t>
  </si>
  <si>
    <t xml:space="preserve">Weighted Avg.    0.536    0.430    0.464      0.536    0.434      0.170    0.696     0.465     </t>
  </si>
  <si>
    <t xml:space="preserve"> 48693  1754   758   362    51    72 |     a = 1</t>
  </si>
  <si>
    <t xml:space="preserve"> 11662  2767   493   245    30    65 |     b = 2</t>
  </si>
  <si>
    <t xml:space="preserve"> 10157   982  1125   197    44    59 |     c = 3</t>
  </si>
  <si>
    <t xml:space="preserve">  8735   740   324   605    18    31 |     d = 4</t>
  </si>
  <si>
    <t xml:space="preserve">  4942   482   251    97    71    18 |     e = 5</t>
  </si>
  <si>
    <t xml:space="preserve">  2900   413   173    66    15    87 |     f = 6</t>
  </si>
  <si>
    <t>Correctly Classified Instances       27586               27.7291 %</t>
  </si>
  <si>
    <t>Incorrectly Classified Instances     71898               72.2709 %</t>
  </si>
  <si>
    <t>Kappa statistic                          0.0801</t>
  </si>
  <si>
    <t>Mean absolute error                      0.2658</t>
  </si>
  <si>
    <t>Root mean squared error                  0.3644</t>
  </si>
  <si>
    <t>Relative absolute error                 97.5644 %</t>
  </si>
  <si>
    <t>Root relative squared error             98.7276 %</t>
  </si>
  <si>
    <t xml:space="preserve">                 0.011    0.012    0.169      0.011    0.021      -0.003   0.537     0.194     1</t>
  </si>
  <si>
    <t xml:space="preserve">                 0.664    0.530    0.286      0.664    0.400      0.116    0.604     0.315     2</t>
  </si>
  <si>
    <t xml:space="preserve">                 0.313    0.216    0.272      0.313    0.291      0.092    0.609     0.270     3</t>
  </si>
  <si>
    <t xml:space="preserve">                 0.202    0.109    0.273      0.202    0.232      0.105    0.638     0.244     4</t>
  </si>
  <si>
    <t xml:space="preserve">                 0.075    0.031    0.250      0.075    0.116      0.078    0.670     0.200     5</t>
  </si>
  <si>
    <t xml:space="preserve">                 0.085    0.024    0.253      0.085    0.128      0.103    0.707     0.180     6</t>
  </si>
  <si>
    <t xml:space="preserve">Weighted Avg.    0.277    0.199    0.253      0.277    0.224      0.082    0.616     0.247     </t>
  </si>
  <si>
    <t xml:space="preserve">   203  9884  4343  2133   635   542 |     a = 1</t>
  </si>
  <si>
    <t xml:space="preserve">   278 15981  4341  2298   640   522 |     b = 2</t>
  </si>
  <si>
    <t xml:space="preserve">   238 10469  6394  2172   631   505 |     c = 3</t>
  </si>
  <si>
    <t xml:space="preserve">   213  8761  3571  3373   454   365 |     d = 4</t>
  </si>
  <si>
    <t xml:space="preserve">   128  6462  2753  1448   900   237 |     e = 5</t>
  </si>
  <si>
    <t xml:space="preserve">   139  4376  2080   944   336   735 |     f = 6</t>
  </si>
  <si>
    <t>Correctly Classified Instances       23252               23.3726 %</t>
  </si>
  <si>
    <t>Incorrectly Classified Instances     76232               76.6274 %</t>
  </si>
  <si>
    <t>Kappa statistic                          0.0621</t>
  </si>
  <si>
    <t>Mean absolute error                      0.2717</t>
  </si>
  <si>
    <t>Root mean squared error                  0.3685</t>
  </si>
  <si>
    <t>Relative absolute error                 98.6695 %</t>
  </si>
  <si>
    <t>Root relative squared error             99.3245 %</t>
  </si>
  <si>
    <t xml:space="preserve">                 0.000    0.000    0.250      0.000    0.000      0.003    0.581     0.119     1</t>
  </si>
  <si>
    <t xml:space="preserve">                 0.048    0.040    0.215      0.048    0.078      0.016    0.539     0.207     2</t>
  </si>
  <si>
    <t xml:space="preserve">                 0.221    0.182    0.229      0.221    0.225      0.040    0.554     0.228     3</t>
  </si>
  <si>
    <t xml:space="preserve">                 0.445    0.357    0.233      0.445    0.306      0.072    0.575     0.234     4</t>
  </si>
  <si>
    <t xml:space="preserve">                 0.280    0.189    0.236      0.280    0.256      0.085    0.608     0.224     5</t>
  </si>
  <si>
    <t xml:space="preserve">                 0.296    0.170    0.242      0.296    0.266      0.116    0.643     0.222     6</t>
  </si>
  <si>
    <t xml:space="preserve">Weighted Avg.    0.234    0.172    0.232      0.234    0.204      0.058    0.581     0.213     </t>
  </si>
  <si>
    <t xml:space="preserve">    a    b    c    d    e    f   &lt;-- classified as</t>
  </si>
  <si>
    <t xml:space="preserve">    1  304 1607 3314 2182 2031 |    a = 1</t>
  </si>
  <si>
    <t xml:space="preserve">    1  883 3625 7126 3648 3128 |    b = 2</t>
  </si>
  <si>
    <t xml:space="preserve">    1  860 4324 7322 3647 3402 |    c = 3</t>
  </si>
  <si>
    <t xml:space="preserve">    1  810 3417 8663 3556 3017 |    d = 4</t>
  </si>
  <si>
    <t xml:space="preserve">    0  725 3107 5762 4802 2737 |    e = 5</t>
  </si>
  <si>
    <t xml:space="preserve">    0  517 2786 5062 2537 4579 |    f = 6</t>
  </si>
  <si>
    <t>20120401-20181231</t>
    <phoneticPr fontId="2"/>
  </si>
  <si>
    <t>20170101-20181231</t>
    <phoneticPr fontId="2"/>
  </si>
  <si>
    <t>20180101-20181231</t>
    <phoneticPr fontId="2"/>
  </si>
  <si>
    <t>Correctly Classified Instances       26963               54.4026 %</t>
  </si>
  <si>
    <t>Incorrectly Classified Instances     22599               45.5974 %</t>
  </si>
  <si>
    <t>Kappa statistic                          0.1226</t>
  </si>
  <si>
    <t>Mean absolute error                      0.2055</t>
  </si>
  <si>
    <t>Root mean squared error                  0.3206</t>
  </si>
  <si>
    <t>Relative absolute error                 92.4093 %</t>
  </si>
  <si>
    <t>Root relative squared error             96.1449 %</t>
  </si>
  <si>
    <t xml:space="preserve">Total Number of Instances            49562     </t>
  </si>
  <si>
    <t xml:space="preserve">                 0.943    0.804    0.568      0.943    0.709      0.212    0.681     0.675     1</t>
  </si>
  <si>
    <t xml:space="preserve">                 0.174    0.048    0.389      0.174    0.240      0.179    0.706     0.305     2</t>
  </si>
  <si>
    <t xml:space="preserve">                 0.098    0.025    0.353      0.098    0.153      0.131    0.693     0.255     3</t>
  </si>
  <si>
    <t xml:space="preserve">                 0.054    0.011    0.354      0.054    0.093      0.104    0.695     0.219     4</t>
  </si>
  <si>
    <t xml:space="preserve">                 0.013    0.002    0.319      0.013    0.025      0.054    0.708     0.137     5</t>
  </si>
  <si>
    <t xml:space="preserve">                 0.021    0.002    0.255      0.021    0.038      0.064    0.755     0.118     6</t>
  </si>
  <si>
    <t xml:space="preserve">Weighted Avg.    0.544    0.437    0.467      0.544    0.443      0.171    0.692     0.469     </t>
  </si>
  <si>
    <t xml:space="preserve"> 24717   813   413   201    34    32 |     a = 1</t>
  </si>
  <si>
    <t xml:space="preserve">  5718  1296   269   124    13    31 |     b = 2</t>
  </si>
  <si>
    <t xml:space="preserve">  4973   453   602    94    19    26 |     c = 3</t>
  </si>
  <si>
    <t xml:space="preserve">  4294   354   185   275     4    15 |     d = 4</t>
  </si>
  <si>
    <t xml:space="preserve">  2353   225   143    52    36     4 |     e = 5</t>
  </si>
  <si>
    <t xml:space="preserve">  1436   191    92    31     7    37 |     f = 6</t>
  </si>
  <si>
    <t>Correctly Classified Instances       13826               27.8964 %</t>
  </si>
  <si>
    <t>Incorrectly Classified Instances     35736               72.1036 %</t>
  </si>
  <si>
    <t>Kappa statistic                          0.0778</t>
  </si>
  <si>
    <t>Root mean squared error                  0.3645</t>
  </si>
  <si>
    <t>Relative absolute error                 97.6518 %</t>
  </si>
  <si>
    <t>Root relative squared error             98.7958 %</t>
  </si>
  <si>
    <t xml:space="preserve">                 0.006    0.007    0.153      0.006    0.011      -0.005   0.535     0.193     1</t>
  </si>
  <si>
    <t xml:space="preserve">                 0.678    0.549    0.286      0.678    0.402      0.112    0.599     0.312     2</t>
  </si>
  <si>
    <t xml:space="preserve">                 0.311    0.213    0.275      0.311    0.292      0.094    0.607     0.270     3</t>
  </si>
  <si>
    <t xml:space="preserve">                 0.201    0.108    0.274      0.201    0.232      0.106    0.637     0.244     4</t>
  </si>
  <si>
    <t xml:space="preserve">                 0.054    0.022    0.245      0.054    0.089      0.064    0.665     0.195     5</t>
  </si>
  <si>
    <t xml:space="preserve">                 0.084    0.023    0.251      0.084    0.126      0.102    0.702     0.175     6</t>
  </si>
  <si>
    <t xml:space="preserve">Weighted Avg.    0.279    0.203    0.250      0.279    0.221      0.080    0.612     0.245     </t>
  </si>
  <si>
    <t xml:space="preserve">   52 5034 2092 1076  227  254 |    a = 1</t>
  </si>
  <si>
    <t xml:space="preserve">   95 8234 2177 1114  240  279 |    b = 2</t>
  </si>
  <si>
    <t xml:space="preserve">   69 5364 3181 1125  231  251 |    c = 3</t>
  </si>
  <si>
    <t xml:space="preserve">   54 4562 1748 1686  165  167 |    d = 4</t>
  </si>
  <si>
    <t xml:space="preserve">   35 3326 1384  690  318  110 |    e = 5</t>
  </si>
  <si>
    <t xml:space="preserve">   34 2273  985  457  118  355 |    f = 6</t>
  </si>
  <si>
    <t>Correctly Classified Instances       11487               23.177  %</t>
  </si>
  <si>
    <t>Incorrectly Classified Instances     38075               76.823  %</t>
  </si>
  <si>
    <t>Kappa statistic                          0.0594</t>
  </si>
  <si>
    <t>Mean absolute error                      0.2715</t>
  </si>
  <si>
    <t>Relative absolute error                 98.6704 %</t>
  </si>
  <si>
    <t>Root relative squared error             99.3361 %</t>
  </si>
  <si>
    <t xml:space="preserve">                 0.000    0.000    ?          0.000    ?          ?        0.568     0.114     1</t>
  </si>
  <si>
    <t xml:space="preserve">                 0.026    0.022    0.209      0.026    0.046      0.010    0.543     0.208     2</t>
  </si>
  <si>
    <t xml:space="preserve">                 0.155    0.131    0.225      0.155    0.183      0.027    0.547     0.223     3</t>
  </si>
  <si>
    <t xml:space="preserve">                 0.477    0.392    0.229      0.477    0.309      0.069    0.573     0.232     4</t>
  </si>
  <si>
    <t xml:space="preserve">                 0.348    0.241    0.235      0.348    0.280      0.093    0.607     0.227     5</t>
  </si>
  <si>
    <t xml:space="preserve">                 0.273    0.155    0.242      0.273    0.257      0.113    0.646     0.221     6</t>
  </si>
  <si>
    <t xml:space="preserve">Weighted Avg.    0.232    0.173    ?          0.232    ?          ?        0.579     0.212     </t>
  </si>
  <si>
    <t xml:space="preserve">    0   83  570 1840 1212  917 |    a = 1</t>
  </si>
  <si>
    <t xml:space="preserve">    0  236 1376 3858 2246 1417 |    b = 2</t>
  </si>
  <si>
    <t xml:space="preserve">    0  221 1519 4107 2447 1532 |    c = 3</t>
  </si>
  <si>
    <t xml:space="preserve">    0  222 1169 4637 2271 1421 |    d = 4</t>
  </si>
  <si>
    <t xml:space="preserve">    0  208 1107 3134 3021 1203 |    e = 5</t>
  </si>
  <si>
    <t xml:space="preserve">    0  157  996 2687 1674 2074 |    f = 6</t>
  </si>
  <si>
    <t>20160101-20181231</t>
    <phoneticPr fontId="2"/>
  </si>
  <si>
    <t>Correctly Classified Instances       79218               53.0504 %</t>
  </si>
  <si>
    <t>Incorrectly Classified Instances     70108               46.9496 %</t>
  </si>
  <si>
    <t>Kappa statistic                          0.1259</t>
  </si>
  <si>
    <t>Mean absolute error                      0.2095</t>
  </si>
  <si>
    <t>Root mean squared error                  0.3235</t>
  </si>
  <si>
    <t>Relative absolute error                 92.2965 %</t>
  </si>
  <si>
    <t>Root relative squared error             96.0307 %</t>
  </si>
  <si>
    <t xml:space="preserve">Total Number of Instances           149326     </t>
  </si>
  <si>
    <t xml:space="preserve">                 0.940    0.795    0.553      0.940    0.697      0.215    0.685     0.668     1</t>
  </si>
  <si>
    <t xml:space="preserve">                 0.191    0.056    0.390      0.191    0.256      0.185    0.708     0.316     2</t>
  </si>
  <si>
    <t xml:space="preserve">                 0.089    0.023    0.362      0.089    0.143      0.127    0.699     0.256     3</t>
  </si>
  <si>
    <t xml:space="preserve">                 0.063    0.012    0.379      0.063    0.107      0.118    0.696     0.224     4</t>
  </si>
  <si>
    <t xml:space="preserve">                 0.014    0.002    0.310      0.014    0.027      0.055    0.717     0.146     5</t>
  </si>
  <si>
    <t xml:space="preserve">                 0.019    0.002    0.302      0.019    0.036      0.067    0.762     0.124     6</t>
  </si>
  <si>
    <t xml:space="preserve">Weighted Avg.    0.531    0.420    0.461      0.531    0.429      0.174    0.697     0.461     </t>
  </si>
  <si>
    <t xml:space="preserve"> 71816  2680  1106   620   104    76 |     a = 1</t>
  </si>
  <si>
    <t xml:space="preserve"> 17677  4479   767   412    55    65 |     b = 2</t>
  </si>
  <si>
    <t xml:space="preserve"> 15260  1615  1694   312    66    55 |     c = 3</t>
  </si>
  <si>
    <t xml:space="preserve"> 13153  1248   498   998    27    34 |     d = 4</t>
  </si>
  <si>
    <t xml:space="preserve">  7434   814   377   181   126    13 |     e = 5</t>
  </si>
  <si>
    <t xml:space="preserve">  4435   643   243   110    28   105 |     f = 6</t>
  </si>
  <si>
    <t>Correctly Classified Instances       41390               27.7179 %</t>
  </si>
  <si>
    <t>Incorrectly Classified Instances    107936               72.2821 %</t>
  </si>
  <si>
    <t>Kappa statistic                          0.0823</t>
  </si>
  <si>
    <t>Mean absolute error                      0.2662</t>
  </si>
  <si>
    <t>Relative absolute error                 97.5913 %</t>
  </si>
  <si>
    <t>Root relative squared error             98.718  %</t>
  </si>
  <si>
    <t xml:space="preserve">                 0.013    0.015    0.168      0.013    0.025      -0.004   0.538     0.198     1</t>
  </si>
  <si>
    <t xml:space="preserve">                 0.659    0.516    0.287      0.659    0.400      0.123    0.607     0.315     2</t>
  </si>
  <si>
    <t xml:space="preserve">                 0.336    0.228    0.273      0.336    0.301      0.101    0.612     0.268     3</t>
  </si>
  <si>
    <t xml:space="preserve">                 0.192    0.107    0.267      0.192    0.224      0.098    0.637     0.242     4</t>
  </si>
  <si>
    <t xml:space="preserve">                 0.072    0.029    0.254      0.072    0.112      0.077    0.668     0.200     5</t>
  </si>
  <si>
    <t xml:space="preserve">                 0.086    0.025    0.250      0.086    0.127      0.100    0.709     0.181     6</t>
  </si>
  <si>
    <t xml:space="preserve">Weighted Avg.    0.277    0.196    0.252      0.277    0.224      0.084    0.617     0.246     </t>
  </si>
  <si>
    <t xml:space="preserve">   360 14763  6912  3235   911   831 |     a = 1</t>
  </si>
  <si>
    <t xml:space="preserve">   506 23597  6715  3244   906   830 |     b = 2</t>
  </si>
  <si>
    <t xml:space="preserve">   429 14882 10180  3150   868   771 |     c = 3</t>
  </si>
  <si>
    <t xml:space="preserve">   355 12965  5759  4835   624   587 |     d = 4</t>
  </si>
  <si>
    <t xml:space="preserve">   265  9364  4483  2186  1293   365 |     e = 5</t>
  </si>
  <si>
    <t xml:space="preserve">   234  6614  3253  1447   482  1125 |     f = 6</t>
  </si>
  <si>
    <t>Correctly Classified Instances       34742               23.2659 %</t>
  </si>
  <si>
    <t>Incorrectly Classified Instances    114584               76.7341 %</t>
  </si>
  <si>
    <t>Kappa statistic                          0.0601</t>
  </si>
  <si>
    <t>Mean absolute error                      0.2718</t>
  </si>
  <si>
    <t>Relative absolute error                 98.6802 %</t>
  </si>
  <si>
    <t>Root relative squared error             99.3133 %</t>
  </si>
  <si>
    <t xml:space="preserve">                 0.000    0.000    0.000      0.000    0.000      -0.001   0.580     0.122     1</t>
  </si>
  <si>
    <t xml:space="preserve">                 0.032    0.029    0.202      0.032    0.056      0.009    0.540     0.205     2</t>
  </si>
  <si>
    <t xml:space="preserve">                 0.235    0.192    0.231      0.235    0.233      0.042    0.557     0.230     3</t>
  </si>
  <si>
    <t xml:space="preserve">                 0.458    0.371    0.231      0.458    0.307      0.070    0.577     0.236     4</t>
  </si>
  <si>
    <t xml:space="preserve">                 0.278    0.186    0.235      0.278    0.255      0.086    0.611     0.224     5</t>
  </si>
  <si>
    <t xml:space="preserve">                 0.278    0.162    0.240      0.278    0.258      0.109    0.642     0.221     6</t>
  </si>
  <si>
    <t xml:space="preserve">Weighted Avg.    0.233    0.173    0.206      0.233    0.200      0.055    0.583     0.214     </t>
  </si>
  <si>
    <t xml:space="preserve">     0   322  2648  5349  3235  2900 |     a = 1</t>
  </si>
  <si>
    <t xml:space="preserve">     2   885  5765 10863  5266  4523 |     b = 2</t>
  </si>
  <si>
    <t xml:space="preserve">     0   924  6930 11443  5457  4770 |     c = 3</t>
  </si>
  <si>
    <t xml:space="preserve">     1   880  5333 13373  5264  4373 |     d = 4</t>
  </si>
  <si>
    <t xml:space="preserve">     0   737  4853  9004  7090  3860 |     e = 5</t>
  </si>
  <si>
    <t xml:space="preserve">     0   629  4440  7912  3831  6464 |     f = 6</t>
  </si>
  <si>
    <r>
      <t>nation2rate, racer3rate</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전반적으로</t>
    </r>
    <r>
      <rPr>
        <sz val="12"/>
        <color theme="1"/>
        <rFont val="ＭＳ Ｐゴシック"/>
        <family val="2"/>
        <scheme val="minor"/>
      </rPr>
      <t xml:space="preserve"> nation3ratae</t>
    </r>
    <r>
      <rPr>
        <sz val="12"/>
        <color theme="1"/>
        <rFont val="ＭＳ Ｐゴシック"/>
        <family val="3"/>
        <charset val="129"/>
        <scheme val="minor"/>
      </rPr>
      <t>보다</t>
    </r>
    <r>
      <rPr>
        <sz val="12"/>
        <color theme="1"/>
        <rFont val="ＭＳ Ｐゴシック"/>
        <family val="2"/>
        <scheme val="minor"/>
      </rPr>
      <t xml:space="preserve"> </t>
    </r>
    <r>
      <rPr>
        <sz val="12"/>
        <color theme="1"/>
        <rFont val="ＭＳ Ｐゴシック"/>
        <family val="3"/>
        <charset val="129"/>
        <scheme val="minor"/>
      </rPr>
      <t>성능이</t>
    </r>
    <r>
      <rPr>
        <sz val="12"/>
        <color theme="1"/>
        <rFont val="ＭＳ Ｐゴシック"/>
        <family val="2"/>
        <scheme val="minor"/>
      </rPr>
      <t xml:space="preserve"> </t>
    </r>
    <r>
      <rPr>
        <sz val="12"/>
        <color theme="1"/>
        <rFont val="ＭＳ Ｐゴシック"/>
        <family val="3"/>
        <charset val="129"/>
        <scheme val="minor"/>
      </rPr>
      <t>떨어지므로</t>
    </r>
    <r>
      <rPr>
        <sz val="12"/>
        <color theme="1"/>
        <rFont val="ＭＳ Ｐゴシック"/>
        <family val="2"/>
        <scheme val="minor"/>
      </rPr>
      <t xml:space="preserve"> </t>
    </r>
    <r>
      <rPr>
        <sz val="12"/>
        <color theme="1"/>
        <rFont val="ＭＳ Ｐゴシック"/>
        <family val="3"/>
        <charset val="129"/>
        <scheme val="minor"/>
      </rPr>
      <t>요약은</t>
    </r>
    <r>
      <rPr>
        <sz val="12"/>
        <color theme="1"/>
        <rFont val="ＭＳ Ｐゴシック"/>
        <family val="2"/>
        <scheme val="minor"/>
      </rPr>
      <t xml:space="preserve"> </t>
    </r>
    <r>
      <rPr>
        <sz val="12"/>
        <color theme="1"/>
        <rFont val="ＭＳ Ｐゴシック"/>
        <family val="3"/>
        <charset val="129"/>
        <scheme val="minor"/>
      </rPr>
      <t>기재하지</t>
    </r>
    <r>
      <rPr>
        <sz val="12"/>
        <color theme="1"/>
        <rFont val="ＭＳ Ｐゴシック"/>
        <family val="2"/>
        <scheme val="minor"/>
      </rPr>
      <t xml:space="preserve"> </t>
    </r>
    <r>
      <rPr>
        <sz val="12"/>
        <color theme="1"/>
        <rFont val="ＭＳ Ｐゴシック"/>
        <family val="3"/>
        <charset val="129"/>
        <scheme val="minor"/>
      </rPr>
      <t>않는다</t>
    </r>
    <r>
      <rPr>
        <sz val="12"/>
        <color theme="1"/>
        <rFont val="ＭＳ Ｐゴシック"/>
        <family val="2"/>
        <scheme val="minor"/>
      </rPr>
      <t>.</t>
    </r>
    <phoneticPr fontId="9"/>
  </si>
  <si>
    <r>
      <t>entry, nationrate</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해본</t>
    </r>
    <r>
      <rPr>
        <sz val="12"/>
        <color theme="1"/>
        <rFont val="ＭＳ Ｐゴシック"/>
        <family val="2"/>
        <scheme val="minor"/>
      </rPr>
      <t xml:space="preserve"> </t>
    </r>
    <r>
      <rPr>
        <sz val="12"/>
        <color theme="1"/>
        <rFont val="ＭＳ Ｐゴシック"/>
        <family val="3"/>
        <charset val="129"/>
        <scheme val="minor"/>
      </rPr>
      <t>결과</t>
    </r>
    <r>
      <rPr>
        <sz val="12"/>
        <color theme="1"/>
        <rFont val="ＭＳ Ｐゴシック"/>
        <family val="2"/>
        <scheme val="minor"/>
      </rPr>
      <t xml:space="preserve"> </t>
    </r>
    <r>
      <rPr>
        <b/>
        <sz val="12"/>
        <color rgb="FFFF0000"/>
        <rFont val="ＭＳ Ｐゴシック"/>
        <family val="2"/>
        <scheme val="minor"/>
      </rPr>
      <t>ClassBalancer</t>
    </r>
    <r>
      <rPr>
        <b/>
        <sz val="12"/>
        <color rgb="FFFF0000"/>
        <rFont val="ＭＳ Ｐゴシック"/>
        <family val="3"/>
        <charset val="129"/>
        <scheme val="minor"/>
      </rPr>
      <t>를</t>
    </r>
    <r>
      <rPr>
        <b/>
        <sz val="12"/>
        <color rgb="FFFF0000"/>
        <rFont val="ＭＳ Ｐゴシック"/>
        <family val="2"/>
        <scheme val="minor"/>
      </rPr>
      <t xml:space="preserve"> </t>
    </r>
    <r>
      <rPr>
        <b/>
        <sz val="12"/>
        <color rgb="FFFF0000"/>
        <rFont val="ＭＳ Ｐゴシック"/>
        <family val="3"/>
        <charset val="129"/>
        <scheme val="minor"/>
      </rPr>
      <t>안쓰는</t>
    </r>
    <r>
      <rPr>
        <b/>
        <sz val="12"/>
        <color rgb="FFFF0000"/>
        <rFont val="ＭＳ Ｐゴシック"/>
        <family val="2"/>
        <scheme val="minor"/>
      </rPr>
      <t xml:space="preserve"> BayesNet</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통일한다</t>
    </r>
    <r>
      <rPr>
        <sz val="12"/>
        <color theme="1"/>
        <rFont val="ＭＳ Ｐゴシック"/>
        <family val="2"/>
        <scheme val="minor"/>
      </rPr>
      <t>.</t>
    </r>
    <phoneticPr fontId="2"/>
  </si>
  <si>
    <r>
      <rPr>
        <b/>
        <sz val="12"/>
        <color rgb="FFFF0000"/>
        <rFont val="ＭＳ Ｐゴシック"/>
        <family val="2"/>
        <scheme val="minor"/>
      </rPr>
      <t>nation3rate</t>
    </r>
    <r>
      <rPr>
        <b/>
        <sz val="12"/>
        <color rgb="FFFF0000"/>
        <rFont val="ＭＳ Ｐゴシック"/>
        <family val="3"/>
        <charset val="129"/>
        <scheme val="minor"/>
      </rPr>
      <t>를</t>
    </r>
    <r>
      <rPr>
        <sz val="12"/>
        <color theme="1"/>
        <rFont val="ＭＳ Ｐゴシック"/>
        <family val="2"/>
        <scheme val="minor"/>
      </rPr>
      <t xml:space="preserve"> 6,3,2,1</t>
    </r>
    <r>
      <rPr>
        <sz val="12"/>
        <color theme="1"/>
        <rFont val="ＭＳ Ｐゴシック"/>
        <family val="3"/>
        <charset val="129"/>
        <scheme val="minor"/>
      </rPr>
      <t>년붙</t>
    </r>
    <r>
      <rPr>
        <sz val="12"/>
        <color theme="1"/>
        <rFont val="ＭＳ Ｐゴシック"/>
        <family val="2"/>
        <scheme val="minor"/>
      </rPr>
      <t xml:space="preserve"> </t>
    </r>
    <r>
      <rPr>
        <sz val="12"/>
        <color theme="1"/>
        <rFont val="ＭＳ Ｐゴシック"/>
        <family val="3"/>
        <charset val="129"/>
        <scheme val="minor"/>
      </rPr>
      <t>데이터로</t>
    </r>
    <r>
      <rPr>
        <sz val="12"/>
        <color theme="1"/>
        <rFont val="ＭＳ Ｐゴシック"/>
        <family val="2"/>
        <scheme val="minor"/>
      </rPr>
      <t xml:space="preserve"> </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시험해본결과</t>
    </r>
    <r>
      <rPr>
        <sz val="12"/>
        <color rgb="FFFF0000"/>
        <rFont val="ＭＳ Ｐゴシック"/>
        <family val="2"/>
        <scheme val="minor"/>
      </rPr>
      <t xml:space="preserve"> </t>
    </r>
    <r>
      <rPr>
        <b/>
        <sz val="12"/>
        <color rgb="FFFF0000"/>
        <rFont val="ＭＳ Ｐゴシック"/>
        <family val="2"/>
        <scheme val="minor"/>
      </rPr>
      <t>2</t>
    </r>
    <r>
      <rPr>
        <b/>
        <sz val="12"/>
        <color rgb="FFFF0000"/>
        <rFont val="ＭＳ Ｐゴシック"/>
        <family val="3"/>
        <charset val="129"/>
        <scheme val="minor"/>
      </rPr>
      <t>년치데이터로</t>
    </r>
    <r>
      <rPr>
        <b/>
        <sz val="12"/>
        <color rgb="FFFF0000"/>
        <rFont val="ＭＳ Ｐゴシック"/>
        <family val="2"/>
        <scheme val="minor"/>
      </rPr>
      <t xml:space="preserve"> </t>
    </r>
    <r>
      <rPr>
        <b/>
        <sz val="12"/>
        <color rgb="FFFF0000"/>
        <rFont val="ＭＳ Ｐゴシック"/>
        <family val="3"/>
        <charset val="129"/>
        <scheme val="minor"/>
      </rPr>
      <t>모델을</t>
    </r>
    <r>
      <rPr>
        <b/>
        <sz val="12"/>
        <color rgb="FFFF0000"/>
        <rFont val="ＭＳ Ｐゴシック"/>
        <family val="2"/>
        <scheme val="minor"/>
      </rPr>
      <t xml:space="preserve"> </t>
    </r>
    <r>
      <rPr>
        <b/>
        <sz val="12"/>
        <color rgb="FFFF0000"/>
        <rFont val="ＭＳ Ｐゴシック"/>
        <family val="3"/>
        <charset val="129"/>
        <scheme val="minor"/>
      </rPr>
      <t>생성하기로</t>
    </r>
    <r>
      <rPr>
        <b/>
        <sz val="12"/>
        <color rgb="FFFF0000"/>
        <rFont val="ＭＳ Ｐゴシック"/>
        <family val="2"/>
        <scheme val="minor"/>
      </rPr>
      <t xml:space="preserve"> </t>
    </r>
    <r>
      <rPr>
        <b/>
        <sz val="12"/>
        <color rgb="FFFF0000"/>
        <rFont val="ＭＳ Ｐゴシック"/>
        <family val="3"/>
        <charset val="129"/>
        <scheme val="minor"/>
      </rPr>
      <t>한다</t>
    </r>
    <r>
      <rPr>
        <sz val="12"/>
        <color rgb="FFFF0000"/>
        <rFont val="ＭＳ Ｐゴシック"/>
        <family val="2"/>
        <scheme val="minor"/>
      </rPr>
      <t xml:space="preserve">. </t>
    </r>
    <r>
      <rPr>
        <sz val="12"/>
        <color theme="1"/>
        <rFont val="ＭＳ Ｐゴシック"/>
        <family val="3"/>
        <charset val="129"/>
        <scheme val="minor"/>
      </rPr>
      <t>요약은</t>
    </r>
    <r>
      <rPr>
        <sz val="12"/>
        <color theme="1"/>
        <rFont val="ＭＳ Ｐゴシック"/>
        <family val="2"/>
        <scheme val="minor"/>
      </rPr>
      <t xml:space="preserve"> </t>
    </r>
    <r>
      <rPr>
        <sz val="12"/>
        <color theme="1"/>
        <rFont val="ＭＳ Ｐゴシック"/>
        <family val="3"/>
        <charset val="129"/>
        <scheme val="minor"/>
      </rPr>
      <t>기재하지</t>
    </r>
    <r>
      <rPr>
        <sz val="12"/>
        <color theme="1"/>
        <rFont val="ＭＳ Ｐゴシック"/>
        <family val="2"/>
        <scheme val="minor"/>
      </rPr>
      <t xml:space="preserve"> </t>
    </r>
    <r>
      <rPr>
        <sz val="12"/>
        <color theme="1"/>
        <rFont val="ＭＳ Ｐゴシック"/>
        <family val="3"/>
        <charset val="129"/>
        <scheme val="minor"/>
      </rPr>
      <t>않는다</t>
    </r>
    <phoneticPr fontId="9"/>
  </si>
  <si>
    <t>착순1,2,3이 중복하는 경우의 조합전략은 나중에 만들자. 일단 중복없는 경우만 전 승식에 대해 투표해보자</t>
    <phoneticPr fontId="2"/>
  </si>
  <si>
    <t>nation3rate</t>
    <phoneticPr fontId="2"/>
  </si>
  <si>
    <t>투표6</t>
    <phoneticPr fontId="9"/>
  </si>
  <si>
    <t>정도3</t>
    <phoneticPr fontId="9"/>
  </si>
  <si>
    <t>entry1+nation3rate</t>
    <phoneticPr fontId="2"/>
  </si>
  <si>
    <t>entry1 + nation3winingrate</t>
    <phoneticPr fontId="2"/>
  </si>
  <si>
    <t>Correctly Classified Instances       52683               52.9563 %</t>
  </si>
  <si>
    <t>Incorrectly Classified Instances     46801               47.0437 %</t>
  </si>
  <si>
    <t>Kappa statistic                          0.1924</t>
  </si>
  <si>
    <t>Mean absolute error                      0.1937</t>
  </si>
  <si>
    <t>Root mean squared error                  0.3256</t>
  </si>
  <si>
    <t>Relative absolute error                 86.1229 %</t>
  </si>
  <si>
    <t>Root relative squared error             97.1093 %</t>
  </si>
  <si>
    <t xml:space="preserve">                 0.859    0.602    0.607      0.859    0.711      0.291    0.704     0.692     1</t>
  </si>
  <si>
    <t xml:space="preserve">                 0.313    0.114    0.333      0.313    0.322      0.204    0.701     0.304     2</t>
  </si>
  <si>
    <t xml:space="preserve">                 0.168    0.054    0.310      0.168    0.218      0.150    0.683     0.240     3</t>
  </si>
  <si>
    <t xml:space="preserve">                 0.106    0.031    0.289      0.106    0.155      0.120    0.677     0.206     4</t>
  </si>
  <si>
    <t xml:space="preserve">                 0.035    0.007    0.241      0.035    0.061      0.071    0.685     0.127     5</t>
  </si>
  <si>
    <t xml:space="preserve">                 0.028    0.004    0.202      0.028    0.049      0.063    0.728     0.105     6</t>
  </si>
  <si>
    <t xml:space="preserve">Weighted Avg.    0.530    0.341    0.457      0.530    0.468      0.221    0.698     0.469     </t>
  </si>
  <si>
    <t xml:space="preserve"> 44384  3923  1900  1111   232   140 |     a = 1</t>
  </si>
  <si>
    <t xml:space="preserve">  8488  4774  1103   655   152    90 |     b = 2</t>
  </si>
  <si>
    <t xml:space="preserve">  7641  2065  2115   525   126    92 |     c = 3</t>
  </si>
  <si>
    <t xml:space="preserve">  6707  1716   781  1104    88    57 |     d = 4</t>
  </si>
  <si>
    <t xml:space="preserve">  3720  1083   573   255   203    27 |     e = 5</t>
  </si>
  <si>
    <t xml:space="preserve">  2198   785   353   173    42   103 |     f = 6</t>
  </si>
  <si>
    <t>Correctly Classified Instances       26501               26.6385 %</t>
  </si>
  <si>
    <t>Incorrectly Classified Instances     72983               73.3615 %</t>
  </si>
  <si>
    <t>Kappa statistic                          0.0719</t>
  </si>
  <si>
    <t>Mean absolute error                      0.2641</t>
  </si>
  <si>
    <t>Root mean squared error                  0.3677</t>
  </si>
  <si>
    <t>Relative absolute error                 96.9218 %</t>
  </si>
  <si>
    <t>Root relative squared error             99.6047 %</t>
  </si>
  <si>
    <t xml:space="preserve">                 0.075    0.070    0.189      0.075    0.107      0.008    0.525     0.191     1</t>
  </si>
  <si>
    <t xml:space="preserve">                 0.592    0.466    0.289      0.592    0.388      0.108    0.597     0.303     2</t>
  </si>
  <si>
    <t xml:space="preserve">                 0.300    0.215    0.265      0.300    0.281      0.081    0.585     0.254     3</t>
  </si>
  <si>
    <t xml:space="preserve">                 0.189    0.114    0.251      0.189    0.216      0.084    0.613     0.227     4</t>
  </si>
  <si>
    <t xml:space="preserve">                 0.084    0.039    0.225      0.084    0.122      0.070    0.640     0.182     5</t>
  </si>
  <si>
    <t xml:space="preserve">                 0.075    0.025    0.223      0.075    0.113      0.084    0.676     0.161     6</t>
  </si>
  <si>
    <t xml:space="preserve">Weighted Avg.    0.266    0.195    0.246      0.266    0.231      0.074    0.596     0.233     </t>
  </si>
  <si>
    <t xml:space="preserve">  1326  8855  4093  2196   763   507 |     a = 1</t>
  </si>
  <si>
    <t xml:space="preserve">  1656 14252  4426  2394   817   515 |     b = 2</t>
  </si>
  <si>
    <t xml:space="preserve">  1396  9171  6115  2346   815   566 |     c = 3</t>
  </si>
  <si>
    <t xml:space="preserve">  1142  7663  3719  3162   648   403 |     d = 4</t>
  </si>
  <si>
    <t xml:space="preserve">   861  5548  2755  1497   998   269 |     e = 5</t>
  </si>
  <si>
    <t xml:space="preserve">   643  3911  2001  1009   398   648 |     f = 6</t>
  </si>
  <si>
    <t>Correctly Classified Instances       21742               21.8548 %</t>
  </si>
  <si>
    <t>Incorrectly Classified Instances     77742               78.1452 %</t>
  </si>
  <si>
    <t>Kappa statistic                          0.0426</t>
  </si>
  <si>
    <t>Mean absolute error                      0.2711</t>
  </si>
  <si>
    <t>Root mean squared error                  0.3714</t>
  </si>
  <si>
    <t>Relative absolute error                 98.4626 %</t>
  </si>
  <si>
    <t>Root relative squared error            100.1041 %</t>
  </si>
  <si>
    <t xml:space="preserve">                 0.010    0.008    0.116      0.010    0.019      0.007    0.548     0.110     1</t>
  </si>
  <si>
    <t xml:space="preserve">                 0.162    0.145    0.202      0.162    0.179      0.018    0.522     0.198     2</t>
  </si>
  <si>
    <t xml:space="preserve">                 0.316    0.274    0.220      0.316    0.260      0.037    0.546     0.220     3</t>
  </si>
  <si>
    <t xml:space="preserve">                 0.288    0.241    0.225      0.288    0.253      0.043    0.551     0.222     4</t>
  </si>
  <si>
    <t xml:space="preserve">                 0.215    0.156    0.223      0.215    0.219      0.060    0.581     0.210     5</t>
  </si>
  <si>
    <t xml:space="preserve">                 0.206    0.133    0.222      0.206    0.213      0.075    0.617     0.207     6</t>
  </si>
  <si>
    <t xml:space="preserve">Weighted Avg.    0.219    0.176    0.209      0.219    0.206      0.042    0.560     0.202     </t>
  </si>
  <si>
    <t xml:space="preserve">   97 1317 2543 2281 1640 1561 |    a = 1</t>
  </si>
  <si>
    <t xml:space="preserve">  154 2977 5182 4585 3010 2503 |    b = 2</t>
  </si>
  <si>
    <t xml:space="preserve">  144 2849 6181 4907 2913 2562 |    c = 3</t>
  </si>
  <si>
    <t xml:space="preserve">  162 2941 5296 5615 3003 2447 |    d = 4</t>
  </si>
  <si>
    <t xml:space="preserve">  138 2544 4612 4037 3687 2115 |    e = 5</t>
  </si>
  <si>
    <t xml:space="preserve">  139 2143 4241 3487 2286 3185 |    f = 6</t>
  </si>
  <si>
    <r>
      <t>entry</t>
    </r>
    <r>
      <rPr>
        <sz val="12"/>
        <color theme="1"/>
        <rFont val="ＭＳ Ｐゴシック"/>
        <family val="3"/>
        <charset val="129"/>
        <scheme val="minor"/>
      </rPr>
      <t>일부와</t>
    </r>
    <r>
      <rPr>
        <sz val="12"/>
        <color theme="1"/>
        <rFont val="ＭＳ Ｐゴシック"/>
        <family val="2"/>
        <scheme val="minor"/>
      </rPr>
      <t xml:space="preserve"> nation3rate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혼합했지만</t>
    </r>
    <r>
      <rPr>
        <sz val="12"/>
        <color theme="1"/>
        <rFont val="ＭＳ Ｐゴシック"/>
        <family val="2"/>
        <scheme val="minor"/>
      </rPr>
      <t xml:space="preserve"> </t>
    </r>
    <r>
      <rPr>
        <sz val="12"/>
        <color theme="1"/>
        <rFont val="ＭＳ Ｐゴシック"/>
        <family val="3"/>
        <charset val="129"/>
        <scheme val="minor"/>
      </rPr>
      <t>결과는</t>
    </r>
    <r>
      <rPr>
        <sz val="12"/>
        <color theme="1"/>
        <rFont val="ＭＳ Ｐゴシック"/>
        <family val="2"/>
        <scheme val="minor"/>
      </rPr>
      <t xml:space="preserve"> nation3ratre</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못했다</t>
    </r>
    <r>
      <rPr>
        <sz val="12"/>
        <color theme="1"/>
        <rFont val="ＭＳ Ｐゴシック"/>
        <family val="2"/>
        <scheme val="minor"/>
      </rPr>
      <t>.</t>
    </r>
    <phoneticPr fontId="9"/>
  </si>
  <si>
    <r>
      <t>nation3rate</t>
    </r>
    <r>
      <rPr>
        <sz val="12"/>
        <color theme="1"/>
        <rFont val="ＭＳ Ｐゴシック"/>
        <family val="3"/>
        <charset val="129"/>
        <scheme val="minor"/>
      </rPr>
      <t>를</t>
    </r>
    <r>
      <rPr>
        <sz val="12"/>
        <color theme="1"/>
        <rFont val="ＭＳ Ｐゴシック"/>
        <family val="2"/>
        <scheme val="minor"/>
      </rPr>
      <t xml:space="preserve"> 6,3,2,1</t>
    </r>
    <r>
      <rPr>
        <sz val="12"/>
        <color theme="1"/>
        <rFont val="ＭＳ Ｐゴシック"/>
        <family val="3"/>
        <charset val="129"/>
        <scheme val="minor"/>
      </rPr>
      <t>년붙</t>
    </r>
    <r>
      <rPr>
        <sz val="12"/>
        <color theme="1"/>
        <rFont val="ＭＳ Ｐゴシック"/>
        <family val="2"/>
        <scheme val="minor"/>
      </rPr>
      <t xml:space="preserve"> </t>
    </r>
    <r>
      <rPr>
        <sz val="12"/>
        <color theme="1"/>
        <rFont val="ＭＳ Ｐゴシック"/>
        <family val="3"/>
        <charset val="129"/>
        <scheme val="minor"/>
      </rPr>
      <t>데이터로</t>
    </r>
    <r>
      <rPr>
        <sz val="12"/>
        <color theme="1"/>
        <rFont val="ＭＳ Ｐゴシック"/>
        <family val="2"/>
        <scheme val="minor"/>
      </rPr>
      <t xml:space="preserve"> </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시험해본결과</t>
    </r>
    <r>
      <rPr>
        <sz val="12"/>
        <color theme="1"/>
        <rFont val="ＭＳ Ｐゴシック"/>
        <family val="2"/>
        <scheme val="minor"/>
      </rPr>
      <t xml:space="preserve"> 2</t>
    </r>
    <r>
      <rPr>
        <sz val="12"/>
        <color theme="1"/>
        <rFont val="ＭＳ Ｐゴシック"/>
        <family val="3"/>
        <charset val="129"/>
        <scheme val="minor"/>
      </rPr>
      <t>년치데이터로</t>
    </r>
    <r>
      <rPr>
        <sz val="12"/>
        <color theme="1"/>
        <rFont val="ＭＳ Ｐゴシック"/>
        <family val="2"/>
        <scheme val="minor"/>
      </rPr>
      <t xml:space="preserve"> </t>
    </r>
    <r>
      <rPr>
        <sz val="12"/>
        <color theme="1"/>
        <rFont val="ＭＳ Ｐゴシック"/>
        <family val="3"/>
        <charset val="129"/>
        <scheme val="minor"/>
      </rPr>
      <t>모델을</t>
    </r>
    <r>
      <rPr>
        <sz val="12"/>
        <color theme="1"/>
        <rFont val="ＭＳ Ｐゴシック"/>
        <family val="2"/>
        <scheme val="minor"/>
      </rPr>
      <t xml:space="preserve"> </t>
    </r>
    <r>
      <rPr>
        <sz val="12"/>
        <color theme="1"/>
        <rFont val="ＭＳ Ｐゴシック"/>
        <family val="3"/>
        <charset val="129"/>
        <scheme val="minor"/>
      </rPr>
      <t>생성하기로</t>
    </r>
    <r>
      <rPr>
        <sz val="12"/>
        <color theme="1"/>
        <rFont val="ＭＳ Ｐゴシック"/>
        <family val="2"/>
        <scheme val="minor"/>
      </rPr>
      <t xml:space="preserve"> </t>
    </r>
    <r>
      <rPr>
        <sz val="12"/>
        <color theme="1"/>
        <rFont val="ＭＳ Ｐゴシック"/>
        <family val="3"/>
        <charset val="129"/>
        <scheme val="minor"/>
      </rPr>
      <t>한다</t>
    </r>
    <r>
      <rPr>
        <sz val="12"/>
        <color theme="1"/>
        <rFont val="ＭＳ Ｐゴシック"/>
        <family val="2"/>
        <scheme val="minor"/>
      </rPr>
      <t xml:space="preserve">. </t>
    </r>
    <r>
      <rPr>
        <sz val="12"/>
        <color theme="1"/>
        <rFont val="ＭＳ Ｐゴシック"/>
        <family val="3"/>
        <charset val="129"/>
        <scheme val="minor"/>
      </rPr>
      <t>요약은</t>
    </r>
    <r>
      <rPr>
        <sz val="12"/>
        <color theme="1"/>
        <rFont val="ＭＳ Ｐゴシック"/>
        <family val="2"/>
        <scheme val="minor"/>
      </rPr>
      <t xml:space="preserve"> </t>
    </r>
    <r>
      <rPr>
        <sz val="12"/>
        <color theme="1"/>
        <rFont val="ＭＳ Ｐゴシック"/>
        <family val="3"/>
        <charset val="129"/>
        <scheme val="minor"/>
      </rPr>
      <t>기재하지</t>
    </r>
    <r>
      <rPr>
        <sz val="12"/>
        <color theme="1"/>
        <rFont val="ＭＳ Ｐゴシック"/>
        <family val="2"/>
        <scheme val="minor"/>
      </rPr>
      <t xml:space="preserve"> </t>
    </r>
    <r>
      <rPr>
        <sz val="12"/>
        <color theme="1"/>
        <rFont val="ＭＳ Ｐゴシック"/>
        <family val="3"/>
        <charset val="129"/>
        <scheme val="minor"/>
      </rPr>
      <t>않는다</t>
    </r>
    <phoneticPr fontId="9"/>
  </si>
  <si>
    <r>
      <t>nation2rate, racer3rate</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전반적으로</t>
    </r>
    <r>
      <rPr>
        <sz val="12"/>
        <color theme="1"/>
        <rFont val="ＭＳ Ｐゴシック"/>
        <family val="2"/>
        <scheme val="minor"/>
      </rPr>
      <t xml:space="preserve"> nation3ratae</t>
    </r>
    <r>
      <rPr>
        <sz val="12"/>
        <color theme="1"/>
        <rFont val="ＭＳ Ｐゴシック"/>
        <family val="3"/>
        <charset val="129"/>
        <scheme val="minor"/>
      </rPr>
      <t>보다</t>
    </r>
    <r>
      <rPr>
        <sz val="12"/>
        <color theme="1"/>
        <rFont val="ＭＳ Ｐゴシック"/>
        <family val="2"/>
        <scheme val="minor"/>
      </rPr>
      <t xml:space="preserve"> </t>
    </r>
    <r>
      <rPr>
        <sz val="12"/>
        <color theme="1"/>
        <rFont val="ＭＳ Ｐゴシック"/>
        <family val="3"/>
        <charset val="129"/>
        <scheme val="minor"/>
      </rPr>
      <t>성능이</t>
    </r>
    <r>
      <rPr>
        <sz val="12"/>
        <color theme="1"/>
        <rFont val="ＭＳ Ｐゴシック"/>
        <family val="2"/>
        <scheme val="minor"/>
      </rPr>
      <t xml:space="preserve"> </t>
    </r>
    <r>
      <rPr>
        <sz val="12"/>
        <color theme="1"/>
        <rFont val="ＭＳ Ｐゴシック"/>
        <family val="3"/>
        <charset val="129"/>
        <scheme val="minor"/>
      </rPr>
      <t>떨어지므로</t>
    </r>
    <r>
      <rPr>
        <sz val="12"/>
        <color theme="1"/>
        <rFont val="ＭＳ Ｐゴシック"/>
        <family val="2"/>
        <scheme val="minor"/>
      </rPr>
      <t xml:space="preserve"> </t>
    </r>
    <r>
      <rPr>
        <sz val="12"/>
        <color theme="1"/>
        <rFont val="ＭＳ Ｐゴシック"/>
        <family val="3"/>
        <charset val="129"/>
        <scheme val="minor"/>
      </rPr>
      <t>요약은</t>
    </r>
    <r>
      <rPr>
        <sz val="12"/>
        <color theme="1"/>
        <rFont val="ＭＳ Ｐゴシック"/>
        <family val="2"/>
        <scheme val="minor"/>
      </rPr>
      <t xml:space="preserve"> </t>
    </r>
    <r>
      <rPr>
        <sz val="12"/>
        <color theme="1"/>
        <rFont val="ＭＳ Ｐゴシック"/>
        <family val="3"/>
        <charset val="129"/>
        <scheme val="minor"/>
      </rPr>
      <t>기재하지</t>
    </r>
    <r>
      <rPr>
        <sz val="12"/>
        <color theme="1"/>
        <rFont val="ＭＳ Ｐゴシック"/>
        <family val="2"/>
        <scheme val="minor"/>
      </rPr>
      <t xml:space="preserve"> </t>
    </r>
    <r>
      <rPr>
        <sz val="12"/>
        <color theme="1"/>
        <rFont val="ＭＳ Ｐゴシック"/>
        <family val="3"/>
        <charset val="129"/>
        <scheme val="minor"/>
      </rPr>
      <t>않는다</t>
    </r>
    <r>
      <rPr>
        <sz val="12"/>
        <color theme="1"/>
        <rFont val="ＭＳ Ｐゴシック"/>
        <family val="2"/>
        <scheme val="minor"/>
      </rPr>
      <t>.</t>
    </r>
    <phoneticPr fontId="9"/>
  </si>
  <si>
    <t>2years</t>
    <phoneticPr fontId="9"/>
  </si>
  <si>
    <t>entry2+nation3rate</t>
    <phoneticPr fontId="2"/>
  </si>
  <si>
    <t>BayesNet</t>
    <phoneticPr fontId="2"/>
  </si>
  <si>
    <t>entry1+nation3rate</t>
    <phoneticPr fontId="2"/>
  </si>
  <si>
    <t>2years</t>
    <phoneticPr fontId="9"/>
  </si>
  <si>
    <t>entry3+nation3rate</t>
    <phoneticPr fontId="2"/>
  </si>
  <si>
    <t>X</t>
    <phoneticPr fontId="9"/>
  </si>
  <si>
    <t>NaiveBayesSimple</t>
    <phoneticPr fontId="2"/>
  </si>
  <si>
    <t>entry</t>
    <phoneticPr fontId="2"/>
  </si>
  <si>
    <t>ClassBalancer</t>
    <phoneticPr fontId="2"/>
  </si>
  <si>
    <t>nationrate</t>
    <phoneticPr fontId="2"/>
  </si>
  <si>
    <t>데이터기간</t>
    <phoneticPr fontId="9"/>
  </si>
  <si>
    <t>투표5</t>
    <phoneticPr fontId="9"/>
  </si>
  <si>
    <t>투표2</t>
    <phoneticPr fontId="9"/>
  </si>
  <si>
    <t>정도4</t>
    <phoneticPr fontId="9"/>
  </si>
  <si>
    <t>정도1</t>
    <phoneticPr fontId="9"/>
  </si>
  <si>
    <t>조합</t>
    <phoneticPr fontId="2"/>
  </si>
  <si>
    <t>실험전략</t>
    <phoneticPr fontId="2"/>
  </si>
  <si>
    <t>모델</t>
    <phoneticPr fontId="2"/>
  </si>
  <si>
    <t>리그레션(철판도)</t>
    <phoneticPr fontId="2"/>
  </si>
  <si>
    <t>속성</t>
    <phoneticPr fontId="2"/>
  </si>
  <si>
    <t>일반속성 : 예(와꾸1~6의 3연대율)</t>
    <phoneticPr fontId="2"/>
  </si>
  <si>
    <t>복합속성 : 복수개의 속성을 우선도별로 자릿수 배치한 복합 수치 (예) 전국3연대율2자리 + 당지3연대율2자리 등등</t>
    <phoneticPr fontId="2"/>
  </si>
  <si>
    <r>
      <t xml:space="preserve">3. </t>
    </r>
    <r>
      <rPr>
        <sz val="12"/>
        <color theme="1"/>
        <rFont val="ＭＳ Ｐゴシック"/>
        <family val="3"/>
        <charset val="129"/>
        <scheme val="minor"/>
      </rPr>
      <t>나만의</t>
    </r>
    <r>
      <rPr>
        <sz val="12"/>
        <color theme="1"/>
        <rFont val="ＭＳ Ｐゴシック"/>
        <family val="2"/>
        <scheme val="minor"/>
      </rPr>
      <t xml:space="preserve"> </t>
    </r>
    <r>
      <rPr>
        <sz val="12"/>
        <color theme="1"/>
        <rFont val="ＭＳ Ｐゴシック"/>
        <family val="3"/>
        <charset val="129"/>
        <scheme val="minor"/>
      </rPr>
      <t>출주표</t>
    </r>
    <r>
      <rPr>
        <sz val="12"/>
        <color theme="1"/>
        <rFont val="ＭＳ Ｐゴシック"/>
        <family val="2"/>
        <scheme val="minor"/>
      </rPr>
      <t xml:space="preserve"> + </t>
    </r>
    <r>
      <rPr>
        <sz val="12"/>
        <color theme="1"/>
        <rFont val="ＭＳ Ｐゴシック"/>
        <family val="3"/>
        <charset val="129"/>
        <scheme val="minor"/>
      </rPr>
      <t>패턴별</t>
    </r>
    <r>
      <rPr>
        <sz val="12"/>
        <color theme="1"/>
        <rFont val="ＭＳ Ｐゴシック"/>
        <family val="2"/>
        <scheme val="minor"/>
      </rPr>
      <t xml:space="preserve"> </t>
    </r>
    <r>
      <rPr>
        <sz val="12"/>
        <color theme="1"/>
        <rFont val="ＭＳ Ｐゴシック"/>
        <family val="3"/>
        <charset val="129"/>
        <scheme val="minor"/>
      </rPr>
      <t>모델</t>
    </r>
    <phoneticPr fontId="2"/>
  </si>
  <si>
    <r>
      <t>나만의</t>
    </r>
    <r>
      <rPr>
        <sz val="12"/>
        <color theme="1"/>
        <rFont val="ＭＳ Ｐゴシック"/>
        <family val="3"/>
        <charset val="129"/>
        <scheme val="minor"/>
      </rPr>
      <t xml:space="preserve"> </t>
    </r>
    <r>
      <rPr>
        <sz val="12"/>
        <color theme="1"/>
        <rFont val="ＭＳ Ｐゴシック"/>
        <family val="3"/>
        <charset val="129"/>
        <scheme val="minor"/>
      </rPr>
      <t>출주표</t>
    </r>
    <r>
      <rPr>
        <sz val="12"/>
        <color theme="1"/>
        <rFont val="ＭＳ Ｐゴシック"/>
        <family val="3"/>
        <charset val="129"/>
        <scheme val="minor"/>
      </rPr>
      <t xml:space="preserve"> = </t>
    </r>
    <r>
      <rPr>
        <sz val="12"/>
        <color theme="1"/>
        <rFont val="ＭＳ Ｐゴシック"/>
        <family val="3"/>
        <charset val="129"/>
        <scheme val="minor"/>
      </rPr>
      <t>각</t>
    </r>
    <r>
      <rPr>
        <sz val="12"/>
        <color theme="1"/>
        <rFont val="ＭＳ Ｐゴシック"/>
        <family val="3"/>
        <charset val="129"/>
        <scheme val="minor"/>
      </rPr>
      <t xml:space="preserve"> </t>
    </r>
    <r>
      <rPr>
        <sz val="12"/>
        <color theme="1"/>
        <rFont val="ＭＳ Ｐゴシック"/>
        <family val="3"/>
        <charset val="129"/>
        <scheme val="minor"/>
      </rPr>
      <t>선수의</t>
    </r>
    <r>
      <rPr>
        <sz val="12"/>
        <color theme="1"/>
        <rFont val="ＭＳ Ｐゴシック"/>
        <family val="3"/>
        <charset val="129"/>
        <scheme val="minor"/>
      </rPr>
      <t xml:space="preserve"> </t>
    </r>
    <r>
      <rPr>
        <sz val="12"/>
        <color theme="1"/>
        <rFont val="ＭＳ Ｐゴシック"/>
        <family val="3"/>
        <charset val="129"/>
        <scheme val="minor"/>
      </rPr>
      <t>시작와꾸별</t>
    </r>
    <r>
      <rPr>
        <sz val="12"/>
        <color theme="1"/>
        <rFont val="ＭＳ Ｐゴシック"/>
        <family val="3"/>
        <charset val="129"/>
        <scheme val="minor"/>
      </rPr>
      <t xml:space="preserve"> 3</t>
    </r>
    <r>
      <rPr>
        <sz val="12"/>
        <color theme="1"/>
        <rFont val="ＭＳ Ｐゴシック"/>
        <family val="3"/>
        <charset val="129"/>
        <scheme val="minor"/>
      </rPr>
      <t>연대율</t>
    </r>
    <phoneticPr fontId="2"/>
  </si>
  <si>
    <r>
      <t>학습</t>
    </r>
    <r>
      <rPr>
        <sz val="12"/>
        <color theme="1"/>
        <rFont val="ＭＳ Ｐゴシック"/>
        <family val="2"/>
        <scheme val="minor"/>
      </rPr>
      <t xml:space="preserve"> = </t>
    </r>
    <r>
      <rPr>
        <sz val="12"/>
        <color theme="1"/>
        <rFont val="ＭＳ Ｐゴシック"/>
        <family val="3"/>
        <charset val="129"/>
        <scheme val="minor"/>
      </rPr>
      <t>와꾸</t>
    </r>
    <r>
      <rPr>
        <sz val="12"/>
        <color theme="1"/>
        <rFont val="ＭＳ Ｐゴシック"/>
        <family val="2"/>
        <scheme val="minor"/>
      </rPr>
      <t>1</t>
    </r>
    <r>
      <rPr>
        <sz val="12"/>
        <color theme="1"/>
        <rFont val="ＭＳ Ｐゴシック"/>
        <family val="3"/>
        <charset val="129"/>
        <scheme val="minor"/>
      </rPr>
      <t>부터</t>
    </r>
    <r>
      <rPr>
        <sz val="12"/>
        <color theme="1"/>
        <rFont val="ＭＳ Ｐゴシック"/>
        <family val="2"/>
        <scheme val="minor"/>
      </rPr>
      <t>6</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각종속성</t>
    </r>
    <r>
      <rPr>
        <sz val="12"/>
        <color theme="1"/>
        <rFont val="ＭＳ Ｐゴシック"/>
        <family val="2"/>
        <scheme val="minor"/>
      </rPr>
      <t xml:space="preserve">  class=</t>
    </r>
    <r>
      <rPr>
        <sz val="12"/>
        <color theme="1"/>
        <rFont val="ＭＳ Ｐゴシック"/>
        <family val="3"/>
        <charset val="129"/>
        <scheme val="minor"/>
      </rPr>
      <t>구미방</t>
    </r>
    <r>
      <rPr>
        <sz val="12"/>
        <color theme="1"/>
        <rFont val="ＭＳ Ｐゴシック"/>
        <family val="2"/>
        <scheme val="minor"/>
      </rPr>
      <t>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결과옺즈</t>
    </r>
    <phoneticPr fontId="2"/>
  </si>
  <si>
    <t>리그레션(철판도확장)</t>
    <phoneticPr fontId="2"/>
  </si>
  <si>
    <t>의미 = 해당 레이스의 철판도.   모델 결과에 대해 리그레선결과로 피봇분석한다.</t>
    <phoneticPr fontId="2"/>
  </si>
  <si>
    <t>학습 = 와꾸1부터6의 각종속성  class=1부터6으로부터 시작하는 여섯가지 대표 구미방(빈도수가 가장 많은)의 결과옺즈   (예) 123=인니게도   431=마꾸리도</t>
    <phoneticPr fontId="2"/>
  </si>
  <si>
    <r>
      <t xml:space="preserve">1. </t>
    </r>
    <r>
      <rPr>
        <sz val="12"/>
        <color theme="1"/>
        <rFont val="ＭＳ Ｐゴシック"/>
        <family val="3"/>
        <charset val="129"/>
        <scheme val="minor"/>
      </rPr>
      <t>알고리즘</t>
    </r>
    <phoneticPr fontId="2"/>
  </si>
  <si>
    <r>
      <t xml:space="preserve">2. </t>
    </r>
    <r>
      <rPr>
        <sz val="12"/>
        <color theme="1"/>
        <rFont val="ＭＳ Ｐゴシック"/>
        <family val="3"/>
        <charset val="129"/>
        <scheme val="minor"/>
      </rPr>
      <t>학습데이터</t>
    </r>
    <r>
      <rPr>
        <sz val="12"/>
        <color theme="1"/>
        <rFont val="ＭＳ Ｐゴシック"/>
        <family val="2"/>
        <scheme val="minor"/>
      </rPr>
      <t xml:space="preserve"> </t>
    </r>
    <r>
      <rPr>
        <sz val="12"/>
        <color theme="1"/>
        <rFont val="ＭＳ Ｐゴシック"/>
        <family val="3"/>
        <charset val="129"/>
        <scheme val="minor"/>
      </rPr>
      <t>일수</t>
    </r>
    <phoneticPr fontId="2"/>
  </si>
  <si>
    <r>
      <t xml:space="preserve">3. </t>
    </r>
    <r>
      <rPr>
        <sz val="12"/>
        <color theme="1"/>
        <rFont val="ＭＳ Ｐゴシック"/>
        <family val="3"/>
        <charset val="129"/>
        <scheme val="minor"/>
      </rPr>
      <t>학습</t>
    </r>
    <r>
      <rPr>
        <sz val="12"/>
        <color theme="1"/>
        <rFont val="ＭＳ Ｐゴシック"/>
        <family val="2"/>
        <scheme val="minor"/>
      </rPr>
      <t xml:space="preserve"> </t>
    </r>
    <r>
      <rPr>
        <sz val="12"/>
        <color theme="1"/>
        <rFont val="ＭＳ Ｐゴシック"/>
        <family val="3"/>
        <charset val="129"/>
        <scheme val="minor"/>
      </rPr>
      <t>간격</t>
    </r>
    <phoneticPr fontId="2"/>
  </si>
  <si>
    <r>
      <t xml:space="preserve">1. </t>
    </r>
    <r>
      <rPr>
        <sz val="12"/>
        <color theme="1"/>
        <rFont val="ＭＳ Ｐゴシック"/>
        <family val="3"/>
        <charset val="129"/>
        <scheme val="minor"/>
      </rPr>
      <t>패턴</t>
    </r>
    <r>
      <rPr>
        <sz val="12"/>
        <color theme="1"/>
        <rFont val="ＭＳ Ｐゴシック"/>
        <family val="3"/>
        <charset val="129"/>
        <scheme val="minor"/>
      </rPr>
      <t xml:space="preserve"> </t>
    </r>
    <r>
      <rPr>
        <sz val="12"/>
        <color theme="1"/>
        <rFont val="ＭＳ Ｐゴシック"/>
        <family val="3"/>
        <charset val="129"/>
        <scheme val="minor"/>
      </rPr>
      <t>모델</t>
    </r>
    <phoneticPr fontId="2"/>
  </si>
  <si>
    <r>
      <t xml:space="preserve">2. </t>
    </r>
    <r>
      <rPr>
        <sz val="12"/>
        <color theme="1"/>
        <rFont val="ＭＳ Ｐゴシック"/>
        <family val="3"/>
        <charset val="129"/>
        <scheme val="minor"/>
      </rPr>
      <t>패턴</t>
    </r>
    <r>
      <rPr>
        <sz val="12"/>
        <color theme="1"/>
        <rFont val="ＭＳ Ｐゴシック"/>
        <family val="3"/>
        <charset val="129"/>
        <scheme val="minor"/>
      </rPr>
      <t xml:space="preserve"> </t>
    </r>
    <r>
      <rPr>
        <sz val="12"/>
        <color theme="1"/>
        <rFont val="ＭＳ Ｐゴシック"/>
        <family val="3"/>
        <charset val="129"/>
        <scheme val="minor"/>
      </rPr>
      <t>모델</t>
    </r>
    <r>
      <rPr>
        <sz val="12"/>
        <color theme="1"/>
        <rFont val="ＭＳ Ｐゴシック"/>
        <family val="3"/>
        <charset val="129"/>
        <scheme val="minor"/>
      </rPr>
      <t xml:space="preserve"> </t>
    </r>
    <r>
      <rPr>
        <sz val="12"/>
        <color theme="1"/>
        <rFont val="ＭＳ Ｐゴシック"/>
        <family val="3"/>
        <charset val="129"/>
        <scheme val="minor"/>
      </rPr>
      <t>결과</t>
    </r>
    <r>
      <rPr>
        <sz val="12"/>
        <color theme="1"/>
        <rFont val="ＭＳ Ｐゴシック"/>
        <family val="3"/>
        <charset val="129"/>
        <scheme val="minor"/>
      </rPr>
      <t xml:space="preserve"> + </t>
    </r>
    <r>
      <rPr>
        <sz val="12"/>
        <color theme="1"/>
        <rFont val="ＭＳ Ｐゴシック"/>
        <family val="3"/>
        <charset val="129"/>
        <scheme val="minor"/>
      </rPr>
      <t>리그레션</t>
    </r>
    <r>
      <rPr>
        <sz val="12"/>
        <color theme="1"/>
        <rFont val="ＭＳ Ｐゴシック"/>
        <family val="3"/>
        <charset val="129"/>
        <scheme val="minor"/>
      </rPr>
      <t xml:space="preserve"> </t>
    </r>
    <r>
      <rPr>
        <sz val="12"/>
        <color theme="1"/>
        <rFont val="ＭＳ Ｐゴシック"/>
        <family val="3"/>
        <charset val="129"/>
        <scheme val="minor"/>
      </rPr>
      <t>결과</t>
    </r>
    <phoneticPr fontId="2"/>
  </si>
  <si>
    <r>
      <t>의미</t>
    </r>
    <r>
      <rPr>
        <sz val="12"/>
        <color theme="1"/>
        <rFont val="ＭＳ Ｐゴシック"/>
        <family val="2"/>
        <scheme val="minor"/>
      </rPr>
      <t xml:space="preserve"> = </t>
    </r>
    <r>
      <rPr>
        <sz val="12"/>
        <color theme="1"/>
        <rFont val="ＭＳ Ｐゴシック"/>
        <family val="3"/>
        <charset val="129"/>
        <scheme val="minor"/>
      </rPr>
      <t>패턴모델</t>
    </r>
    <r>
      <rPr>
        <sz val="12"/>
        <color theme="1"/>
        <rFont val="ＭＳ Ｐゴシック"/>
        <family val="2"/>
        <scheme val="minor"/>
      </rPr>
      <t xml:space="preserve"> </t>
    </r>
    <r>
      <rPr>
        <sz val="12"/>
        <color theme="1"/>
        <rFont val="ＭＳ Ｐゴシック"/>
        <family val="3"/>
        <charset val="129"/>
        <scheme val="minor"/>
      </rPr>
      <t>결과의</t>
    </r>
    <r>
      <rPr>
        <sz val="12"/>
        <color theme="1"/>
        <rFont val="ＭＳ Ｐゴシック"/>
        <family val="2"/>
        <scheme val="minor"/>
      </rPr>
      <t xml:space="preserve"> </t>
    </r>
    <r>
      <rPr>
        <sz val="12"/>
        <color theme="1"/>
        <rFont val="ＭＳ Ｐゴシック"/>
        <family val="3"/>
        <charset val="129"/>
        <scheme val="minor"/>
      </rPr>
      <t>결과구미방에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매칭하는</t>
    </r>
    <r>
      <rPr>
        <sz val="12"/>
        <color theme="1"/>
        <rFont val="ＭＳ Ｐゴシック"/>
        <family val="2"/>
        <scheme val="minor"/>
      </rPr>
      <t xml:space="preserve"> </t>
    </r>
    <r>
      <rPr>
        <sz val="12"/>
        <color theme="1"/>
        <rFont val="ＭＳ Ｐゴシック"/>
        <family val="3"/>
        <charset val="129"/>
        <scheme val="minor"/>
      </rPr>
      <t>여섯가지</t>
    </r>
    <r>
      <rPr>
        <sz val="12"/>
        <color theme="1"/>
        <rFont val="ＭＳ Ｐゴシック"/>
        <family val="2"/>
        <scheme val="minor"/>
      </rPr>
      <t xml:space="preserve"> </t>
    </r>
    <r>
      <rPr>
        <sz val="12"/>
        <color theme="1"/>
        <rFont val="ＭＳ Ｐゴシック"/>
        <family val="3"/>
        <charset val="129"/>
        <scheme val="minor"/>
      </rPr>
      <t>대표구미방별로</t>
    </r>
    <r>
      <rPr>
        <sz val="12"/>
        <color theme="1"/>
        <rFont val="ＭＳ Ｐゴシック"/>
        <family val="2"/>
        <scheme val="minor"/>
      </rPr>
      <t xml:space="preserve"> </t>
    </r>
    <r>
      <rPr>
        <sz val="12"/>
        <color theme="1"/>
        <rFont val="ＭＳ Ｐゴシック"/>
        <family val="3"/>
        <charset val="129"/>
        <scheme val="minor"/>
      </rPr>
      <t>리그세션결과를</t>
    </r>
    <r>
      <rPr>
        <sz val="12"/>
        <color theme="1"/>
        <rFont val="ＭＳ Ｐゴシック"/>
        <family val="2"/>
        <scheme val="minor"/>
      </rPr>
      <t xml:space="preserve"> </t>
    </r>
    <r>
      <rPr>
        <sz val="12"/>
        <color theme="1"/>
        <rFont val="ＭＳ Ｐゴシック"/>
        <family val="3"/>
        <charset val="129"/>
        <scheme val="minor"/>
      </rPr>
      <t>피봇분석한다</t>
    </r>
    <phoneticPr fontId="2"/>
  </si>
  <si>
    <t>실행</t>
    <phoneticPr fontId="2"/>
  </si>
  <si>
    <t>투표방식</t>
    <phoneticPr fontId="2"/>
  </si>
  <si>
    <r>
      <t>1,2,3</t>
    </r>
    <r>
      <rPr>
        <sz val="12"/>
        <color theme="1"/>
        <rFont val="ＭＳ Ｐゴシック"/>
        <family val="3"/>
        <charset val="129"/>
        <scheme val="minor"/>
      </rPr>
      <t>착</t>
    </r>
    <r>
      <rPr>
        <sz val="12"/>
        <color theme="1"/>
        <rFont val="ＭＳ Ｐゴシック"/>
        <family val="2"/>
        <scheme val="minor"/>
      </rPr>
      <t xml:space="preserve"> AND </t>
    </r>
    <r>
      <rPr>
        <sz val="12"/>
        <color theme="1"/>
        <rFont val="ＭＳ Ｐゴシック"/>
        <family val="3"/>
        <charset val="129"/>
        <scheme val="minor"/>
      </rPr>
      <t>조합</t>
    </r>
    <phoneticPr fontId="2"/>
  </si>
  <si>
    <t>박스투표</t>
    <phoneticPr fontId="2"/>
  </si>
  <si>
    <t>포메이션투표</t>
    <phoneticPr fontId="2"/>
  </si>
  <si>
    <t>학습검증기간</t>
    <phoneticPr fontId="2"/>
  </si>
  <si>
    <t>예측검증기간</t>
    <phoneticPr fontId="2"/>
  </si>
  <si>
    <t xml:space="preserve">패턴별 모델 결과와  패턴없을모델 -&gt; 패턴별 피봇결과를 비교해보자 </t>
    <phoneticPr fontId="2"/>
  </si>
  <si>
    <t>장, 레이스, 턴, alevel카운드</t>
    <phoneticPr fontId="2"/>
  </si>
  <si>
    <t>20191115</t>
    <phoneticPr fontId="2"/>
  </si>
  <si>
    <t>20191117</t>
    <phoneticPr fontId="2"/>
  </si>
  <si>
    <t>1. 패턴모델로 높은 적중율,수익율의 승식,구미방 후보를 추출한다</t>
    <phoneticPr fontId="2"/>
  </si>
  <si>
    <t>2. 해당 후보구미방에 대해 확정옺즈를 리그레션으로 예측한다</t>
    <phoneticPr fontId="2"/>
  </si>
  <si>
    <t>3. 예측확정옺즈와 적중율을 곱하여 흑자인 경우에 투표한다.</t>
    <phoneticPr fontId="2"/>
  </si>
  <si>
    <t>실험전략-조합2의 진행방향</t>
    <phoneticPr fontId="2"/>
  </si>
  <si>
    <r>
      <t>race_model_result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패턴컬럼</t>
    </r>
    <r>
      <rPr>
        <sz val="12"/>
        <color theme="1"/>
        <rFont val="ＭＳ Ｐゴシック"/>
        <family val="2"/>
        <scheme val="minor"/>
      </rPr>
      <t xml:space="preserve"> </t>
    </r>
    <r>
      <rPr>
        <sz val="12"/>
        <color theme="1"/>
        <rFont val="ＭＳ Ｐゴシック"/>
        <family val="3"/>
        <charset val="129"/>
        <scheme val="minor"/>
      </rPr>
      <t>추가한다</t>
    </r>
    <phoneticPr fontId="2"/>
  </si>
  <si>
    <r>
      <t>2F, 3F</t>
    </r>
    <r>
      <rPr>
        <sz val="12"/>
        <color theme="1"/>
        <rFont val="ＭＳ Ｐゴシック"/>
        <family val="3"/>
        <charset val="129"/>
        <scheme val="minor"/>
      </rPr>
      <t>투표로직</t>
    </r>
    <r>
      <rPr>
        <sz val="12"/>
        <color theme="1"/>
        <rFont val="ＭＳ Ｐゴシック"/>
        <family val="2"/>
        <scheme val="minor"/>
      </rPr>
      <t xml:space="preserve"> </t>
    </r>
    <r>
      <rPr>
        <sz val="12"/>
        <color theme="1"/>
        <rFont val="ＭＳ Ｐゴシック"/>
        <family val="3"/>
        <charset val="129"/>
        <scheme val="minor"/>
      </rPr>
      <t>수정한다</t>
    </r>
    <phoneticPr fontId="2"/>
  </si>
  <si>
    <r>
      <t>descrip</t>
    </r>
    <r>
      <rPr>
        <sz val="12"/>
        <color theme="1"/>
        <rFont val="ＭＳ Ｐゴシック"/>
        <family val="3"/>
        <charset val="129"/>
        <scheme val="minor"/>
      </rPr>
      <t>컬럼수</t>
    </r>
    <r>
      <rPr>
        <sz val="12"/>
        <color theme="1"/>
        <rFont val="ＭＳ Ｐゴシック"/>
        <family val="2"/>
        <scheme val="minor"/>
      </rPr>
      <t xml:space="preserve"> </t>
    </r>
    <r>
      <rPr>
        <sz val="12"/>
        <color theme="1"/>
        <rFont val="ＭＳ Ｐゴシック"/>
        <family val="3"/>
        <charset val="129"/>
        <scheme val="minor"/>
      </rPr>
      <t>줄일것</t>
    </r>
    <phoneticPr fontId="2"/>
  </si>
  <si>
    <t>turn+raceno</t>
    <phoneticPr fontId="2"/>
  </si>
  <si>
    <t>0012</t>
    <phoneticPr fontId="2"/>
  </si>
  <si>
    <t>20191122</t>
    <phoneticPr fontId="2"/>
  </si>
  <si>
    <t xml:space="preserve">통계 프로시져 작성 </t>
    <phoneticPr fontId="2"/>
  </si>
  <si>
    <r>
      <t>핕터</t>
    </r>
    <r>
      <rPr>
        <sz val="12"/>
        <color theme="1"/>
        <rFont val="ＭＳ Ｐゴシック"/>
        <family val="2"/>
        <scheme val="minor"/>
      </rPr>
      <t xml:space="preserve"> </t>
    </r>
    <r>
      <rPr>
        <sz val="12"/>
        <color theme="1"/>
        <rFont val="ＭＳ Ｐゴシック"/>
        <family val="3"/>
        <charset val="129"/>
        <scheme val="minor"/>
      </rPr>
      <t>프로시져</t>
    </r>
    <r>
      <rPr>
        <sz val="12"/>
        <color theme="1"/>
        <rFont val="ＭＳ Ｐゴシック"/>
        <family val="2"/>
        <scheme val="minor"/>
      </rPr>
      <t xml:space="preserve"> </t>
    </r>
    <r>
      <rPr>
        <sz val="12"/>
        <color theme="1"/>
        <rFont val="ＭＳ Ｐゴシック"/>
        <family val="3"/>
        <charset val="129"/>
        <scheme val="minor"/>
      </rPr>
      <t>작성</t>
    </r>
    <phoneticPr fontId="2"/>
  </si>
  <si>
    <t>포메이션투표로직</t>
    <phoneticPr fontId="2"/>
  </si>
  <si>
    <r>
      <t>필터드</t>
    </r>
    <r>
      <rPr>
        <sz val="12"/>
        <color theme="1"/>
        <rFont val="ＭＳ Ｐゴシック"/>
        <family val="2"/>
        <scheme val="minor"/>
      </rPr>
      <t xml:space="preserve"> </t>
    </r>
    <r>
      <rPr>
        <sz val="12"/>
        <color theme="1"/>
        <rFont val="ＭＳ Ｐゴシック"/>
        <family val="3"/>
        <charset val="129"/>
        <scheme val="minor"/>
      </rPr>
      <t>베이즈</t>
    </r>
    <r>
      <rPr>
        <sz val="12"/>
        <color theme="1"/>
        <rFont val="ＭＳ Ｐゴシック"/>
        <family val="2"/>
        <scheme val="minor"/>
      </rPr>
      <t xml:space="preserve"> </t>
    </r>
    <r>
      <rPr>
        <sz val="12"/>
        <color theme="1"/>
        <rFont val="ＭＳ Ｐゴシック"/>
        <family val="3"/>
        <charset val="129"/>
        <scheme val="minor"/>
      </rPr>
      <t>모델</t>
    </r>
    <r>
      <rPr>
        <sz val="12"/>
        <color theme="1"/>
        <rFont val="ＭＳ Ｐゴシック"/>
        <family val="2"/>
        <scheme val="minor"/>
      </rPr>
      <t xml:space="preserve"> </t>
    </r>
    <r>
      <rPr>
        <sz val="12"/>
        <color theme="1"/>
        <rFont val="ＭＳ Ｐゴシック"/>
        <family val="3"/>
        <charset val="129"/>
        <scheme val="minor"/>
      </rPr>
      <t>실험</t>
    </r>
    <phoneticPr fontId="2"/>
  </si>
  <si>
    <r>
      <t>ranknationrate와</t>
    </r>
    <r>
      <rPr>
        <sz val="12"/>
        <color theme="1"/>
        <rFont val="ＭＳ Ｐゴシック"/>
        <family val="2"/>
        <scheme val="minor"/>
      </rPr>
      <t xml:space="preserve"> entry </t>
    </r>
    <r>
      <rPr>
        <sz val="12"/>
        <color theme="1"/>
        <rFont val="ＭＳ Ｐゴシック"/>
        <family val="3"/>
        <charset val="129"/>
        <scheme val="minor"/>
      </rPr>
      <t>속성</t>
    </r>
    <r>
      <rPr>
        <sz val="12"/>
        <color theme="1"/>
        <rFont val="ＭＳ Ｐゴシック"/>
        <family val="2"/>
        <scheme val="minor"/>
      </rPr>
      <t xml:space="preserve"> </t>
    </r>
    <r>
      <rPr>
        <sz val="12"/>
        <color theme="1"/>
        <rFont val="ＭＳ Ｐゴシック"/>
        <family val="3"/>
        <charset val="129"/>
        <scheme val="minor"/>
      </rPr>
      <t>비교</t>
    </r>
    <phoneticPr fontId="2"/>
  </si>
  <si>
    <r>
      <t>승리방식별</t>
    </r>
    <r>
      <rPr>
        <sz val="12"/>
        <color theme="1"/>
        <rFont val="ＭＳ Ｐゴシック"/>
        <family val="2"/>
        <scheme val="minor"/>
      </rPr>
      <t xml:space="preserve"> </t>
    </r>
    <r>
      <rPr>
        <sz val="12"/>
        <color theme="1"/>
        <rFont val="ＭＳ Ｐゴシック"/>
        <family val="3"/>
        <charset val="129"/>
        <scheme val="minor"/>
      </rPr>
      <t>탑</t>
    </r>
    <r>
      <rPr>
        <sz val="12"/>
        <color theme="1"/>
        <rFont val="ＭＳ Ｐゴシック"/>
        <family val="2"/>
        <scheme val="minor"/>
      </rPr>
      <t>20%</t>
    </r>
    <r>
      <rPr>
        <sz val="12"/>
        <color theme="1"/>
        <rFont val="ＭＳ Ｐゴシック"/>
        <family val="3"/>
        <charset val="129"/>
        <scheme val="minor"/>
      </rPr>
      <t>테이블</t>
    </r>
    <r>
      <rPr>
        <sz val="12"/>
        <color theme="1"/>
        <rFont val="ＭＳ Ｐゴシック"/>
        <family val="2"/>
        <scheme val="minor"/>
      </rPr>
      <t xml:space="preserve"> </t>
    </r>
    <r>
      <rPr>
        <sz val="12"/>
        <color theme="1"/>
        <rFont val="ＭＳ Ｐゴシック"/>
        <family val="3"/>
        <charset val="129"/>
        <scheme val="minor"/>
      </rPr>
      <t>작성</t>
    </r>
    <phoneticPr fontId="2"/>
  </si>
  <si>
    <r>
      <rPr>
        <sz val="12"/>
        <color theme="1"/>
        <rFont val="ＭＳ Ｐゴシック"/>
        <family val="2"/>
        <scheme val="minor"/>
      </rPr>
      <t>(</t>
    </r>
    <r>
      <rPr>
        <sz val="12"/>
        <color theme="1"/>
        <rFont val="ＭＳ Ｐゴシック"/>
        <family val="3"/>
        <charset val="129"/>
        <scheme val="minor"/>
      </rPr>
      <t>대표</t>
    </r>
    <r>
      <rPr>
        <sz val="12"/>
        <color theme="1"/>
        <rFont val="ＭＳ Ｐゴシック"/>
        <family val="2"/>
        <scheme val="minor"/>
      </rPr>
      <t>)</t>
    </r>
    <r>
      <rPr>
        <sz val="12"/>
        <color theme="1"/>
        <rFont val="ＭＳ Ｐゴシック"/>
        <family val="3"/>
        <charset val="129"/>
        <scheme val="minor"/>
      </rPr>
      <t>구미방별</t>
    </r>
    <r>
      <rPr>
        <sz val="12"/>
        <color theme="1"/>
        <rFont val="ＭＳ Ｐゴシック"/>
        <family val="2"/>
        <scheme val="minor"/>
      </rPr>
      <t xml:space="preserve"> </t>
    </r>
    <r>
      <rPr>
        <sz val="12"/>
        <color theme="1"/>
        <rFont val="ＭＳ Ｐゴシック"/>
        <family val="3"/>
        <charset val="129"/>
        <scheme val="minor"/>
      </rPr>
      <t>옺즈</t>
    </r>
    <r>
      <rPr>
        <sz val="12"/>
        <color theme="1"/>
        <rFont val="ＭＳ Ｐゴシック"/>
        <family val="2"/>
        <scheme val="minor"/>
      </rPr>
      <t>,</t>
    </r>
    <r>
      <rPr>
        <sz val="12"/>
        <color theme="1"/>
        <rFont val="ＭＳ Ｐゴシック"/>
        <family val="3"/>
        <charset val="129"/>
        <scheme val="minor"/>
      </rPr>
      <t>옺즈랭크리그레션</t>
    </r>
    <phoneticPr fontId="2"/>
  </si>
  <si>
    <r>
      <t>필터드</t>
    </r>
    <r>
      <rPr>
        <sz val="12"/>
        <color theme="1"/>
        <rFont val="ＭＳ Ｐゴシック"/>
        <family val="2"/>
        <scheme val="minor"/>
      </rPr>
      <t xml:space="preserve"> </t>
    </r>
    <r>
      <rPr>
        <sz val="12"/>
        <color theme="1"/>
        <rFont val="ＭＳ Ｐゴシック"/>
        <family val="3"/>
        <charset val="129"/>
        <scheme val="minor"/>
      </rPr>
      <t>시뮬</t>
    </r>
    <r>
      <rPr>
        <sz val="12"/>
        <color theme="1"/>
        <rFont val="ＭＳ Ｐゴシック"/>
        <family val="2"/>
        <scheme val="minor"/>
      </rPr>
      <t xml:space="preserve"> </t>
    </r>
    <r>
      <rPr>
        <sz val="12"/>
        <color theme="1"/>
        <rFont val="ＭＳ Ｐゴシック"/>
        <family val="3"/>
        <charset val="129"/>
        <scheme val="minor"/>
      </rPr>
      <t>프로시져</t>
    </r>
    <r>
      <rPr>
        <sz val="12"/>
        <color theme="1"/>
        <rFont val="ＭＳ Ｐゴシック"/>
        <family val="2"/>
        <scheme val="minor"/>
      </rPr>
      <t xml:space="preserve"> </t>
    </r>
    <r>
      <rPr>
        <sz val="12"/>
        <color theme="1"/>
        <rFont val="ＭＳ Ｐゴシック"/>
        <family val="3"/>
        <charset val="129"/>
        <scheme val="minor"/>
      </rPr>
      <t>작성</t>
    </r>
    <phoneticPr fontId="2"/>
  </si>
  <si>
    <r>
      <t>nationlocalrate</t>
    </r>
    <r>
      <rPr>
        <sz val="12"/>
        <color theme="1"/>
        <rFont val="ＭＳ Ｐゴシック"/>
        <family val="3"/>
        <charset val="129"/>
        <scheme val="minor"/>
      </rPr>
      <t>속성</t>
    </r>
    <r>
      <rPr>
        <sz val="12"/>
        <color theme="1"/>
        <rFont val="ＭＳ Ｐゴシック"/>
        <family val="2"/>
        <scheme val="minor"/>
      </rPr>
      <t xml:space="preserve"> </t>
    </r>
    <r>
      <rPr>
        <sz val="12"/>
        <color theme="1"/>
        <rFont val="ＭＳ Ｐゴシック"/>
        <family val="3"/>
        <charset val="129"/>
        <scheme val="minor"/>
      </rPr>
      <t>실험</t>
    </r>
    <r>
      <rPr>
        <sz val="12"/>
        <color theme="1"/>
        <rFont val="ＭＳ Ｐゴシック"/>
        <family val="2"/>
        <scheme val="minor"/>
      </rPr>
      <t xml:space="preserve"> - nation</t>
    </r>
    <r>
      <rPr>
        <sz val="12"/>
        <color theme="1"/>
        <rFont val="ＭＳ Ｐゴシック"/>
        <family val="3"/>
        <charset val="129"/>
        <scheme val="minor"/>
      </rPr>
      <t>두자리</t>
    </r>
    <r>
      <rPr>
        <sz val="12"/>
        <color theme="1"/>
        <rFont val="ＭＳ Ｐゴシック"/>
        <family val="2"/>
        <scheme val="minor"/>
      </rPr>
      <t xml:space="preserve"> local</t>
    </r>
    <r>
      <rPr>
        <sz val="12"/>
        <color theme="1"/>
        <rFont val="ＭＳ Ｐゴシック"/>
        <family val="3"/>
        <charset val="129"/>
        <scheme val="minor"/>
      </rPr>
      <t>네자리</t>
    </r>
    <phoneticPr fontId="2"/>
  </si>
  <si>
    <t>all속성실험</t>
    <phoneticPr fontId="2"/>
  </si>
  <si>
    <r>
      <t>j45모델</t>
    </r>
    <r>
      <rPr>
        <sz val="12"/>
        <color theme="1"/>
        <rFont val="ＭＳ Ｐゴシック"/>
        <family val="2"/>
        <scheme val="minor"/>
      </rPr>
      <t xml:space="preserve"> </t>
    </r>
    <r>
      <rPr>
        <sz val="12"/>
        <color theme="1"/>
        <rFont val="ＭＳ Ｐゴシック"/>
        <family val="3"/>
        <charset val="129"/>
        <scheme val="minor"/>
      </rPr>
      <t>실험</t>
    </r>
    <phoneticPr fontId="2"/>
  </si>
  <si>
    <r>
      <t>딥러닝모델</t>
    </r>
    <r>
      <rPr>
        <sz val="12"/>
        <color theme="1"/>
        <rFont val="ＭＳ Ｐゴシック"/>
        <family val="2"/>
        <scheme val="minor"/>
      </rPr>
      <t xml:space="preserve"> </t>
    </r>
    <r>
      <rPr>
        <sz val="12"/>
        <color theme="1"/>
        <rFont val="ＭＳ Ｐゴシック"/>
        <family val="3"/>
        <charset val="129"/>
        <scheme val="minor"/>
      </rPr>
      <t>실험</t>
    </r>
    <phoneticPr fontId="2"/>
  </si>
  <si>
    <t>20191123</t>
    <phoneticPr fontId="2"/>
  </si>
  <si>
    <r>
      <t>필터모델</t>
    </r>
    <r>
      <rPr>
        <strike/>
        <sz val="12"/>
        <color theme="1"/>
        <rFont val="ＭＳ Ｐゴシック"/>
        <family val="2"/>
        <scheme val="minor"/>
      </rPr>
      <t xml:space="preserve"> </t>
    </r>
    <r>
      <rPr>
        <strike/>
        <sz val="12"/>
        <color theme="1"/>
        <rFont val="ＭＳ Ｐゴシック"/>
        <family val="3"/>
        <charset val="129"/>
        <scheme val="minor"/>
      </rPr>
      <t>생성기</t>
    </r>
    <r>
      <rPr>
        <strike/>
        <sz val="12"/>
        <color theme="1"/>
        <rFont val="ＭＳ Ｐゴシック"/>
        <family val="2"/>
        <scheme val="minor"/>
      </rPr>
      <t xml:space="preserve"> </t>
    </r>
    <phoneticPr fontId="2"/>
  </si>
  <si>
    <r>
      <t>리그레션</t>
    </r>
    <r>
      <rPr>
        <strike/>
        <sz val="12"/>
        <color theme="1"/>
        <rFont val="ＭＳ Ｐゴシック"/>
        <family val="2"/>
        <scheme val="minor"/>
      </rPr>
      <t xml:space="preserve"> </t>
    </r>
    <r>
      <rPr>
        <strike/>
        <sz val="12"/>
        <color theme="1"/>
        <rFont val="ＭＳ Ｐゴシック"/>
        <family val="3"/>
        <charset val="129"/>
        <scheme val="minor"/>
      </rPr>
      <t>모델</t>
    </r>
    <r>
      <rPr>
        <strike/>
        <sz val="12"/>
        <color theme="1"/>
        <rFont val="ＭＳ Ｐゴシック"/>
        <family val="2"/>
        <scheme val="minor"/>
      </rPr>
      <t xml:space="preserve"> </t>
    </r>
    <r>
      <rPr>
        <strike/>
        <sz val="12"/>
        <color theme="1"/>
        <rFont val="ＭＳ Ｐゴシック"/>
        <family val="3"/>
        <charset val="129"/>
        <scheme val="minor"/>
      </rPr>
      <t>생성기</t>
    </r>
    <r>
      <rPr>
        <strike/>
        <sz val="12"/>
        <color theme="1"/>
        <rFont val="ＭＳ Ｐゴシック"/>
        <family val="2"/>
        <scheme val="minor"/>
      </rPr>
      <t xml:space="preserve"> </t>
    </r>
    <r>
      <rPr>
        <strike/>
        <sz val="12"/>
        <color theme="1"/>
        <rFont val="ＭＳ Ｐゴシック"/>
        <family val="3"/>
        <charset val="129"/>
        <scheme val="minor"/>
      </rPr>
      <t>개발</t>
    </r>
    <phoneticPr fontId="2"/>
  </si>
  <si>
    <t>통계 프로시져를 배치파일로 작성</t>
    <phoneticPr fontId="2"/>
  </si>
  <si>
    <r>
      <t>ym속성</t>
    </r>
    <r>
      <rPr>
        <sz val="12"/>
        <color theme="1"/>
        <rFont val="ＭＳ Ｐゴシック"/>
        <family val="2"/>
        <scheme val="minor"/>
      </rPr>
      <t xml:space="preserve"> </t>
    </r>
    <r>
      <rPr>
        <sz val="12"/>
        <color theme="1"/>
        <rFont val="ＭＳ Ｐゴシック"/>
        <family val="3"/>
        <charset val="129"/>
        <scheme val="minor"/>
      </rPr>
      <t>실험</t>
    </r>
    <phoneticPr fontId="2"/>
  </si>
  <si>
    <t>0001</t>
    <phoneticPr fontId="2"/>
  </si>
  <si>
    <t>직전옺즈 안들어간 버그 수정할 것</t>
    <phoneticPr fontId="2"/>
  </si>
  <si>
    <t>20191125</t>
    <phoneticPr fontId="2"/>
  </si>
  <si>
    <t>랭크모델 성향분석 : C:\Dev\workspace\Oxygen\pod_boatrace_test\experiment\expr02\csv_analyze\file_source.xlsx</t>
    <phoneticPr fontId="2"/>
  </si>
  <si>
    <t>plus_days_rate</t>
    <phoneticPr fontId="2"/>
  </si>
  <si>
    <t>plus_month_rate</t>
    <phoneticPr fontId="2"/>
  </si>
  <si>
    <t>incomerate</t>
    <phoneticPr fontId="2"/>
  </si>
  <si>
    <t>incomeamt</t>
    <phoneticPr fontId="2"/>
  </si>
  <si>
    <t>hitrate</t>
    <phoneticPr fontId="2"/>
  </si>
  <si>
    <t>1T</t>
    <phoneticPr fontId="2"/>
  </si>
  <si>
    <t>2F</t>
    <phoneticPr fontId="2"/>
  </si>
  <si>
    <t>1*</t>
    <phoneticPr fontId="2"/>
  </si>
  <si>
    <t>2*</t>
    <phoneticPr fontId="2"/>
  </si>
  <si>
    <t>2T</t>
    <phoneticPr fontId="2"/>
  </si>
  <si>
    <t>2*</t>
    <phoneticPr fontId="2"/>
  </si>
  <si>
    <t>3F</t>
    <phoneticPr fontId="2"/>
  </si>
  <si>
    <t>2*</t>
    <phoneticPr fontId="2"/>
  </si>
  <si>
    <t>3T</t>
    <phoneticPr fontId="2"/>
  </si>
  <si>
    <t>16, 20</t>
    <phoneticPr fontId="2"/>
  </si>
  <si>
    <t>3, 15</t>
    <phoneticPr fontId="2"/>
  </si>
  <si>
    <t>16,</t>
    <phoneticPr fontId="2"/>
  </si>
  <si>
    <t>23,</t>
    <phoneticPr fontId="2"/>
  </si>
  <si>
    <t>11,</t>
    <phoneticPr fontId="2"/>
  </si>
  <si>
    <t>9, 16</t>
    <phoneticPr fontId="2"/>
  </si>
  <si>
    <t>8, 15</t>
    <phoneticPr fontId="2"/>
  </si>
  <si>
    <t>1,3</t>
    <phoneticPr fontId="2"/>
  </si>
  <si>
    <t>3,</t>
    <phoneticPr fontId="2"/>
  </si>
  <si>
    <t>2*</t>
    <phoneticPr fontId="2"/>
  </si>
  <si>
    <t>14, 23</t>
    <phoneticPr fontId="2"/>
  </si>
  <si>
    <t>18, 22</t>
    <phoneticPr fontId="2"/>
  </si>
  <si>
    <t>1, 15</t>
    <phoneticPr fontId="2"/>
  </si>
  <si>
    <t>6, 20</t>
    <phoneticPr fontId="2"/>
  </si>
  <si>
    <t>21,</t>
    <phoneticPr fontId="2"/>
  </si>
  <si>
    <t>15,</t>
    <phoneticPr fontId="2"/>
  </si>
  <si>
    <t>22,</t>
    <phoneticPr fontId="2"/>
  </si>
  <si>
    <t>6, 19</t>
    <phoneticPr fontId="2"/>
  </si>
  <si>
    <t>3, 6</t>
    <phoneticPr fontId="2"/>
  </si>
  <si>
    <t>13,</t>
    <phoneticPr fontId="2"/>
  </si>
  <si>
    <t>5, 14</t>
    <phoneticPr fontId="2"/>
  </si>
  <si>
    <t>1, 11, 13</t>
    <phoneticPr fontId="2"/>
  </si>
  <si>
    <t>3, 5</t>
    <phoneticPr fontId="2"/>
  </si>
  <si>
    <r>
      <t xml:space="preserve">3, 5, </t>
    </r>
    <r>
      <rPr>
        <sz val="12"/>
        <color rgb="FFFF0000"/>
        <rFont val="ＭＳ Ｐゴシック"/>
        <family val="2"/>
        <scheme val="minor"/>
      </rPr>
      <t>12</t>
    </r>
    <phoneticPr fontId="2"/>
  </si>
  <si>
    <t>12, 13</t>
    <phoneticPr fontId="2"/>
  </si>
  <si>
    <t>12, 14</t>
    <phoneticPr fontId="2"/>
  </si>
  <si>
    <t xml:space="preserve">14, </t>
    <phoneticPr fontId="2"/>
  </si>
  <si>
    <t>1, 3, 19</t>
    <phoneticPr fontId="2"/>
  </si>
  <si>
    <t>20, 21</t>
    <phoneticPr fontId="2"/>
  </si>
  <si>
    <t>1, 20, 21</t>
    <phoneticPr fontId="2"/>
  </si>
  <si>
    <t>6, 12</t>
    <phoneticPr fontId="2"/>
  </si>
  <si>
    <t xml:space="preserve">20, </t>
    <phoneticPr fontId="2"/>
  </si>
  <si>
    <t xml:space="preserve">8, </t>
    <phoneticPr fontId="2"/>
  </si>
  <si>
    <t>7, 11</t>
    <phoneticPr fontId="2"/>
  </si>
  <si>
    <t xml:space="preserve">12, </t>
    <phoneticPr fontId="2"/>
  </si>
  <si>
    <t>1, 21</t>
    <phoneticPr fontId="2"/>
  </si>
  <si>
    <t>15, 20</t>
    <phoneticPr fontId="2"/>
  </si>
  <si>
    <t>16, 9</t>
    <phoneticPr fontId="2"/>
  </si>
  <si>
    <t>8, 15, 20</t>
    <phoneticPr fontId="2"/>
  </si>
  <si>
    <r>
      <t xml:space="preserve">9, </t>
    </r>
    <r>
      <rPr>
        <sz val="12"/>
        <color rgb="FFFF0000"/>
        <rFont val="ＭＳ Ｐゴシック"/>
        <family val="2"/>
        <scheme val="minor"/>
      </rPr>
      <t>16,</t>
    </r>
    <r>
      <rPr>
        <sz val="12"/>
        <rFont val="ＭＳ Ｐゴシック"/>
        <family val="2"/>
        <scheme val="minor"/>
      </rPr>
      <t xml:space="preserve"> 18</t>
    </r>
    <phoneticPr fontId="2"/>
  </si>
  <si>
    <t>3, 6</t>
    <phoneticPr fontId="2"/>
  </si>
  <si>
    <t>turn</t>
    <phoneticPr fontId="2"/>
  </si>
  <si>
    <t>nopattern</t>
    <phoneticPr fontId="2"/>
  </si>
  <si>
    <t>0025</t>
    <phoneticPr fontId="2"/>
  </si>
  <si>
    <t>20180101~20191020</t>
    <phoneticPr fontId="2"/>
  </si>
  <si>
    <t>1and2and3</t>
    <phoneticPr fontId="2"/>
  </si>
  <si>
    <t>bayes</t>
    <phoneticPr fontId="2"/>
  </si>
  <si>
    <t>nation2rate</t>
    <phoneticPr fontId="2"/>
  </si>
  <si>
    <t>turn</t>
    <phoneticPr fontId="2"/>
  </si>
  <si>
    <t>0037</t>
    <phoneticPr fontId="2"/>
  </si>
  <si>
    <t>0006</t>
    <phoneticPr fontId="2"/>
  </si>
  <si>
    <t>20180101~20191020</t>
    <phoneticPr fontId="2"/>
  </si>
  <si>
    <t>bayes</t>
    <phoneticPr fontId="2"/>
  </si>
  <si>
    <t>nation2rate</t>
    <phoneticPr fontId="2"/>
  </si>
  <si>
    <t>nopattern</t>
    <phoneticPr fontId="2"/>
  </si>
  <si>
    <t>0015</t>
    <phoneticPr fontId="2"/>
  </si>
  <si>
    <t>filter_bayes</t>
    <phoneticPr fontId="2"/>
  </si>
  <si>
    <t>entry</t>
    <phoneticPr fontId="2"/>
  </si>
  <si>
    <t>20180101~20191020</t>
    <phoneticPr fontId="2"/>
  </si>
  <si>
    <t>filter_bayes</t>
    <phoneticPr fontId="2"/>
  </si>
  <si>
    <t>nopattern</t>
    <phoneticPr fontId="2"/>
  </si>
  <si>
    <t>0003</t>
    <phoneticPr fontId="2"/>
  </si>
  <si>
    <t>1and2and3</t>
    <phoneticPr fontId="2"/>
  </si>
  <si>
    <t>J45</t>
    <phoneticPr fontId="2"/>
  </si>
  <si>
    <t>nopattern</t>
    <phoneticPr fontId="2"/>
  </si>
  <si>
    <t>0028</t>
    <phoneticPr fontId="2"/>
  </si>
  <si>
    <t>nationlocalrate</t>
    <phoneticPr fontId="2"/>
  </si>
  <si>
    <t>raceno</t>
    <phoneticPr fontId="2"/>
  </si>
  <si>
    <t>0027</t>
    <phoneticPr fontId="2"/>
  </si>
  <si>
    <t>racetype</t>
    <phoneticPr fontId="2"/>
  </si>
  <si>
    <t>0026</t>
    <phoneticPr fontId="2"/>
  </si>
  <si>
    <t>nationlocalrate</t>
    <phoneticPr fontId="2"/>
  </si>
  <si>
    <t>jyocd</t>
    <phoneticPr fontId="2"/>
  </si>
  <si>
    <t>0024</t>
    <phoneticPr fontId="2"/>
  </si>
  <si>
    <t>0003</t>
    <phoneticPr fontId="2"/>
  </si>
  <si>
    <r>
      <rPr>
        <b/>
        <sz val="12"/>
        <color theme="1"/>
        <rFont val="ＭＳ Ｐゴシック"/>
        <family val="2"/>
        <scheme val="minor"/>
      </rPr>
      <t>ranknationrate</t>
    </r>
    <phoneticPr fontId="2"/>
  </si>
  <si>
    <t>turn+racetype</t>
    <phoneticPr fontId="2"/>
  </si>
  <si>
    <t>0021</t>
    <phoneticPr fontId="2"/>
  </si>
  <si>
    <t>0012</t>
    <phoneticPr fontId="2"/>
  </si>
  <si>
    <t>turn+racetype</t>
    <phoneticPr fontId="2"/>
  </si>
  <si>
    <t>0011</t>
    <phoneticPr fontId="2"/>
  </si>
  <si>
    <r>
      <rPr>
        <sz val="12"/>
        <color theme="1"/>
        <rFont val="ＭＳ Ｐゴシック"/>
        <family val="2"/>
        <scheme val="minor"/>
      </rPr>
      <t>ranknationrate</t>
    </r>
    <phoneticPr fontId="2"/>
  </si>
  <si>
    <t>0022</t>
    <phoneticPr fontId="2"/>
  </si>
  <si>
    <t>0021</t>
    <phoneticPr fontId="2"/>
  </si>
  <si>
    <t>turn+raceno</t>
    <phoneticPr fontId="2"/>
  </si>
  <si>
    <t>0011</t>
    <phoneticPr fontId="2"/>
  </si>
  <si>
    <t>0007</t>
    <phoneticPr fontId="2"/>
  </si>
  <si>
    <t>1and2and3</t>
    <phoneticPr fontId="2"/>
  </si>
  <si>
    <t>bayes</t>
    <phoneticPr fontId="2"/>
  </si>
  <si>
    <t>turn+level1</t>
    <phoneticPr fontId="2"/>
  </si>
  <si>
    <t>0013</t>
    <phoneticPr fontId="2"/>
  </si>
  <si>
    <r>
      <rPr>
        <sz val="12"/>
        <color theme="1"/>
        <rFont val="ＭＳ Ｐゴシック"/>
        <family val="2"/>
        <scheme val="minor"/>
      </rPr>
      <t>r</t>
    </r>
    <r>
      <rPr>
        <sz val="12"/>
        <color theme="1"/>
        <rFont val="ＭＳ Ｐゴシック"/>
        <family val="2"/>
        <scheme val="minor"/>
      </rPr>
      <t>ank</t>
    </r>
    <r>
      <rPr>
        <sz val="12"/>
        <color theme="1"/>
        <rFont val="ＭＳ Ｐゴシック"/>
        <family val="2"/>
        <scheme val="minor"/>
      </rPr>
      <t>nationrate</t>
    </r>
    <phoneticPr fontId="2"/>
  </si>
  <si>
    <t>turn+alevelcnt</t>
    <phoneticPr fontId="2"/>
  </si>
  <si>
    <t>0017</t>
    <phoneticPr fontId="2"/>
  </si>
  <si>
    <t>0016</t>
    <phoneticPr fontId="2"/>
  </si>
  <si>
    <t>narion3rate</t>
    <phoneticPr fontId="2"/>
  </si>
  <si>
    <t>turn+alevelcnt</t>
    <phoneticPr fontId="2"/>
  </si>
  <si>
    <t>0010</t>
    <phoneticPr fontId="2"/>
  </si>
  <si>
    <t>0009</t>
    <phoneticPr fontId="2"/>
  </si>
  <si>
    <t>0007</t>
    <phoneticPr fontId="2"/>
  </si>
  <si>
    <r>
      <rPr>
        <sz val="12"/>
        <color theme="1"/>
        <rFont val="ＭＳ Ｐゴシック"/>
        <family val="2"/>
        <scheme val="minor"/>
      </rPr>
      <t>r</t>
    </r>
    <r>
      <rPr>
        <sz val="12"/>
        <color theme="1"/>
        <rFont val="ＭＳ Ｐゴシック"/>
        <family val="2"/>
        <scheme val="minor"/>
      </rPr>
      <t>ank</t>
    </r>
    <r>
      <rPr>
        <sz val="12"/>
        <color theme="1"/>
        <rFont val="ＭＳ Ｐゴシック"/>
        <family val="2"/>
        <scheme val="minor"/>
      </rPr>
      <t>nationrate</t>
    </r>
    <phoneticPr fontId="2"/>
  </si>
  <si>
    <t>0015</t>
    <phoneticPr fontId="2"/>
  </si>
  <si>
    <t>narion3rate</t>
    <phoneticPr fontId="2"/>
  </si>
  <si>
    <t>0008</t>
    <phoneticPr fontId="2"/>
  </si>
  <si>
    <t>entry</t>
    <phoneticPr fontId="2"/>
  </si>
  <si>
    <t>0019</t>
    <phoneticPr fontId="2"/>
  </si>
  <si>
    <t>0006</t>
    <phoneticPr fontId="2"/>
  </si>
  <si>
    <t>ranknationrate</t>
    <phoneticPr fontId="2"/>
  </si>
  <si>
    <t>0003</t>
    <phoneticPr fontId="2"/>
  </si>
  <si>
    <t>0001</t>
    <phoneticPr fontId="2"/>
  </si>
  <si>
    <r>
      <rPr>
        <sz val="12"/>
        <color theme="1"/>
        <rFont val="ＭＳ Ｐゴシック"/>
        <family val="2"/>
        <scheme val="minor"/>
      </rPr>
      <t>r</t>
    </r>
    <r>
      <rPr>
        <sz val="12"/>
        <color theme="1"/>
        <rFont val="ＭＳ Ｐゴシック"/>
        <family val="2"/>
        <scheme val="minor"/>
      </rPr>
      <t>ank</t>
    </r>
    <r>
      <rPr>
        <sz val="12"/>
        <color theme="1"/>
        <rFont val="ＭＳ Ｐゴシック"/>
        <family val="2"/>
        <scheme val="minor"/>
      </rPr>
      <t>nationrate</t>
    </r>
    <phoneticPr fontId="2"/>
  </si>
  <si>
    <t>jyocd+turn</t>
    <phoneticPr fontId="2"/>
  </si>
  <si>
    <t>0018</t>
    <phoneticPr fontId="2"/>
  </si>
  <si>
    <t>0014</t>
    <phoneticPr fontId="2"/>
  </si>
  <si>
    <t>0013</t>
    <phoneticPr fontId="2"/>
  </si>
  <si>
    <t>0023</t>
    <phoneticPr fontId="2"/>
  </si>
  <si>
    <t>jyocd</t>
    <phoneticPr fontId="2"/>
  </si>
  <si>
    <t>0020</t>
    <phoneticPr fontId="2"/>
  </si>
  <si>
    <t>0002</t>
    <phoneticPr fontId="2"/>
  </si>
  <si>
    <t>jyocd</t>
    <phoneticPr fontId="2"/>
  </si>
  <si>
    <t>0005</t>
    <phoneticPr fontId="2"/>
  </si>
  <si>
    <t>alevelcount</t>
    <phoneticPr fontId="2"/>
  </si>
  <si>
    <t>0002</t>
    <phoneticPr fontId="2"/>
  </si>
  <si>
    <r>
      <t>실행</t>
    </r>
    <r>
      <rPr>
        <sz val="12"/>
        <color theme="1"/>
        <rFont val="ＭＳ Ｐゴシック"/>
        <family val="3"/>
        <charset val="129"/>
        <scheme val="minor"/>
      </rPr>
      <t xml:space="preserve"> </t>
    </r>
    <r>
      <rPr>
        <sz val="12"/>
        <color theme="1"/>
        <rFont val="ＭＳ Ｐゴシック"/>
        <family val="3"/>
        <charset val="129"/>
        <scheme val="minor"/>
      </rPr>
      <t>기간</t>
    </r>
    <phoneticPr fontId="2"/>
  </si>
  <si>
    <t>실행 투표방식</t>
    <phoneticPr fontId="2"/>
  </si>
  <si>
    <t>모델 학습간격</t>
    <phoneticPr fontId="2"/>
  </si>
  <si>
    <r>
      <t>모델</t>
    </r>
    <r>
      <rPr>
        <sz val="12"/>
        <color theme="1"/>
        <rFont val="ＭＳ Ｐゴシック"/>
        <family val="3"/>
        <charset val="129"/>
        <scheme val="minor"/>
      </rPr>
      <t xml:space="preserve"> </t>
    </r>
    <r>
      <rPr>
        <sz val="12"/>
        <color theme="1"/>
        <rFont val="ＭＳ Ｐゴシック"/>
        <family val="3"/>
        <charset val="129"/>
        <scheme val="minor"/>
      </rPr>
      <t>학습일수</t>
    </r>
    <phoneticPr fontId="2"/>
  </si>
  <si>
    <t>모델 알고리즘</t>
    <phoneticPr fontId="2"/>
  </si>
  <si>
    <t>속성개요</t>
    <phoneticPr fontId="2"/>
  </si>
  <si>
    <t>모델 패턴</t>
    <phoneticPr fontId="2"/>
  </si>
  <si>
    <t>번호</t>
    <phoneticPr fontId="2"/>
  </si>
  <si>
    <t>카피원본</t>
    <phoneticPr fontId="2"/>
  </si>
  <si>
    <t>daily_incomeamt</t>
    <phoneticPr fontId="2"/>
  </si>
  <si>
    <t>日平均払戻金額</t>
    <rPh sb="0" eb="1">
      <t>ニチ</t>
    </rPh>
    <rPh sb="1" eb="3">
      <t>ヘイキン</t>
    </rPh>
    <rPh sb="3" eb="5">
      <t>ハライモドシ</t>
    </rPh>
    <rPh sb="5" eb="7">
      <t>キンガク</t>
    </rPh>
    <phoneticPr fontId="2"/>
  </si>
  <si>
    <t>daily_hitamt</t>
    <phoneticPr fontId="2"/>
  </si>
  <si>
    <t>日平均的中金額</t>
    <rPh sb="0" eb="1">
      <t>ニチ</t>
    </rPh>
    <rPh sb="1" eb="3">
      <t>ヘイキン</t>
    </rPh>
    <rPh sb="3" eb="5">
      <t>テキチュウ</t>
    </rPh>
    <rPh sb="5" eb="7">
      <t>キンガク</t>
    </rPh>
    <phoneticPr fontId="2"/>
  </si>
  <si>
    <t>daily_betamt</t>
    <phoneticPr fontId="2"/>
  </si>
  <si>
    <t>日平均投票金額</t>
    <rPh sb="0" eb="1">
      <t>ニチ</t>
    </rPh>
    <rPh sb="1" eb="3">
      <t>ヘイキン</t>
    </rPh>
    <rPh sb="3" eb="5">
      <t>トウヒョウ</t>
    </rPh>
    <rPh sb="5" eb="7">
      <t>キンガク</t>
    </rPh>
    <phoneticPr fontId="2"/>
  </si>
  <si>
    <t>収益率</t>
    <rPh sb="0" eb="3">
      <t>シュウエキリツ</t>
    </rPh>
    <phoneticPr fontId="2"/>
  </si>
  <si>
    <t>的中率</t>
    <rPh sb="0" eb="3">
      <t>テキチュウリツ</t>
    </rPh>
    <phoneticPr fontId="2"/>
  </si>
  <si>
    <t>収益金額</t>
    <rPh sb="0" eb="2">
      <t>シュウエキ</t>
    </rPh>
    <rPh sb="2" eb="4">
      <t>キンガク</t>
    </rPh>
    <phoneticPr fontId="2"/>
  </si>
  <si>
    <t>hitamt</t>
    <phoneticPr fontId="2"/>
  </si>
  <si>
    <t>的中金額</t>
    <rPh sb="0" eb="2">
      <t>テキチュウ</t>
    </rPh>
    <rPh sb="2" eb="4">
      <t>キンガク</t>
    </rPh>
    <phoneticPr fontId="2"/>
  </si>
  <si>
    <t>betamt</t>
    <phoneticPr fontId="2"/>
  </si>
  <si>
    <t>投票金額</t>
    <rPh sb="0" eb="2">
      <t>トウヒョウ</t>
    </rPh>
    <rPh sb="2" eb="4">
      <t>キンガク</t>
    </rPh>
    <phoneticPr fontId="2"/>
  </si>
  <si>
    <t>hitcnt</t>
    <phoneticPr fontId="2"/>
  </si>
  <si>
    <t>的中回数</t>
    <rPh sb="0" eb="2">
      <t>テキチュウ</t>
    </rPh>
    <rPh sb="2" eb="4">
      <t>カイスウ</t>
    </rPh>
    <phoneticPr fontId="2"/>
  </si>
  <si>
    <t>betcnt</t>
    <phoneticPr fontId="2"/>
  </si>
  <si>
    <t>投票回数</t>
    <rPh sb="0" eb="2">
      <t>トウヒョウ</t>
    </rPh>
    <rPh sb="2" eb="4">
      <t>カイスウ</t>
    </rPh>
    <phoneticPr fontId="2"/>
  </si>
  <si>
    <t>ymd</t>
    <phoneticPr fontId="2"/>
  </si>
  <si>
    <t>年月日</t>
    <rPh sb="0" eb="3">
      <t>ネンガッピ</t>
    </rPh>
    <phoneticPr fontId="2"/>
  </si>
  <si>
    <t>bet_kumiban</t>
    <phoneticPr fontId="2"/>
  </si>
  <si>
    <t>予測組番</t>
    <rPh sb="0" eb="2">
      <t>ヨソク</t>
    </rPh>
    <rPh sb="2" eb="3">
      <t>クミ</t>
    </rPh>
    <rPh sb="3" eb="4">
      <t>バン</t>
    </rPh>
    <phoneticPr fontId="2"/>
  </si>
  <si>
    <t>pattern</t>
    <phoneticPr fontId="2"/>
  </si>
  <si>
    <t>パタン</t>
    <phoneticPr fontId="2"/>
  </si>
  <si>
    <t>bettype</t>
    <phoneticPr fontId="2"/>
  </si>
  <si>
    <t>ベット種類</t>
    <rPh sb="3" eb="5">
      <t>シュルイ</t>
    </rPh>
    <phoneticPr fontId="2"/>
  </si>
  <si>
    <t>description</t>
    <phoneticPr fontId="2"/>
  </si>
  <si>
    <t>モデル番号</t>
    <rPh sb="3" eb="5">
      <t>バンゴウ</t>
    </rPh>
    <phoneticPr fontId="2"/>
  </si>
  <si>
    <t>rank_stat_daily</t>
    <phoneticPr fontId="2"/>
  </si>
  <si>
    <t>일별통계</t>
    <phoneticPr fontId="2"/>
  </si>
  <si>
    <t>패턴/승식/구미방/ 일별통계</t>
    <phoneticPr fontId="2"/>
  </si>
  <si>
    <t>rank_stat_pattern</t>
    <phoneticPr fontId="2"/>
  </si>
  <si>
    <t>패턴통계</t>
    <phoneticPr fontId="2"/>
  </si>
  <si>
    <t>패턴 통계</t>
    <phoneticPr fontId="2"/>
  </si>
  <si>
    <t>ym</t>
    <phoneticPr fontId="2"/>
  </si>
  <si>
    <t>月度</t>
    <rPh sb="0" eb="1">
      <t>ゲツ</t>
    </rPh>
    <rPh sb="1" eb="2">
      <t>ド</t>
    </rPh>
    <phoneticPr fontId="2"/>
  </si>
  <si>
    <t>rank_stat_monthly</t>
    <phoneticPr fontId="2"/>
  </si>
  <si>
    <t>월별통계</t>
    <phoneticPr fontId="2"/>
  </si>
  <si>
    <t>패턴/승식/구미방/ 월별통계</t>
    <phoneticPr fontId="2"/>
  </si>
  <si>
    <t>払戻金額</t>
    <rPh sb="0" eb="2">
      <t>ハライモドシ</t>
    </rPh>
    <rPh sb="2" eb="4">
      <t>キンガク</t>
    </rPh>
    <phoneticPr fontId="2"/>
  </si>
  <si>
    <t>hitn</t>
    <phoneticPr fontId="2"/>
  </si>
  <si>
    <t>はずれ</t>
    <phoneticPr fontId="2"/>
  </si>
  <si>
    <t>rank_stat_bettype</t>
    <phoneticPr fontId="2"/>
  </si>
  <si>
    <t>승식통계</t>
    <phoneticPr fontId="2"/>
  </si>
  <si>
    <t>승식 통계</t>
    <phoneticPr fontId="2"/>
  </si>
  <si>
    <t>rank_stat</t>
    <phoneticPr fontId="2"/>
  </si>
  <si>
    <r>
      <t>기본</t>
    </r>
    <r>
      <rPr>
        <b/>
        <sz val="14"/>
        <color theme="1"/>
        <rFont val="ＭＳ Ｐゴシック"/>
        <family val="3"/>
        <charset val="129"/>
        <scheme val="minor"/>
      </rPr>
      <t>통계</t>
    </r>
    <phoneticPr fontId="2"/>
  </si>
  <si>
    <r>
      <t>패턴</t>
    </r>
    <r>
      <rPr>
        <sz val="12"/>
        <color theme="1"/>
        <rFont val="ＭＳ Ｐゴシック"/>
        <family val="3"/>
        <charset val="129"/>
        <scheme val="minor"/>
      </rPr>
      <t>/</t>
    </r>
    <r>
      <rPr>
        <sz val="12"/>
        <color theme="1"/>
        <rFont val="ＭＳ Ｐゴシック"/>
        <family val="3"/>
        <charset val="129"/>
        <scheme val="minor"/>
      </rPr>
      <t>승식</t>
    </r>
    <r>
      <rPr>
        <sz val="12"/>
        <color theme="1"/>
        <rFont val="ＭＳ Ｐゴシック"/>
        <family val="3"/>
        <charset val="129"/>
        <scheme val="minor"/>
      </rPr>
      <t>/</t>
    </r>
    <r>
      <rPr>
        <sz val="12"/>
        <color theme="1"/>
        <rFont val="ＭＳ Ｐゴシック"/>
        <family val="3"/>
        <charset val="129"/>
        <scheme val="minor"/>
      </rPr>
      <t>구미방</t>
    </r>
    <r>
      <rPr>
        <sz val="12"/>
        <color theme="1"/>
        <rFont val="ＭＳ Ｐゴシック"/>
        <family val="3"/>
        <charset val="129"/>
        <scheme val="minor"/>
      </rPr>
      <t>/</t>
    </r>
    <r>
      <rPr>
        <sz val="12"/>
        <color theme="1"/>
        <rFont val="ＭＳ Ｐゴシック"/>
        <family val="3"/>
        <charset val="129"/>
        <scheme val="minor"/>
      </rPr>
      <t>통계</t>
    </r>
    <phoneticPr fontId="2"/>
  </si>
  <si>
    <t>rank_stat_kumiban</t>
    <phoneticPr fontId="2"/>
  </si>
  <si>
    <t>구미방 통계</t>
    <phoneticPr fontId="2"/>
  </si>
  <si>
    <t>hity</t>
    <phoneticPr fontId="2"/>
  </si>
  <si>
    <t>的中</t>
    <rPh sb="0" eb="2">
      <t>テキチュウ</t>
    </rPh>
    <phoneticPr fontId="2"/>
  </si>
  <si>
    <t>result_amt</t>
    <phoneticPr fontId="2"/>
  </si>
  <si>
    <t>結果組番払戻金額</t>
    <rPh sb="2" eb="3">
      <t>クミ</t>
    </rPh>
    <rPh sb="3" eb="4">
      <t>バン</t>
    </rPh>
    <rPh sb="4" eb="6">
      <t>ハライモドシ</t>
    </rPh>
    <rPh sb="6" eb="8">
      <t>キンガク</t>
    </rPh>
    <phoneticPr fontId="2"/>
  </si>
  <si>
    <t>result_oddsrank</t>
    <phoneticPr fontId="2"/>
  </si>
  <si>
    <t>結果組番オッズランキング</t>
    <rPh sb="2" eb="3">
      <t>クミ</t>
    </rPh>
    <rPh sb="3" eb="4">
      <t>バン</t>
    </rPh>
    <phoneticPr fontId="2"/>
  </si>
  <si>
    <t>result_odds</t>
    <phoneticPr fontId="2"/>
  </si>
  <si>
    <t>結果組番オッズ</t>
    <rPh sb="2" eb="3">
      <t>クミ</t>
    </rPh>
    <rPh sb="3" eb="4">
      <t>バン</t>
    </rPh>
    <phoneticPr fontId="2"/>
  </si>
  <si>
    <t>result_kumiban</t>
    <phoneticPr fontId="2"/>
  </si>
  <si>
    <t>結果組番</t>
    <rPh sb="0" eb="2">
      <t>ケッカ</t>
    </rPh>
    <rPh sb="2" eb="3">
      <t>クミ</t>
    </rPh>
    <rPh sb="3" eb="4">
      <t>バン</t>
    </rPh>
    <phoneticPr fontId="2"/>
  </si>
  <si>
    <t>minus_days</t>
  </si>
  <si>
    <t>赤字日数</t>
    <rPh sb="0" eb="2">
      <t>アカジ</t>
    </rPh>
    <rPh sb="3" eb="4">
      <t>スウ</t>
    </rPh>
    <phoneticPr fontId="2"/>
  </si>
  <si>
    <t>bet_oddsrank</t>
    <phoneticPr fontId="2"/>
  </si>
  <si>
    <t>予測組番オッズランキング</t>
    <rPh sb="0" eb="2">
      <t>ヨソク</t>
    </rPh>
    <rPh sb="2" eb="3">
      <t>クミ</t>
    </rPh>
    <rPh sb="3" eb="4">
      <t>バン</t>
    </rPh>
    <phoneticPr fontId="2"/>
  </si>
  <si>
    <t>plus_days</t>
  </si>
  <si>
    <t>黒字日数</t>
    <rPh sb="0" eb="2">
      <t>クロジ</t>
    </rPh>
    <rPh sb="3" eb="4">
      <t>スウ</t>
    </rPh>
    <phoneticPr fontId="2"/>
  </si>
  <si>
    <t>bet_odds</t>
    <phoneticPr fontId="2"/>
  </si>
  <si>
    <t>予測組番オッズ</t>
    <rPh sb="0" eb="2">
      <t>ヨソク</t>
    </rPh>
    <rPh sb="2" eb="3">
      <t>クミ</t>
    </rPh>
    <rPh sb="3" eb="4">
      <t>バン</t>
    </rPh>
    <phoneticPr fontId="2"/>
  </si>
  <si>
    <t>total_days</t>
  </si>
  <si>
    <t>総日数</t>
    <rPh sb="0" eb="1">
      <t>ソウ</t>
    </rPh>
    <rPh sb="1" eb="2">
      <t>ニチ</t>
    </rPh>
    <rPh sb="2" eb="3">
      <t>スウ</t>
    </rPh>
    <phoneticPr fontId="2"/>
  </si>
  <si>
    <t>minus_month</t>
  </si>
  <si>
    <t>赤字月数</t>
    <rPh sb="0" eb="2">
      <t>アカジ</t>
    </rPh>
    <rPh sb="2" eb="3">
      <t>ゲツ</t>
    </rPh>
    <rPh sb="3" eb="4">
      <t>スウ</t>
    </rPh>
    <phoneticPr fontId="2"/>
  </si>
  <si>
    <t>result_rank123</t>
    <phoneticPr fontId="2"/>
  </si>
  <si>
    <t>結果着順１２３</t>
    <rPh sb="0" eb="2">
      <t>ケッカ</t>
    </rPh>
    <rPh sb="2" eb="4">
      <t>チャクジュン</t>
    </rPh>
    <phoneticPr fontId="2"/>
  </si>
  <si>
    <t>terult_term</t>
    <phoneticPr fontId="2"/>
  </si>
  <si>
    <t>結果期間</t>
    <rPh sb="0" eb="2">
      <t>ケッカ</t>
    </rPh>
    <rPh sb="2" eb="4">
      <t>キカン</t>
    </rPh>
    <phoneticPr fontId="2"/>
  </si>
  <si>
    <t>plus_month</t>
  </si>
  <si>
    <t>黒字月数</t>
    <rPh sb="0" eb="2">
      <t>クロジ</t>
    </rPh>
    <rPh sb="2" eb="3">
      <t>ゲツ</t>
    </rPh>
    <rPh sb="3" eb="4">
      <t>スウ</t>
    </rPh>
    <phoneticPr fontId="2"/>
  </si>
  <si>
    <t>predict_rank123</t>
    <phoneticPr fontId="2"/>
  </si>
  <si>
    <t>予測着順１２３</t>
    <rPh sb="0" eb="2">
      <t>ヨソク</t>
    </rPh>
    <rPh sb="2" eb="4">
      <t>チャクジュン</t>
    </rPh>
    <phoneticPr fontId="2"/>
  </si>
  <si>
    <t>betting_rule</t>
    <phoneticPr fontId="2"/>
  </si>
  <si>
    <t>投票ルール</t>
    <rPh sb="0" eb="2">
      <t>トウヒョウ</t>
    </rPh>
    <phoneticPr fontId="2"/>
  </si>
  <si>
    <t>total_month</t>
  </si>
  <si>
    <t>総月数</t>
    <rPh sb="0" eb="1">
      <t>ソウ</t>
    </rPh>
    <rPh sb="1" eb="2">
      <t>ゲツ</t>
    </rPh>
    <rPh sb="2" eb="3">
      <t>スウ</t>
    </rPh>
    <phoneticPr fontId="2"/>
  </si>
  <si>
    <t>model_interval</t>
    <phoneticPr fontId="2"/>
  </si>
  <si>
    <t>モデル生成間隔</t>
    <rPh sb="3" eb="5">
      <t>セイセイ</t>
    </rPh>
    <rPh sb="5" eb="7">
      <t>カンカク</t>
    </rPh>
    <phoneticPr fontId="2"/>
  </si>
  <si>
    <t>plus_days_rate</t>
  </si>
  <si>
    <t>黒字日数数比率</t>
    <rPh sb="0" eb="2">
      <t>クロジ</t>
    </rPh>
    <rPh sb="2" eb="4">
      <t>ニッスウ</t>
    </rPh>
    <rPh sb="4" eb="5">
      <t>スウ</t>
    </rPh>
    <rPh sb="5" eb="7">
      <t>ヒリツ</t>
    </rPh>
    <phoneticPr fontId="2"/>
  </si>
  <si>
    <t>training_days</t>
    <phoneticPr fontId="2"/>
  </si>
  <si>
    <t>学習期間</t>
    <rPh sb="0" eb="2">
      <t>ガクシュウ</t>
    </rPh>
    <rPh sb="2" eb="4">
      <t>キカン</t>
    </rPh>
    <phoneticPr fontId="2"/>
  </si>
  <si>
    <t>plus_month_rate</t>
  </si>
  <si>
    <t>黒字月数比率</t>
    <rPh sb="0" eb="2">
      <t>クロジ</t>
    </rPh>
    <rPh sb="2" eb="4">
      <t>ゲッスウ</t>
    </rPh>
    <rPh sb="4" eb="6">
      <t>ヒリツ</t>
    </rPh>
    <phoneticPr fontId="2"/>
  </si>
  <si>
    <t>algorithm</t>
    <phoneticPr fontId="2"/>
  </si>
  <si>
    <t>アルゴリズム</t>
    <phoneticPr fontId="2"/>
  </si>
  <si>
    <t>sime</t>
    <phoneticPr fontId="2"/>
  </si>
  <si>
    <t>締切時刻</t>
    <rPh sb="0" eb="2">
      <t>シメキリ</t>
    </rPh>
    <rPh sb="2" eb="4">
      <t>ジコク</t>
    </rPh>
    <phoneticPr fontId="2"/>
  </si>
  <si>
    <t>attributes</t>
    <phoneticPr fontId="2"/>
  </si>
  <si>
    <t>属性説明</t>
    <rPh sb="0" eb="2">
      <t>ゾクセイ</t>
    </rPh>
    <rPh sb="2" eb="4">
      <t>セツメイ</t>
    </rPh>
    <phoneticPr fontId="2"/>
  </si>
  <si>
    <t>レースNO</t>
  </si>
  <si>
    <t>pattern_name</t>
    <phoneticPr fontId="2"/>
  </si>
  <si>
    <t>パタン名</t>
    <rPh sb="3" eb="4">
      <t>メイ</t>
    </rPh>
    <phoneticPr fontId="2"/>
  </si>
  <si>
    <t>jyocd</t>
  </si>
  <si>
    <t>場コード</t>
  </si>
  <si>
    <t>年月日</t>
  </si>
  <si>
    <t>rank_model</t>
    <phoneticPr fontId="2"/>
  </si>
  <si>
    <t>모델 정의</t>
    <phoneticPr fontId="2"/>
  </si>
  <si>
    <t>rank_metric</t>
    <phoneticPr fontId="2"/>
  </si>
  <si>
    <t>rank_result</t>
    <phoneticPr fontId="2"/>
  </si>
  <si>
    <t>실행결과</t>
    <phoneticPr fontId="2"/>
  </si>
  <si>
    <t>통계 메트릭 데이터</t>
    <phoneticPr fontId="2"/>
  </si>
  <si>
    <t>랭크모델 실행결과</t>
    <phoneticPr fontId="2"/>
  </si>
  <si>
    <t>レース毎の枠別情報記録2</t>
    <rPh sb="3" eb="4">
      <t>ゴト</t>
    </rPh>
    <rPh sb="5" eb="6">
      <t>ワク</t>
    </rPh>
    <rPh sb="6" eb="7">
      <t>ベツ</t>
    </rPh>
    <rPh sb="7" eb="9">
      <t>ジョウホウ</t>
    </rPh>
    <rPh sb="9" eb="11">
      <t>キロク</t>
    </rPh>
    <phoneticPr fontId="2"/>
  </si>
  <si>
    <t>３連率は2012/3/31から存在</t>
    <rPh sb="1" eb="2">
      <t>レン</t>
    </rPh>
    <rPh sb="2" eb="3">
      <t>リツ</t>
    </rPh>
    <rPh sb="15" eb="17">
      <t>ソンザイ</t>
    </rPh>
    <phoneticPr fontId="2"/>
  </si>
  <si>
    <t>統計</t>
    <rPh sb="0" eb="2">
      <t>トウケイ</t>
    </rPh>
    <phoneticPr fontId="2"/>
  </si>
  <si>
    <t>枠モータ勝率、２，３連率</t>
    <rPh sb="0" eb="1">
      <t>ワク</t>
    </rPh>
    <rPh sb="4" eb="6">
      <t>ショウリツ</t>
    </rPh>
    <phoneticPr fontId="2"/>
  </si>
  <si>
    <t>出走表、統計</t>
    <rPh sb="0" eb="2">
      <t>シュッソウ</t>
    </rPh>
    <rPh sb="2" eb="3">
      <t>ヒョウ</t>
    </rPh>
    <rPh sb="4" eb="6">
      <t>トウケイ</t>
    </rPh>
    <phoneticPr fontId="2"/>
  </si>
  <si>
    <t>直近モータ勝率、２，３連率</t>
    <rPh sb="0" eb="2">
      <t>チョッキン</t>
    </rPh>
    <rPh sb="5" eb="7">
      <t>ショウリツ</t>
    </rPh>
    <rPh sb="11" eb="12">
      <t>レン</t>
    </rPh>
    <rPh sb="12" eb="13">
      <t>リツ</t>
    </rPh>
    <phoneticPr fontId="2"/>
  </si>
  <si>
    <t>枠勝率、２，３連率</t>
    <rPh sb="0" eb="1">
      <t>ワク</t>
    </rPh>
    <rPh sb="1" eb="3">
      <t>ショウリツ</t>
    </rPh>
    <phoneticPr fontId="2"/>
  </si>
  <si>
    <t>統計直近当地勝率、２，３連率</t>
    <rPh sb="0" eb="2">
      <t>トウケイ</t>
    </rPh>
    <rPh sb="2" eb="4">
      <t>チョッキン</t>
    </rPh>
    <rPh sb="4" eb="6">
      <t>トウチ</t>
    </rPh>
    <rPh sb="6" eb="8">
      <t>ショウリツ</t>
    </rPh>
    <rPh sb="12" eb="13">
      <t>レン</t>
    </rPh>
    <rPh sb="13" eb="14">
      <t>リツ</t>
    </rPh>
    <phoneticPr fontId="2"/>
  </si>
  <si>
    <t>統計直近全国勝率、２，３連率</t>
    <rPh sb="0" eb="2">
      <t>トウケイ</t>
    </rPh>
    <rPh sb="2" eb="4">
      <t>チョッキン</t>
    </rPh>
    <rPh sb="4" eb="6">
      <t>ゼンコク</t>
    </rPh>
    <rPh sb="6" eb="8">
      <t>ショウリツ</t>
    </rPh>
    <rPh sb="12" eb="13">
      <t>レン</t>
    </rPh>
    <rPh sb="13" eb="14">
      <t>リツ</t>
    </rPh>
    <phoneticPr fontId="2"/>
  </si>
  <si>
    <t>出走表</t>
    <rPh sb="0" eb="2">
      <t>シュッソウ</t>
    </rPh>
    <rPh sb="2" eb="3">
      <t>ヒョウ</t>
    </rPh>
    <phoneticPr fontId="2"/>
  </si>
  <si>
    <t>直近当地勝率、２，３連率</t>
    <rPh sb="0" eb="2">
      <t>チョッキン</t>
    </rPh>
    <rPh sb="2" eb="4">
      <t>トウチ</t>
    </rPh>
    <rPh sb="4" eb="6">
      <t>ショウリツ</t>
    </rPh>
    <rPh sb="10" eb="11">
      <t>レン</t>
    </rPh>
    <rPh sb="11" eb="12">
      <t>リツ</t>
    </rPh>
    <phoneticPr fontId="2"/>
  </si>
  <si>
    <t>直近全国勝率、２，３連率</t>
    <rPh sb="0" eb="2">
      <t>チョッキン</t>
    </rPh>
    <rPh sb="2" eb="4">
      <t>ゼンコク</t>
    </rPh>
    <rPh sb="4" eb="6">
      <t>ショウリツ</t>
    </rPh>
    <rPh sb="10" eb="11">
      <t>レン</t>
    </rPh>
    <rPh sb="11" eb="12">
      <t>リツ</t>
    </rPh>
    <phoneticPr fontId="2"/>
  </si>
  <si>
    <t>SG, G1, G2は除外</t>
    <rPh sb="11" eb="13">
      <t>ジョガイ</t>
    </rPh>
    <phoneticPr fontId="2"/>
  </si>
  <si>
    <t>0038</t>
    <phoneticPr fontId="2"/>
  </si>
  <si>
    <t>0039</t>
    <phoneticPr fontId="2"/>
  </si>
  <si>
    <t>0040</t>
    <phoneticPr fontId="2"/>
  </si>
  <si>
    <t>nationrate</t>
    <phoneticPr fontId="2"/>
  </si>
  <si>
    <t>nationrate</t>
    <phoneticPr fontId="2"/>
  </si>
  <si>
    <t>0037</t>
    <phoneticPr fontId="2"/>
  </si>
  <si>
    <t>0041</t>
    <phoneticPr fontId="2"/>
  </si>
  <si>
    <t>0042</t>
    <phoneticPr fontId="2"/>
  </si>
  <si>
    <t>ranknationrate</t>
    <phoneticPr fontId="2"/>
  </si>
  <si>
    <t>0043</t>
    <phoneticPr fontId="2"/>
  </si>
  <si>
    <t>0044</t>
    <phoneticPr fontId="2"/>
  </si>
  <si>
    <t>0045</t>
    <phoneticPr fontId="2"/>
  </si>
  <si>
    <t>0046</t>
    <phoneticPr fontId="2"/>
  </si>
  <si>
    <t>0047</t>
    <phoneticPr fontId="2"/>
  </si>
  <si>
    <t>0048</t>
    <phoneticPr fontId="2"/>
  </si>
  <si>
    <t>0049</t>
    <phoneticPr fontId="2"/>
  </si>
  <si>
    <r>
      <rPr>
        <sz val="12"/>
        <color theme="1"/>
        <rFont val="ＭＳ Ｐゴシック"/>
        <family val="2"/>
        <scheme val="minor"/>
      </rPr>
      <t>ranknationrate</t>
    </r>
    <phoneticPr fontId="2"/>
  </si>
  <si>
    <t>jyocd+raceno</t>
    <phoneticPr fontId="2"/>
  </si>
  <si>
    <t>랭크1을 적중율높은걸로 예측</t>
    <phoneticPr fontId="2"/>
  </si>
  <si>
    <r>
      <t>와꾸</t>
    </r>
    <r>
      <rPr>
        <sz val="12"/>
        <color theme="1"/>
        <rFont val="ＭＳ Ｐゴシック"/>
        <family val="2"/>
        <scheme val="minor"/>
      </rPr>
      <t>1</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제외한</t>
    </r>
    <r>
      <rPr>
        <sz val="12"/>
        <color theme="1"/>
        <rFont val="ＭＳ Ｐゴシック"/>
        <family val="2"/>
        <scheme val="minor"/>
      </rPr>
      <t xml:space="preserve"> </t>
    </r>
    <r>
      <rPr>
        <sz val="12"/>
        <color theme="1"/>
        <rFont val="ＭＳ Ｐゴシック"/>
        <family val="3"/>
        <charset val="129"/>
        <scheme val="minor"/>
      </rPr>
      <t>와꾸</t>
    </r>
    <r>
      <rPr>
        <sz val="12"/>
        <color theme="1"/>
        <rFont val="ＭＳ Ｐゴシック"/>
        <family val="2"/>
        <scheme val="minor"/>
      </rPr>
      <t>2-</t>
    </r>
    <r>
      <rPr>
        <sz val="12"/>
        <color theme="1"/>
        <rFont val="ＭＳ Ｐゴシック"/>
        <family val="2"/>
        <scheme val="minor"/>
      </rPr>
      <t>6</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랭크</t>
    </r>
    <r>
      <rPr>
        <sz val="12"/>
        <color theme="1"/>
        <rFont val="ＭＳ Ｐゴシック"/>
        <family val="2"/>
        <scheme val="minor"/>
      </rPr>
      <t xml:space="preserve">2 </t>
    </r>
    <r>
      <rPr>
        <sz val="12"/>
        <color theme="1"/>
        <rFont val="ＭＳ Ｐゴシック"/>
        <family val="3"/>
        <charset val="129"/>
        <scheme val="minor"/>
      </rPr>
      <t>예측</t>
    </r>
    <phoneticPr fontId="2"/>
  </si>
  <si>
    <r>
      <t>와꾸</t>
    </r>
    <r>
      <rPr>
        <sz val="12"/>
        <color theme="1"/>
        <rFont val="ＭＳ Ｐゴシック"/>
        <family val="2"/>
        <scheme val="minor"/>
      </rPr>
      <t>1</t>
    </r>
    <r>
      <rPr>
        <sz val="12"/>
        <color theme="1"/>
        <rFont val="ＭＳ Ｐゴシック"/>
        <family val="2"/>
        <scheme val="minor"/>
      </rPr>
      <t>,2</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제외한</t>
    </r>
    <r>
      <rPr>
        <sz val="12"/>
        <color theme="1"/>
        <rFont val="ＭＳ Ｐゴシック"/>
        <family val="2"/>
        <scheme val="minor"/>
      </rPr>
      <t xml:space="preserve"> </t>
    </r>
    <r>
      <rPr>
        <sz val="12"/>
        <color theme="1"/>
        <rFont val="ＭＳ Ｐゴシック"/>
        <family val="3"/>
        <charset val="129"/>
        <scheme val="minor"/>
      </rPr>
      <t>와꾸</t>
    </r>
    <r>
      <rPr>
        <sz val="12"/>
        <color theme="1"/>
        <rFont val="ＭＳ Ｐゴシック"/>
        <family val="2"/>
        <scheme val="minor"/>
      </rPr>
      <t>3</t>
    </r>
    <r>
      <rPr>
        <sz val="12"/>
        <color theme="1"/>
        <rFont val="ＭＳ Ｐゴシック"/>
        <family val="2"/>
        <scheme val="minor"/>
      </rPr>
      <t>-</t>
    </r>
    <r>
      <rPr>
        <sz val="12"/>
        <color theme="1"/>
        <rFont val="ＭＳ Ｐゴシック"/>
        <family val="2"/>
        <scheme val="minor"/>
      </rPr>
      <t>6</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랭크</t>
    </r>
    <r>
      <rPr>
        <sz val="12"/>
        <color theme="1"/>
        <rFont val="ＭＳ Ｐゴシック"/>
        <family val="2"/>
        <scheme val="minor"/>
      </rPr>
      <t>3</t>
    </r>
    <r>
      <rPr>
        <sz val="12"/>
        <color theme="1"/>
        <rFont val="ＭＳ Ｐゴシック"/>
        <family val="2"/>
        <scheme val="minor"/>
      </rPr>
      <t xml:space="preserve"> </t>
    </r>
    <r>
      <rPr>
        <sz val="12"/>
        <color theme="1"/>
        <rFont val="ＭＳ Ｐゴシック"/>
        <family val="3"/>
        <charset val="129"/>
        <scheme val="minor"/>
      </rPr>
      <t>예측</t>
    </r>
    <phoneticPr fontId="2"/>
  </si>
  <si>
    <t>랭크123으로 2T두개 3T 네개를 포메이션투표</t>
    <phoneticPr fontId="2"/>
  </si>
  <si>
    <t>랭크1의 적중율 높은 모델로 예측</t>
    <phoneticPr fontId="2"/>
  </si>
  <si>
    <r>
      <t>2F, 3F는</t>
    </r>
    <r>
      <rPr>
        <sz val="12"/>
        <color theme="1"/>
        <rFont val="ＭＳ Ｐゴシック"/>
        <family val="2"/>
        <scheme val="minor"/>
      </rPr>
      <t xml:space="preserve"> </t>
    </r>
    <r>
      <rPr>
        <sz val="12"/>
        <color theme="1"/>
        <rFont val="ＭＳ Ｐゴシック"/>
        <family val="3"/>
        <charset val="129"/>
        <scheme val="minor"/>
      </rPr>
      <t>생각해보자</t>
    </r>
    <phoneticPr fontId="2"/>
  </si>
  <si>
    <r>
      <t>■</t>
    </r>
    <r>
      <rPr>
        <sz val="12"/>
        <color theme="1"/>
        <rFont val="ＭＳ Ｐゴシック"/>
        <family val="3"/>
        <charset val="129"/>
        <scheme val="minor"/>
      </rPr>
      <t>랭크</t>
    </r>
    <r>
      <rPr>
        <sz val="12"/>
        <color theme="1"/>
        <rFont val="ＭＳ Ｐゴシック"/>
        <family val="3"/>
        <charset val="129"/>
        <scheme val="minor"/>
      </rPr>
      <t xml:space="preserve">123 </t>
    </r>
    <r>
      <rPr>
        <sz val="12"/>
        <color theme="1"/>
        <rFont val="ＭＳ Ｐゴシック"/>
        <family val="3"/>
        <charset val="129"/>
        <scheme val="minor"/>
      </rPr>
      <t>종속</t>
    </r>
    <r>
      <rPr>
        <sz val="12"/>
        <color theme="1"/>
        <rFont val="ＭＳ Ｐゴシック"/>
        <family val="3"/>
        <charset val="129"/>
        <scheme val="minor"/>
      </rPr>
      <t xml:space="preserve"> </t>
    </r>
    <r>
      <rPr>
        <sz val="12"/>
        <color theme="1"/>
        <rFont val="ＭＳ Ｐゴシック"/>
        <family val="3"/>
        <charset val="129"/>
        <scheme val="minor"/>
      </rPr>
      <t>포메이션</t>
    </r>
    <r>
      <rPr>
        <sz val="12"/>
        <color theme="1"/>
        <rFont val="ＭＳ Ｐゴシック"/>
        <family val="3"/>
        <charset val="129"/>
        <scheme val="minor"/>
      </rPr>
      <t xml:space="preserve"> </t>
    </r>
    <r>
      <rPr>
        <sz val="12"/>
        <color theme="1"/>
        <rFont val="ＭＳ Ｐゴシック"/>
        <family val="3"/>
        <charset val="129"/>
        <scheme val="minor"/>
      </rPr>
      <t>룰</t>
    </r>
    <phoneticPr fontId="2"/>
  </si>
  <si>
    <t>■랭크123 조합 포메이션 룰</t>
    <phoneticPr fontId="2"/>
  </si>
  <si>
    <r>
      <t xml:space="preserve">●entry+ranknationrate </t>
    </r>
    <r>
      <rPr>
        <sz val="12"/>
        <color theme="1"/>
        <rFont val="ＭＳ Ｐゴシック"/>
        <family val="3"/>
        <charset val="129"/>
        <scheme val="minor"/>
      </rPr>
      <t>속성</t>
    </r>
    <phoneticPr fontId="2"/>
  </si>
  <si>
    <t>모델별 rank_result 확장출력 프로시져 작성</t>
    <phoneticPr fontId="2"/>
  </si>
  <si>
    <t>20191128</t>
    <phoneticPr fontId="2"/>
  </si>
  <si>
    <t>0050</t>
    <phoneticPr fontId="2"/>
  </si>
  <si>
    <t>0051</t>
    <phoneticPr fontId="2"/>
  </si>
  <si>
    <t>0052</t>
    <phoneticPr fontId="2"/>
  </si>
  <si>
    <t>0053</t>
    <phoneticPr fontId="2"/>
  </si>
  <si>
    <t>0054</t>
    <phoneticPr fontId="2"/>
  </si>
  <si>
    <t>0055</t>
    <phoneticPr fontId="2"/>
  </si>
  <si>
    <t>entry+rankrate</t>
    <phoneticPr fontId="2"/>
  </si>
  <si>
    <t>0056</t>
    <phoneticPr fontId="2"/>
  </si>
  <si>
    <t>0050</t>
    <phoneticPr fontId="2"/>
  </si>
  <si>
    <r>
      <rPr>
        <sz val="12"/>
        <color theme="1"/>
        <rFont val="ＭＳ Ｐゴシック"/>
        <family val="3"/>
        <charset val="129"/>
        <scheme val="minor"/>
      </rPr>
      <t>모델생성시간</t>
    </r>
    <r>
      <rPr>
        <sz val="12"/>
        <color theme="1"/>
        <rFont val="ＭＳ Ｐゴシック"/>
        <family val="2"/>
        <scheme val="minor"/>
      </rPr>
      <t xml:space="preserve"> </t>
    </r>
    <r>
      <rPr>
        <sz val="12"/>
        <color theme="1"/>
        <rFont val="ＭＳ Ｐゴシック"/>
        <family val="3"/>
        <charset val="129"/>
        <scheme val="minor"/>
      </rPr>
      <t>너무</t>
    </r>
    <r>
      <rPr>
        <sz val="12"/>
        <color theme="1"/>
        <rFont val="ＭＳ Ｐゴシック"/>
        <family val="2"/>
        <scheme val="minor"/>
      </rPr>
      <t xml:space="preserve"> </t>
    </r>
    <r>
      <rPr>
        <sz val="12"/>
        <color theme="1"/>
        <rFont val="ＭＳ Ｐゴシック"/>
        <family val="3"/>
        <charset val="129"/>
        <scheme val="minor"/>
      </rPr>
      <t>걸림</t>
    </r>
    <phoneticPr fontId="2"/>
  </si>
  <si>
    <t>0041</t>
    <phoneticPr fontId="2"/>
  </si>
  <si>
    <t>odds1+rankrate</t>
    <phoneticPr fontId="2"/>
  </si>
  <si>
    <t>sodds+rankrate</t>
    <phoneticPr fontId="2"/>
  </si>
  <si>
    <t>sodds+rankrate</t>
    <phoneticPr fontId="2"/>
  </si>
  <si>
    <t>0057</t>
    <phoneticPr fontId="2"/>
  </si>
  <si>
    <t>0058</t>
    <phoneticPr fontId="2"/>
  </si>
  <si>
    <t>0059</t>
    <phoneticPr fontId="2"/>
  </si>
  <si>
    <t>0060</t>
    <phoneticPr fontId="2"/>
  </si>
  <si>
    <t>0061</t>
    <phoneticPr fontId="2"/>
  </si>
  <si>
    <r>
      <rPr>
        <sz val="12"/>
        <color theme="1"/>
        <rFont val="ＭＳ Ｐゴシック"/>
        <family val="3"/>
        <charset val="129"/>
        <scheme val="minor"/>
      </rPr>
      <t>옺즈포함모델은</t>
    </r>
    <r>
      <rPr>
        <sz val="12"/>
        <color theme="1"/>
        <rFont val="ＭＳ Ｐゴシック"/>
        <family val="2"/>
        <scheme val="minor"/>
      </rPr>
      <t xml:space="preserve"> 2019</t>
    </r>
    <r>
      <rPr>
        <sz val="12"/>
        <color theme="1"/>
        <rFont val="ＭＳ Ｐゴシック"/>
        <family val="3"/>
        <charset val="129"/>
        <scheme val="minor"/>
      </rPr>
      <t>년도만</t>
    </r>
    <r>
      <rPr>
        <sz val="12"/>
        <color theme="1"/>
        <rFont val="ＭＳ Ｐゴシック"/>
        <family val="2"/>
        <scheme val="minor"/>
      </rPr>
      <t xml:space="preserve"> </t>
    </r>
    <r>
      <rPr>
        <sz val="12"/>
        <color theme="1"/>
        <rFont val="ＭＳ Ｐゴシック"/>
        <family val="3"/>
        <charset val="129"/>
        <scheme val="minor"/>
      </rPr>
      <t>결과</t>
    </r>
    <r>
      <rPr>
        <sz val="12"/>
        <color theme="1"/>
        <rFont val="ＭＳ Ｐゴシック"/>
        <family val="2"/>
        <scheme val="minor"/>
      </rPr>
      <t xml:space="preserve"> </t>
    </r>
    <r>
      <rPr>
        <sz val="12"/>
        <color theme="1"/>
        <rFont val="ＭＳ Ｐゴシック"/>
        <family val="3"/>
        <charset val="129"/>
        <scheme val="minor"/>
      </rPr>
      <t>생성한다</t>
    </r>
    <r>
      <rPr>
        <sz val="12"/>
        <color theme="1"/>
        <rFont val="ＭＳ Ｐゴシック"/>
        <family val="2"/>
        <scheme val="minor"/>
      </rPr>
      <t>.</t>
    </r>
    <phoneticPr fontId="2"/>
  </si>
  <si>
    <t>insert into rank_model values('0024','nopattern','nationlocalrate','bayes',730,30,'1and2and3','20180101~20191020');</t>
  </si>
  <si>
    <t>insert into rank_model values('0025','jyocd','nationlocalrate','bayes',1460,30,'1and2and3','20180101~20191020');</t>
  </si>
  <si>
    <t>insert into rank_model values('0026','turn','nationlocalrate','bayes',1460,30,'1and2and3','20180101~20191020');</t>
  </si>
  <si>
    <t>insert into rank_model values('0027','racetype','nationlocalrate','bayes',1460,30,'1and2and3','20180101~20191020');</t>
  </si>
  <si>
    <t>insert into rank_model values('0028','raceno','nationlocalrate','bayes',1460,30,'1and2and3','20180101~20191020');</t>
  </si>
  <si>
    <t>insert into rank_model values('0029','nopattern','entry','bayes',1825,1825,'1and2and3','20180101~20191020');</t>
  </si>
  <si>
    <t>insert into rank_model values('0030','nopattern','ym','bayes',1825,1825,'1and2and3','20180101~20191020');</t>
  </si>
  <si>
    <t>insert into rank_model values('0031','nopattern','entry','J45',730,30,'1and2and3','20180101~20191020');</t>
  </si>
  <si>
    <t>insert into rank_model values('0032','turn','entry','J45',1460,30,'1and2and3','20180101~20191020');</t>
  </si>
  <si>
    <t>insert into rank_model values('0033','nopattern','nation3rate','J45',730,30,'1and2and3','20180101~20191020');</t>
  </si>
  <si>
    <t>insert into rank_model values('0034','turn','nation3rate','J45',730,30,'1and2and3','20180101~20191020');</t>
  </si>
  <si>
    <t>insert into rank_model values('0035','nopattern','entry','filter_bayes',730,30,'1and2and3','20180101~20191020');</t>
  </si>
  <si>
    <t>insert into rank_model values('0036','turn','entry','filter_bayes',730,30,'1and2and3','20180101~20191020');</t>
  </si>
  <si>
    <t>insert into rank_model values('0037','nopattern','nation2rate','bayes',730,30,'1and2and3','20180101~20191020');</t>
  </si>
  <si>
    <t>insert into rank_model values('0038','turn','nation2rate','bayes',1460,30,'1and2and3','20180101~20191020');</t>
  </si>
  <si>
    <t>insert into rank_model values('0039','nopattern','nationrate','bayes',730,30,'1and2and3','20180101~20191020');</t>
  </si>
  <si>
    <t>insert into rank_model values('0040','turn','nationrate','bayes',1460,30,'1and2and3','20180101~20191020');</t>
  </si>
  <si>
    <t>insert into rank_model values('0041','nopattern','ranknationrate','filter_bayes',730,30,'1and2and3','20180101~20191020');</t>
  </si>
  <si>
    <t>insert into rank_model values('0042','turn','ranknationrate','filter_bayes',1460,30,'1and2and3','20180101~20191020');</t>
  </si>
  <si>
    <t>insert into rank_model values('0043','nopattern','entry','filter_bayes',730,30,'1and2and3','20180101~20191020');</t>
  </si>
  <si>
    <t>insert into rank_model values('0044','turn','entry','filter_bayes',1460,30,'1and2and3','20180101~20191020');</t>
  </si>
  <si>
    <t>insert into rank_model values('0045','nopattern','narion3rate','filter_bayes',730,30,'1and2and3','20180101~20191020');</t>
  </si>
  <si>
    <t>insert into rank_model values('0046','turn','narion3rate','filter_bayes',1460,30,'1and2and3','20180101~20191020');</t>
  </si>
  <si>
    <t>insert into rank_model values('0047','jyocd','entry','filter_bayes',1460,30,'1and2and3','20180101~20191020');</t>
  </si>
  <si>
    <t>insert into rank_model values('0048','jyocd','narion3rate','filter_bayes',1460,30,'1and2and3','20180101~20191020');</t>
  </si>
  <si>
    <t>insert into rank_model values('0049','jyocd','ranknationrate','filter_bayes',1460,30,'1and2and3','20180101~20191020');</t>
  </si>
  <si>
    <t>insert into rank_model values('0050','nopattern','ranknationrate','J48',730,30,'1and2and3','20180101~20191020');</t>
  </si>
  <si>
    <t>insert into rank_model values('0051','turn','ranknationrate','J48',1460,360,'1and2and3','20180101~20191020');</t>
  </si>
  <si>
    <t>insert into rank_model values('0052','jyocd','ranknationrate','J48',1825,730,'1and2and3','20180101~20191020');</t>
  </si>
  <si>
    <t>日次投票金額</t>
    <rPh sb="0" eb="2">
      <t>ニチジ</t>
    </rPh>
    <rPh sb="2" eb="4">
      <t>トウヒョウ</t>
    </rPh>
    <rPh sb="4" eb="6">
      <t>キンガク</t>
    </rPh>
    <phoneticPr fontId="2"/>
  </si>
  <si>
    <t>日次的中金額</t>
    <rPh sb="2" eb="4">
      <t>テキチュウ</t>
    </rPh>
    <rPh sb="4" eb="6">
      <t>キンガク</t>
    </rPh>
    <phoneticPr fontId="2"/>
  </si>
  <si>
    <t>日次払戻金額</t>
    <rPh sb="2" eb="4">
      <t>ハライモドシ</t>
    </rPh>
    <rPh sb="4" eb="6">
      <t>キンガク</t>
    </rPh>
    <phoneticPr fontId="2"/>
  </si>
  <si>
    <t>20191202</t>
    <phoneticPr fontId="2"/>
  </si>
  <si>
    <r>
      <t>일단</t>
    </r>
    <r>
      <rPr>
        <sz val="12"/>
        <color rgb="FFFF0000"/>
        <rFont val="ＭＳ Ｐゴシック"/>
        <family val="2"/>
        <scheme val="minor"/>
      </rPr>
      <t xml:space="preserve"> </t>
    </r>
    <r>
      <rPr>
        <sz val="12"/>
        <color rgb="FFFF0000"/>
        <rFont val="ＭＳ Ｐゴシック"/>
        <family val="3"/>
        <charset val="129"/>
        <scheme val="minor"/>
      </rPr>
      <t>속성은</t>
    </r>
    <r>
      <rPr>
        <sz val="12"/>
        <color rgb="FFFF0000"/>
        <rFont val="ＭＳ Ｐゴシック"/>
        <family val="2"/>
        <scheme val="minor"/>
      </rPr>
      <t xml:space="preserve"> entry</t>
    </r>
    <r>
      <rPr>
        <sz val="12"/>
        <color rgb="FFFF0000"/>
        <rFont val="ＭＳ Ｐゴシック"/>
        <family val="3"/>
        <charset val="129"/>
        <scheme val="minor"/>
      </rPr>
      <t>에</t>
    </r>
    <r>
      <rPr>
        <sz val="12"/>
        <color rgb="FFFF0000"/>
        <rFont val="ＭＳ Ｐゴシック"/>
        <family val="2"/>
        <scheme val="minor"/>
      </rPr>
      <t xml:space="preserve"> </t>
    </r>
    <r>
      <rPr>
        <sz val="12"/>
        <color rgb="FFFF0000"/>
        <rFont val="ＭＳ Ｐゴシック"/>
        <family val="3"/>
        <charset val="129"/>
        <scheme val="minor"/>
      </rPr>
      <t>집중하기로</t>
    </r>
    <r>
      <rPr>
        <sz val="12"/>
        <color rgb="FFFF0000"/>
        <rFont val="ＭＳ Ｐゴシック"/>
        <family val="2"/>
        <scheme val="minor"/>
      </rPr>
      <t xml:space="preserve"> </t>
    </r>
    <r>
      <rPr>
        <sz val="12"/>
        <color rgb="FFFF0000"/>
        <rFont val="ＭＳ Ｐゴシック"/>
        <family val="3"/>
        <charset val="129"/>
        <scheme val="minor"/>
      </rPr>
      <t>한다</t>
    </r>
    <r>
      <rPr>
        <sz val="12"/>
        <color rgb="FFFF0000"/>
        <rFont val="ＭＳ Ｐゴシック"/>
        <family val="2"/>
        <scheme val="minor"/>
      </rPr>
      <t xml:space="preserve">. </t>
    </r>
    <r>
      <rPr>
        <sz val="12"/>
        <color rgb="FFFF0000"/>
        <rFont val="ＭＳ Ｐゴシック"/>
        <family val="3"/>
        <charset val="129"/>
        <scheme val="minor"/>
      </rPr>
      <t>전반적으로</t>
    </r>
    <r>
      <rPr>
        <sz val="12"/>
        <color rgb="FFFF0000"/>
        <rFont val="ＭＳ Ｐゴシック"/>
        <family val="2"/>
        <scheme val="minor"/>
      </rPr>
      <t xml:space="preserve"> entry</t>
    </r>
    <r>
      <rPr>
        <sz val="12"/>
        <color rgb="FFFF0000"/>
        <rFont val="ＭＳ Ｐゴシック"/>
        <family val="3"/>
        <charset val="129"/>
        <scheme val="minor"/>
      </rPr>
      <t>성능이</t>
    </r>
    <r>
      <rPr>
        <sz val="12"/>
        <color rgb="FFFF0000"/>
        <rFont val="ＭＳ Ｐゴシック"/>
        <family val="2"/>
        <scheme val="minor"/>
      </rPr>
      <t xml:space="preserve"> </t>
    </r>
    <r>
      <rPr>
        <sz val="12"/>
        <color rgb="FFFF0000"/>
        <rFont val="ＭＳ Ｐゴシック"/>
        <family val="3"/>
        <charset val="129"/>
        <scheme val="minor"/>
      </rPr>
      <t>압도적으로</t>
    </r>
    <r>
      <rPr>
        <sz val="12"/>
        <color rgb="FFFF0000"/>
        <rFont val="ＭＳ Ｐゴシック"/>
        <family val="2"/>
        <scheme val="minor"/>
      </rPr>
      <t xml:space="preserve"> </t>
    </r>
    <r>
      <rPr>
        <sz val="12"/>
        <color rgb="FFFF0000"/>
        <rFont val="ＭＳ Ｐゴシック"/>
        <family val="3"/>
        <charset val="129"/>
        <scheme val="minor"/>
      </rPr>
      <t>높다</t>
    </r>
    <phoneticPr fontId="2"/>
  </si>
  <si>
    <t>20191211</t>
    <phoneticPr fontId="2"/>
  </si>
  <si>
    <r>
      <t>result</t>
    </r>
    <r>
      <rPr>
        <sz val="12"/>
        <color theme="1"/>
        <rFont val="ＭＳ Ｐゴシック"/>
        <family val="3"/>
        <charset val="129"/>
        <scheme val="minor"/>
      </rPr>
      <t>전부</t>
    </r>
    <r>
      <rPr>
        <sz val="12"/>
        <color theme="1"/>
        <rFont val="ＭＳ Ｐゴシック"/>
        <family val="2"/>
        <scheme val="minor"/>
      </rPr>
      <t xml:space="preserve"> </t>
    </r>
    <r>
      <rPr>
        <sz val="12"/>
        <color theme="1"/>
        <rFont val="ＭＳ Ｐゴシック"/>
        <family val="3"/>
        <charset val="129"/>
        <scheme val="minor"/>
      </rPr>
      <t>재생성할</t>
    </r>
    <r>
      <rPr>
        <sz val="12"/>
        <color theme="1"/>
        <rFont val="ＭＳ Ｐゴシック"/>
        <family val="2"/>
        <scheme val="minor"/>
      </rPr>
      <t xml:space="preserve"> </t>
    </r>
    <r>
      <rPr>
        <sz val="12"/>
        <color theme="1"/>
        <rFont val="ＭＳ Ｐゴシック"/>
        <family val="3"/>
        <charset val="129"/>
        <scheme val="minor"/>
      </rPr>
      <t>것</t>
    </r>
    <phoneticPr fontId="2"/>
  </si>
  <si>
    <t>0062</t>
    <phoneticPr fontId="2"/>
  </si>
  <si>
    <t>0063</t>
    <phoneticPr fontId="2"/>
  </si>
  <si>
    <t>filter_bayes</t>
  </si>
  <si>
    <t>0064</t>
    <phoneticPr fontId="2"/>
  </si>
  <si>
    <t>0065</t>
    <phoneticPr fontId="2"/>
  </si>
  <si>
    <t>0066</t>
    <phoneticPr fontId="2"/>
  </si>
  <si>
    <t>0067</t>
    <phoneticPr fontId="2"/>
  </si>
  <si>
    <t>0068</t>
    <phoneticPr fontId="2"/>
  </si>
  <si>
    <t>0069</t>
    <phoneticPr fontId="2"/>
  </si>
  <si>
    <t>0070</t>
    <phoneticPr fontId="2"/>
  </si>
  <si>
    <t>0071</t>
    <phoneticPr fontId="2"/>
  </si>
  <si>
    <t>0072</t>
    <phoneticPr fontId="2"/>
  </si>
  <si>
    <t>0073</t>
    <phoneticPr fontId="2"/>
  </si>
  <si>
    <t>20180101~20191129</t>
    <phoneticPr fontId="2"/>
  </si>
  <si>
    <t>no</t>
    <phoneticPr fontId="2"/>
  </si>
  <si>
    <r>
      <t xml:space="preserve">2019/12/14  </t>
    </r>
    <r>
      <rPr>
        <b/>
        <sz val="12"/>
        <color rgb="FFFF0000"/>
        <rFont val="ＭＳ Ｐゴシック"/>
        <family val="3"/>
        <charset val="129"/>
        <scheme val="minor"/>
      </rPr>
      <t>실험대상</t>
    </r>
    <r>
      <rPr>
        <b/>
        <sz val="12"/>
        <color rgb="FFFF0000"/>
        <rFont val="ＭＳ Ｐゴシック"/>
        <family val="2"/>
        <scheme val="minor"/>
      </rPr>
      <t xml:space="preserve"> </t>
    </r>
    <r>
      <rPr>
        <b/>
        <sz val="12"/>
        <color rgb="FFFF0000"/>
        <rFont val="ＭＳ Ｐゴシック"/>
        <family val="3"/>
        <charset val="129"/>
        <scheme val="minor"/>
      </rPr>
      <t>모델을</t>
    </r>
    <r>
      <rPr>
        <b/>
        <sz val="12"/>
        <color rgb="FFFF0000"/>
        <rFont val="ＭＳ Ｐゴシック"/>
        <family val="2"/>
        <scheme val="minor"/>
      </rPr>
      <t xml:space="preserve"> </t>
    </r>
    <r>
      <rPr>
        <b/>
        <sz val="12"/>
        <color rgb="FFFF0000"/>
        <rFont val="ＭＳ Ｐゴシック"/>
        <family val="3"/>
        <charset val="129"/>
        <scheme val="minor"/>
      </rPr>
      <t>아래와</t>
    </r>
    <r>
      <rPr>
        <b/>
        <sz val="12"/>
        <color rgb="FFFF0000"/>
        <rFont val="ＭＳ Ｐゴシック"/>
        <family val="2"/>
        <scheme val="minor"/>
      </rPr>
      <t xml:space="preserve"> </t>
    </r>
    <r>
      <rPr>
        <b/>
        <sz val="12"/>
        <color rgb="FFFF0000"/>
        <rFont val="ＭＳ Ｐゴシック"/>
        <family val="3"/>
        <charset val="129"/>
        <scheme val="minor"/>
      </rPr>
      <t>같이</t>
    </r>
    <r>
      <rPr>
        <b/>
        <sz val="12"/>
        <color rgb="FFFF0000"/>
        <rFont val="ＭＳ Ｐゴシック"/>
        <family val="2"/>
        <scheme val="minor"/>
      </rPr>
      <t xml:space="preserve"> </t>
    </r>
    <r>
      <rPr>
        <b/>
        <sz val="12"/>
        <color rgb="FFFF0000"/>
        <rFont val="ＭＳ Ｐゴシック"/>
        <family val="3"/>
        <charset val="129"/>
        <scheme val="minor"/>
      </rPr>
      <t>선별해서</t>
    </r>
    <r>
      <rPr>
        <b/>
        <sz val="12"/>
        <color rgb="FFFF0000"/>
        <rFont val="ＭＳ Ｐゴシック"/>
        <family val="2"/>
        <scheme val="minor"/>
      </rPr>
      <t xml:space="preserve"> </t>
    </r>
    <r>
      <rPr>
        <b/>
        <sz val="12"/>
        <color rgb="FFFF0000"/>
        <rFont val="ＭＳ Ｐゴシック"/>
        <family val="3"/>
        <charset val="129"/>
        <scheme val="minor"/>
      </rPr>
      <t>진행한다</t>
    </r>
    <r>
      <rPr>
        <b/>
        <sz val="12"/>
        <color rgb="FFFF0000"/>
        <rFont val="ＭＳ Ｐゴシック"/>
        <family val="2"/>
        <scheme val="minor"/>
      </rPr>
      <t>.</t>
    </r>
    <phoneticPr fontId="2"/>
  </si>
  <si>
    <t>レース毎の記録</t>
    <rPh sb="3" eb="4">
      <t>ゴト</t>
    </rPh>
    <rPh sb="5" eb="7">
      <t>キロク</t>
    </rPh>
    <phoneticPr fontId="2"/>
  </si>
  <si>
    <t>レース毎の統計データ</t>
    <rPh sb="3" eb="4">
      <t>ゴト</t>
    </rPh>
    <rPh sb="5" eb="7">
      <t>トウケイ</t>
    </rPh>
    <phoneticPr fontId="2"/>
  </si>
  <si>
    <t>レース毎の枠別情報記録1</t>
    <rPh sb="3" eb="4">
      <t>ゴト</t>
    </rPh>
    <rPh sb="5" eb="6">
      <t>ワク</t>
    </rPh>
    <rPh sb="6" eb="7">
      <t>ベツ</t>
    </rPh>
    <rPh sb="7" eb="9">
      <t>ジョウホウ</t>
    </rPh>
    <rPh sb="9" eb="11">
      <t>キロク</t>
    </rPh>
    <phoneticPr fontId="2"/>
  </si>
  <si>
    <t>枠別勝率差の統計</t>
    <rPh sb="0" eb="1">
      <t>ワク</t>
    </rPh>
    <rPh sb="1" eb="2">
      <t>ベツ</t>
    </rPh>
    <rPh sb="2" eb="4">
      <t>ショウリツ</t>
    </rPh>
    <rPh sb="4" eb="5">
      <t>サ</t>
    </rPh>
    <rPh sb="6" eb="8">
      <t>トウケイ</t>
    </rPh>
    <phoneticPr fontId="2"/>
  </si>
  <si>
    <t>選手の枠別勝率統計</t>
    <rPh sb="0" eb="2">
      <t>センシュ</t>
    </rPh>
    <rPh sb="3" eb="4">
      <t>ワク</t>
    </rPh>
    <rPh sb="4" eb="5">
      <t>ベツ</t>
    </rPh>
    <rPh sb="5" eb="7">
      <t>ショウリツ</t>
    </rPh>
    <rPh sb="7" eb="9">
      <t>トウケイ</t>
    </rPh>
    <phoneticPr fontId="2"/>
  </si>
  <si>
    <t>レース毎選手毎の記録</t>
    <rPh sb="3" eb="4">
      <t>ゴト</t>
    </rPh>
    <rPh sb="4" eb="6">
      <t>センシュ</t>
    </rPh>
    <rPh sb="6" eb="7">
      <t>ゴト</t>
    </rPh>
    <rPh sb="8" eb="10">
      <t>キロク</t>
    </rPh>
    <phoneticPr fontId="2"/>
  </si>
  <si>
    <t>オッズ</t>
    <phoneticPr fontId="2"/>
  </si>
  <si>
    <t>ML_シミュレーション結果</t>
    <rPh sb="11" eb="13">
      <t>ケッカ</t>
    </rPh>
    <phoneticPr fontId="2"/>
  </si>
  <si>
    <t>ML_シミュレーション結果+パタン</t>
    <rPh sb="11" eb="13">
      <t>ケッカ</t>
    </rPh>
    <phoneticPr fontId="2"/>
  </si>
  <si>
    <t>最終パタン</t>
    <rPh sb="0" eb="2">
      <t>サイシュウ</t>
    </rPh>
    <phoneticPr fontId="2"/>
  </si>
  <si>
    <t>統計シミュレーション実行結果</t>
    <rPh sb="0" eb="2">
      <t>トウケイ</t>
    </rPh>
    <rPh sb="10" eb="12">
      <t>ジッコウ</t>
    </rPh>
    <rPh sb="12" eb="14">
      <t>ケッカ</t>
    </rPh>
    <phoneticPr fontId="2"/>
  </si>
  <si>
    <t>直近の統計データ</t>
    <rPh sb="0" eb="2">
      <t>チョッキン</t>
    </rPh>
    <rPh sb="3" eb="5">
      <t>トウケイ</t>
    </rPh>
    <phoneticPr fontId="2"/>
  </si>
  <si>
    <t>区間化</t>
    <rPh sb="0" eb="2">
      <t>クカン</t>
    </rPh>
    <rPh sb="2" eb="3">
      <t>カ</t>
    </rPh>
    <phoneticPr fontId="2"/>
  </si>
  <si>
    <t>ntile_race_waku2</t>
    <phoneticPr fontId="2"/>
  </si>
  <si>
    <t>記録_レース</t>
    <rPh sb="0" eb="2">
      <t>キロク</t>
    </rPh>
    <phoneticPr fontId="2"/>
  </si>
  <si>
    <t>rec_race</t>
    <phoneticPr fontId="2"/>
  </si>
  <si>
    <t>記録_枠</t>
    <rPh sb="0" eb="2">
      <t>キロク</t>
    </rPh>
    <rPh sb="3" eb="4">
      <t>ワク</t>
    </rPh>
    <phoneticPr fontId="2"/>
  </si>
  <si>
    <t>stat_race</t>
    <phoneticPr fontId="2"/>
  </si>
  <si>
    <t>rec_race_waku</t>
  </si>
  <si>
    <t>rec_race_waku2</t>
    <phoneticPr fontId="2"/>
  </si>
  <si>
    <t>rec_race_gap</t>
    <phoneticPr fontId="2"/>
  </si>
  <si>
    <t>stat_waku_win</t>
    <phoneticPr fontId="2"/>
  </si>
  <si>
    <t>記録_選手</t>
    <rPh sb="0" eb="2">
      <t>キロク</t>
    </rPh>
    <rPh sb="3" eb="5">
      <t>センシュ</t>
    </rPh>
    <phoneticPr fontId="2"/>
  </si>
  <si>
    <t>rec_racer</t>
    <phoneticPr fontId="2"/>
  </si>
  <si>
    <t>記録_オッズ</t>
    <rPh sb="0" eb="2">
      <t>キロク</t>
    </rPh>
    <phoneticPr fontId="2"/>
  </si>
  <si>
    <t>rec_odds</t>
    <phoneticPr fontId="2"/>
  </si>
  <si>
    <t>予測結果</t>
    <rPh sb="0" eb="2">
      <t>ヨソク</t>
    </rPh>
    <rPh sb="2" eb="4">
      <t>ケッカ</t>
    </rPh>
    <phoneticPr fontId="2"/>
  </si>
  <si>
    <t>stat_ml_result</t>
    <phoneticPr fontId="2"/>
  </si>
  <si>
    <t>stat_ml_result_ptn</t>
    <phoneticPr fontId="2"/>
  </si>
  <si>
    <t>パタン抽出結果</t>
    <rPh sb="3" eb="5">
      <t>チュウシュツ</t>
    </rPh>
    <rPh sb="5" eb="7">
      <t>ケッカ</t>
    </rPh>
    <phoneticPr fontId="2"/>
  </si>
  <si>
    <t>stat_ml_ptn_final</t>
    <phoneticPr fontId="2"/>
  </si>
  <si>
    <t>実行結果</t>
    <rPh sb="0" eb="2">
      <t>ジッコウ</t>
    </rPh>
    <rPh sb="2" eb="4">
      <t>ケッカ</t>
    </rPh>
    <phoneticPr fontId="2"/>
  </si>
  <si>
    <t>zen_result</t>
    <phoneticPr fontId="2"/>
  </si>
  <si>
    <t>rec_waku_recent</t>
    <phoneticPr fontId="2"/>
  </si>
  <si>
    <t>stat_waku_recent</t>
    <phoneticPr fontId="2"/>
  </si>
  <si>
    <t>支持率</t>
    <rPh sb="0" eb="3">
      <t>シジリツ</t>
    </rPh>
    <phoneticPr fontId="2"/>
  </si>
  <si>
    <t>ymd</t>
  </si>
  <si>
    <t>ymd</t>
    <phoneticPr fontId="2"/>
  </si>
  <si>
    <t>説明</t>
    <rPh sb="0" eb="2">
      <t>セツメイ</t>
    </rPh>
    <phoneticPr fontId="2"/>
  </si>
  <si>
    <t>description</t>
    <phoneticPr fontId="2"/>
  </si>
  <si>
    <t>rec_fame</t>
    <phoneticPr fontId="2"/>
  </si>
  <si>
    <t>bettype</t>
    <phoneticPr fontId="2"/>
  </si>
  <si>
    <t>raceno</t>
    <phoneticPr fontId="2"/>
  </si>
  <si>
    <t>raceno</t>
  </si>
  <si>
    <t>組番</t>
    <rPh sb="0" eb="1">
      <t>クミ</t>
    </rPh>
    <rPh sb="1" eb="2">
      <t>バン</t>
    </rPh>
    <phoneticPr fontId="2"/>
  </si>
  <si>
    <t>kumiban</t>
    <phoneticPr fontId="2"/>
  </si>
  <si>
    <t>全国勝率1</t>
    <rPh sb="0" eb="2">
      <t>ゼンコク</t>
    </rPh>
    <rPh sb="2" eb="4">
      <t>ショウリツ</t>
    </rPh>
    <phoneticPr fontId="2"/>
  </si>
  <si>
    <t>nationwiningrate1</t>
    <phoneticPr fontId="2"/>
  </si>
  <si>
    <t>締切</t>
  </si>
  <si>
    <t>sime</t>
  </si>
  <si>
    <t>直近全国勝率順位</t>
    <rPh sb="0" eb="2">
      <t>チョッキン</t>
    </rPh>
    <rPh sb="2" eb="4">
      <t>ゼンコク</t>
    </rPh>
    <rPh sb="4" eb="6">
      <t>ショウリツ</t>
    </rPh>
    <rPh sb="6" eb="8">
      <t>ジュンイ</t>
    </rPh>
    <phoneticPr fontId="2"/>
  </si>
  <si>
    <t>recentnationwiningrank</t>
    <phoneticPr fontId="2"/>
  </si>
  <si>
    <t>年</t>
  </si>
  <si>
    <t>y</t>
  </si>
  <si>
    <t>全国勝率枠12間差</t>
    <rPh sb="0" eb="2">
      <t>ゼンコク</t>
    </rPh>
    <rPh sb="2" eb="4">
      <t>ショウリツ</t>
    </rPh>
    <rPh sb="4" eb="5">
      <t>ワク</t>
    </rPh>
    <rPh sb="7" eb="8">
      <t>カン</t>
    </rPh>
    <rPh sb="8" eb="9">
      <t>サ</t>
    </rPh>
    <phoneticPr fontId="2"/>
  </si>
  <si>
    <t>nationwining12</t>
  </si>
  <si>
    <t>枠選手出走回数1</t>
    <rPh sb="3" eb="7">
      <t>シュッソウカイスウ</t>
    </rPh>
    <phoneticPr fontId="2"/>
  </si>
  <si>
    <t>racerruncount1</t>
  </si>
  <si>
    <t>エントリ</t>
    <phoneticPr fontId="2"/>
  </si>
  <si>
    <t>entry</t>
    <phoneticPr fontId="2"/>
  </si>
  <si>
    <t>sime</t>
    <phoneticPr fontId="2"/>
  </si>
  <si>
    <t>pattern_name</t>
    <phoneticPr fontId="2"/>
  </si>
  <si>
    <t>テスト説明</t>
    <rPh sb="3" eb="5">
      <t>セツメイ</t>
    </rPh>
    <phoneticPr fontId="2"/>
  </si>
  <si>
    <t>直近全国勝率1</t>
    <rPh sb="0" eb="2">
      <t>チョッキン</t>
    </rPh>
    <rPh sb="2" eb="4">
      <t>ゼンコク</t>
    </rPh>
    <rPh sb="4" eb="6">
      <t>ショウリツ</t>
    </rPh>
    <phoneticPr fontId="2"/>
  </si>
  <si>
    <t>recentnationwiningrate1</t>
    <phoneticPr fontId="2"/>
  </si>
  <si>
    <t>statnationwiningrate1</t>
  </si>
  <si>
    <t>全国勝率2</t>
    <rPh sb="0" eb="2">
      <t>ゼンコク</t>
    </rPh>
    <rPh sb="2" eb="4">
      <t>ショウリツ</t>
    </rPh>
    <phoneticPr fontId="2"/>
  </si>
  <si>
    <t>nationwiningrate2</t>
    <phoneticPr fontId="2"/>
  </si>
  <si>
    <t>気温</t>
  </si>
  <si>
    <t>temparature</t>
  </si>
  <si>
    <t>直近全国2連率順位</t>
    <rPh sb="7" eb="9">
      <t>ジュンイ</t>
    </rPh>
    <phoneticPr fontId="2"/>
  </si>
  <si>
    <t>recentnation2winingrank</t>
    <phoneticPr fontId="2"/>
  </si>
  <si>
    <t>月</t>
  </si>
  <si>
    <t>m</t>
  </si>
  <si>
    <t>全国勝率枠13間差</t>
    <rPh sb="0" eb="2">
      <t>ゼンコク</t>
    </rPh>
    <rPh sb="2" eb="4">
      <t>ショウリツ</t>
    </rPh>
    <rPh sb="4" eb="5">
      <t>ワク</t>
    </rPh>
    <rPh sb="7" eb="8">
      <t>カン</t>
    </rPh>
    <rPh sb="8" eb="9">
      <t>サ</t>
    </rPh>
    <phoneticPr fontId="2"/>
  </si>
  <si>
    <t>nationwining13</t>
  </si>
  <si>
    <t>枠選手出走回数2</t>
    <phoneticPr fontId="2"/>
  </si>
  <si>
    <t>racerruncount2</t>
  </si>
  <si>
    <t>性別</t>
    <rPh sb="0" eb="2">
      <t>セイベツ</t>
    </rPh>
    <phoneticPr fontId="2"/>
  </si>
  <si>
    <t>sex</t>
    <phoneticPr fontId="2"/>
  </si>
  <si>
    <t>パタン値</t>
    <rPh sb="3" eb="4">
      <t>チ</t>
    </rPh>
    <phoneticPr fontId="2"/>
  </si>
  <si>
    <t>pattern_value</t>
    <phoneticPr fontId="2"/>
  </si>
  <si>
    <t>直近全国勝率2</t>
    <rPh sb="4" eb="6">
      <t>ショウリツ</t>
    </rPh>
    <phoneticPr fontId="2"/>
  </si>
  <si>
    <t>recentnationwiningrate2</t>
    <phoneticPr fontId="2"/>
  </si>
  <si>
    <t>statnationwiningrate2</t>
  </si>
  <si>
    <t>枠</t>
    <rPh sb="0" eb="1">
      <t>ワク</t>
    </rPh>
    <phoneticPr fontId="2"/>
  </si>
  <si>
    <t>waku</t>
    <phoneticPr fontId="2"/>
  </si>
  <si>
    <t>全国勝率3</t>
    <rPh sb="0" eb="2">
      <t>ゼンコク</t>
    </rPh>
    <rPh sb="2" eb="4">
      <t>ショウリツ</t>
    </rPh>
    <phoneticPr fontId="2"/>
  </si>
  <si>
    <t>nationwiningrate3</t>
    <phoneticPr fontId="2"/>
  </si>
  <si>
    <t>天気</t>
  </si>
  <si>
    <t>weather</t>
  </si>
  <si>
    <t>直近全国3連率順位</t>
    <rPh sb="7" eb="9">
      <t>ジュンイ</t>
    </rPh>
    <phoneticPr fontId="2"/>
  </si>
  <si>
    <t>recentnation3winingrank</t>
    <phoneticPr fontId="2"/>
  </si>
  <si>
    <t>日</t>
  </si>
  <si>
    <t>d</t>
  </si>
  <si>
    <t>全国勝率枠14間差</t>
    <rPh sb="0" eb="2">
      <t>ゼンコク</t>
    </rPh>
    <rPh sb="2" eb="4">
      <t>ショウリツ</t>
    </rPh>
    <rPh sb="4" eb="5">
      <t>ワク</t>
    </rPh>
    <rPh sb="7" eb="8">
      <t>カン</t>
    </rPh>
    <rPh sb="8" eb="9">
      <t>サ</t>
    </rPh>
    <phoneticPr fontId="2"/>
  </si>
  <si>
    <t>nationwining14</t>
  </si>
  <si>
    <t>枠選手出走回数3</t>
    <phoneticPr fontId="2"/>
  </si>
  <si>
    <t>racerruncount3</t>
  </si>
  <si>
    <t>年齢</t>
    <rPh sb="0" eb="2">
      <t>ネンレイ</t>
    </rPh>
    <phoneticPr fontId="2"/>
  </si>
  <si>
    <t>age</t>
  </si>
  <si>
    <t>オッズ</t>
    <phoneticPr fontId="2"/>
  </si>
  <si>
    <t>odds</t>
    <phoneticPr fontId="2"/>
  </si>
  <si>
    <t>bettype</t>
    <phoneticPr fontId="2"/>
  </si>
  <si>
    <t>ベッティング数</t>
    <rPh sb="6" eb="7">
      <t>スウ</t>
    </rPh>
    <phoneticPr fontId="2"/>
  </si>
  <si>
    <t>betcnt</t>
    <phoneticPr fontId="2"/>
  </si>
  <si>
    <t>パタン１</t>
    <phoneticPr fontId="2"/>
  </si>
  <si>
    <t>pattern1</t>
    <phoneticPr fontId="2"/>
  </si>
  <si>
    <t>直近全国勝率3</t>
    <rPh sb="4" eb="6">
      <t>ショウリツ</t>
    </rPh>
    <phoneticPr fontId="2"/>
  </si>
  <si>
    <t>recentnationwiningrate3</t>
    <phoneticPr fontId="2"/>
  </si>
  <si>
    <t>statnationwiningrate3</t>
  </si>
  <si>
    <t>エントリ</t>
    <phoneticPr fontId="2"/>
  </si>
  <si>
    <t>entry</t>
    <phoneticPr fontId="2"/>
  </si>
  <si>
    <t>全国勝率4</t>
    <rPh sb="0" eb="2">
      <t>ゼンコク</t>
    </rPh>
    <rPh sb="2" eb="4">
      <t>ショウリツ</t>
    </rPh>
    <phoneticPr fontId="2"/>
  </si>
  <si>
    <t>nationwiningrate4</t>
    <phoneticPr fontId="2"/>
  </si>
  <si>
    <t>風向</t>
  </si>
  <si>
    <t>winddirection</t>
    <phoneticPr fontId="2"/>
  </si>
  <si>
    <t>直近当地勝率順位</t>
    <rPh sb="4" eb="6">
      <t>ショウリツ</t>
    </rPh>
    <rPh sb="6" eb="8">
      <t>ジュンイ</t>
    </rPh>
    <phoneticPr fontId="2"/>
  </si>
  <si>
    <t>recentlocalwiningrank</t>
    <phoneticPr fontId="2"/>
  </si>
  <si>
    <t>エントリ1</t>
  </si>
  <si>
    <t>entry1</t>
  </si>
  <si>
    <t>全国勝率枠23間差</t>
    <rPh sb="0" eb="2">
      <t>ゼンコク</t>
    </rPh>
    <rPh sb="2" eb="4">
      <t>ショウリツ</t>
    </rPh>
    <rPh sb="4" eb="5">
      <t>ワク</t>
    </rPh>
    <rPh sb="7" eb="8">
      <t>カン</t>
    </rPh>
    <rPh sb="8" eb="9">
      <t>サ</t>
    </rPh>
    <phoneticPr fontId="2"/>
  </si>
  <si>
    <t>nationwining23</t>
  </si>
  <si>
    <t>枠選手出走回数4</t>
    <phoneticPr fontId="2"/>
  </si>
  <si>
    <t>racerruncount4</t>
  </si>
  <si>
    <t>レベル</t>
    <phoneticPr fontId="2"/>
  </si>
  <si>
    <t>level</t>
  </si>
  <si>
    <t>ランク</t>
    <phoneticPr fontId="2"/>
  </si>
  <si>
    <t>rank</t>
    <phoneticPr fontId="2"/>
  </si>
  <si>
    <t>bet_kumiban</t>
    <phoneticPr fontId="2"/>
  </si>
  <si>
    <t>的中数</t>
    <rPh sb="0" eb="2">
      <t>テキチュウ</t>
    </rPh>
    <rPh sb="2" eb="3">
      <t>スウ</t>
    </rPh>
    <phoneticPr fontId="2"/>
  </si>
  <si>
    <t>hitcnt</t>
    <phoneticPr fontId="2"/>
  </si>
  <si>
    <t>パタン２</t>
    <phoneticPr fontId="2"/>
  </si>
  <si>
    <t>pattern2</t>
    <phoneticPr fontId="2"/>
  </si>
  <si>
    <t>直近全国勝率4</t>
    <rPh sb="4" eb="6">
      <t>ショウリツ</t>
    </rPh>
    <phoneticPr fontId="2"/>
  </si>
  <si>
    <t>recentnationwiningrate4</t>
    <phoneticPr fontId="2"/>
  </si>
  <si>
    <t>statnationwiningrate4</t>
  </si>
  <si>
    <t>着順</t>
    <rPh sb="0" eb="2">
      <t>チャクジュン</t>
    </rPh>
    <phoneticPr fontId="2"/>
  </si>
  <si>
    <t>win</t>
    <phoneticPr fontId="2"/>
  </si>
  <si>
    <t>全国勝率5</t>
    <rPh sb="0" eb="2">
      <t>ゼンコク</t>
    </rPh>
    <rPh sb="2" eb="4">
      <t>ショウリツ</t>
    </rPh>
    <phoneticPr fontId="2"/>
  </si>
  <si>
    <t>nationwiningrate5</t>
    <phoneticPr fontId="2"/>
  </si>
  <si>
    <t>風速</t>
  </si>
  <si>
    <t>wind</t>
    <phoneticPr fontId="2"/>
  </si>
  <si>
    <t>直近当地2連率順位</t>
    <rPh sb="7" eb="9">
      <t>ジュンイ</t>
    </rPh>
    <phoneticPr fontId="2"/>
  </si>
  <si>
    <t>recentlocal2winingrank</t>
    <phoneticPr fontId="2"/>
  </si>
  <si>
    <t>エントリ2</t>
  </si>
  <si>
    <t>entry2</t>
  </si>
  <si>
    <t>全国勝率枠24間差</t>
    <rPh sb="0" eb="2">
      <t>ゼンコク</t>
    </rPh>
    <rPh sb="2" eb="4">
      <t>ショウリツ</t>
    </rPh>
    <rPh sb="4" eb="5">
      <t>ワク</t>
    </rPh>
    <rPh sb="7" eb="8">
      <t>カン</t>
    </rPh>
    <rPh sb="8" eb="9">
      <t>サ</t>
    </rPh>
    <phoneticPr fontId="2"/>
  </si>
  <si>
    <t>nationwining24</t>
  </si>
  <si>
    <t>枠選手出走回数5</t>
    <phoneticPr fontId="2"/>
  </si>
  <si>
    <t>racerruncount5</t>
  </si>
  <si>
    <t>体重</t>
    <rPh sb="0" eb="2">
      <t>タイジュウ</t>
    </rPh>
    <phoneticPr fontId="2"/>
  </si>
  <si>
    <t>weight</t>
  </si>
  <si>
    <t>bet_odds</t>
    <phoneticPr fontId="2"/>
  </si>
  <si>
    <t>ベッティング金額</t>
    <rPh sb="6" eb="8">
      <t>キンガク</t>
    </rPh>
    <phoneticPr fontId="2"/>
  </si>
  <si>
    <t>betamt</t>
    <phoneticPr fontId="2"/>
  </si>
  <si>
    <t>直近全国勝率5</t>
    <rPh sb="4" eb="6">
      <t>ショウリツ</t>
    </rPh>
    <phoneticPr fontId="2"/>
  </si>
  <si>
    <t>recentnationwiningrate5</t>
    <phoneticPr fontId="2"/>
  </si>
  <si>
    <t>statnationwiningrate5</t>
  </si>
  <si>
    <t>支持平均オッズ</t>
    <rPh sb="0" eb="2">
      <t>シジ</t>
    </rPh>
    <rPh sb="2" eb="4">
      <t>ヘイキン</t>
    </rPh>
    <phoneticPr fontId="2"/>
  </si>
  <si>
    <t>fameodds</t>
    <phoneticPr fontId="2"/>
  </si>
  <si>
    <t>全国勝率6</t>
    <rPh sb="0" eb="2">
      <t>ゼンコク</t>
    </rPh>
    <rPh sb="2" eb="4">
      <t>ショウリツ</t>
    </rPh>
    <phoneticPr fontId="2"/>
  </si>
  <si>
    <t>nationwiningrate6</t>
    <phoneticPr fontId="2"/>
  </si>
  <si>
    <t>水温</t>
  </si>
  <si>
    <t>watertemp</t>
  </si>
  <si>
    <t>直近当地3連率順位</t>
    <rPh sb="7" eb="9">
      <t>ジュンイ</t>
    </rPh>
    <phoneticPr fontId="2"/>
  </si>
  <si>
    <t>recentlocal3winingrank</t>
    <phoneticPr fontId="2"/>
  </si>
  <si>
    <t>エントリ3</t>
  </si>
  <si>
    <t>entry3</t>
  </si>
  <si>
    <t>全国勝率枠34間差</t>
    <rPh sb="0" eb="2">
      <t>ゼンコク</t>
    </rPh>
    <rPh sb="2" eb="4">
      <t>ショウリツ</t>
    </rPh>
    <rPh sb="4" eb="5">
      <t>ワク</t>
    </rPh>
    <rPh sb="7" eb="8">
      <t>カン</t>
    </rPh>
    <rPh sb="8" eb="9">
      <t>サ</t>
    </rPh>
    <phoneticPr fontId="2"/>
  </si>
  <si>
    <t>nationwining34</t>
  </si>
  <si>
    <t>枠選手出走回数6</t>
    <phoneticPr fontId="2"/>
  </si>
  <si>
    <t>racerruncount6</t>
  </si>
  <si>
    <t>支部</t>
    <rPh sb="0" eb="2">
      <t>シブ</t>
    </rPh>
    <phoneticPr fontId="2"/>
  </si>
  <si>
    <t>branch</t>
  </si>
  <si>
    <t>mode：1=締切２分前　99=最終</t>
    <rPh sb="7" eb="9">
      <t>シメキリ</t>
    </rPh>
    <rPh sb="10" eb="11">
      <t>フン</t>
    </rPh>
    <rPh sb="11" eb="12">
      <t>マエ</t>
    </rPh>
    <rPh sb="16" eb="18">
      <t>サイシュウ</t>
    </rPh>
    <phoneticPr fontId="2"/>
  </si>
  <si>
    <t>bet_oddsrank</t>
    <phoneticPr fontId="2"/>
  </si>
  <si>
    <t>hitamt</t>
    <phoneticPr fontId="2"/>
  </si>
  <si>
    <t>bet_odds</t>
    <phoneticPr fontId="2"/>
  </si>
  <si>
    <t>直近全国勝率6</t>
    <rPh sb="4" eb="6">
      <t>ショウリツ</t>
    </rPh>
    <phoneticPr fontId="2"/>
  </si>
  <si>
    <t>recentnationwiningrate6</t>
    <phoneticPr fontId="2"/>
  </si>
  <si>
    <t>statnationwiningrate6</t>
  </si>
  <si>
    <t>famerate</t>
    <phoneticPr fontId="2"/>
  </si>
  <si>
    <t>全国2連率1</t>
    <phoneticPr fontId="2"/>
  </si>
  <si>
    <t>nation2winingrate1</t>
  </si>
  <si>
    <t>波高</t>
  </si>
  <si>
    <t>wave</t>
    <phoneticPr fontId="2"/>
  </si>
  <si>
    <t>直近平均ST順位</t>
    <rPh sb="6" eb="8">
      <t>ジュンイ</t>
    </rPh>
    <phoneticPr fontId="2"/>
  </si>
  <si>
    <t>recentavgstrank</t>
    <phoneticPr fontId="2"/>
  </si>
  <si>
    <t>エントリ4</t>
  </si>
  <si>
    <t>entry4</t>
  </si>
  <si>
    <t>当地勝率枠12間差</t>
    <rPh sb="2" eb="4">
      <t>ショウリツ</t>
    </rPh>
    <rPh sb="4" eb="5">
      <t>ワク</t>
    </rPh>
    <rPh sb="7" eb="8">
      <t>カン</t>
    </rPh>
    <rPh sb="8" eb="9">
      <t>サ</t>
    </rPh>
    <phoneticPr fontId="2"/>
  </si>
  <si>
    <t>localwining12</t>
  </si>
  <si>
    <t>枠選手勝率1</t>
    <rPh sb="3" eb="5">
      <t>ショウリツ</t>
    </rPh>
    <phoneticPr fontId="2"/>
  </si>
  <si>
    <t>racerwiningrate1</t>
  </si>
  <si>
    <t>展示</t>
    <rPh sb="0" eb="2">
      <t>テンジ</t>
    </rPh>
    <phoneticPr fontId="2"/>
  </si>
  <si>
    <t>exhibit</t>
  </si>
  <si>
    <t>result_kumiban</t>
    <phoneticPr fontId="2"/>
  </si>
  <si>
    <t>収益</t>
    <rPh sb="0" eb="2">
      <t>シュウエキ</t>
    </rPh>
    <phoneticPr fontId="2"/>
  </si>
  <si>
    <t>incomeamt</t>
    <phoneticPr fontId="2"/>
  </si>
  <si>
    <t>bet_oddsrank</t>
    <phoneticPr fontId="2"/>
  </si>
  <si>
    <t>直近全国2連率1</t>
    <phoneticPr fontId="2"/>
  </si>
  <si>
    <t>recentnation2winingrate1</t>
    <phoneticPr fontId="2"/>
  </si>
  <si>
    <t>statnation2winingrate1</t>
  </si>
  <si>
    <t>全国2連率2</t>
    <phoneticPr fontId="2"/>
  </si>
  <si>
    <t>nation2winingrate2</t>
  </si>
  <si>
    <t>グレード</t>
  </si>
  <si>
    <t>grade</t>
    <phoneticPr fontId="2"/>
  </si>
  <si>
    <t>直近平均タイム順位</t>
    <rPh sb="7" eb="9">
      <t>ジュンイ</t>
    </rPh>
    <phoneticPr fontId="2"/>
  </si>
  <si>
    <t>recentavgtimerank</t>
    <phoneticPr fontId="2"/>
  </si>
  <si>
    <t>エントリ5</t>
  </si>
  <si>
    <t>entry5</t>
  </si>
  <si>
    <t>当地勝率枠13間差</t>
    <rPh sb="2" eb="4">
      <t>ショウリツ</t>
    </rPh>
    <rPh sb="4" eb="5">
      <t>ワク</t>
    </rPh>
    <rPh sb="7" eb="8">
      <t>カン</t>
    </rPh>
    <rPh sb="8" eb="9">
      <t>サ</t>
    </rPh>
    <phoneticPr fontId="2"/>
  </si>
  <si>
    <t>localwining13</t>
  </si>
  <si>
    <t>枠選手勝率2</t>
    <rPh sb="3" eb="5">
      <t>ショウリツ</t>
    </rPh>
    <phoneticPr fontId="2"/>
  </si>
  <si>
    <t>racerwiningrate2</t>
  </si>
  <si>
    <t>スタート展示</t>
    <rPh sb="4" eb="6">
      <t>テンジ</t>
    </rPh>
    <phoneticPr fontId="2"/>
  </si>
  <si>
    <t>startexhibit</t>
  </si>
  <si>
    <t>result_odds</t>
    <phoneticPr fontId="2"/>
  </si>
  <si>
    <t>ベッティング率</t>
    <rPh sb="6" eb="7">
      <t>リツ</t>
    </rPh>
    <phoneticPr fontId="2"/>
  </si>
  <si>
    <t>betrate</t>
    <phoneticPr fontId="2"/>
  </si>
  <si>
    <t>直近全国2連率2</t>
    <phoneticPr fontId="2"/>
  </si>
  <si>
    <t>recentnation2winingrate2</t>
    <phoneticPr fontId="2"/>
  </si>
  <si>
    <t>statnation2winingrate2</t>
  </si>
  <si>
    <t>全国2連率3</t>
    <phoneticPr fontId="2"/>
  </si>
  <si>
    <t>nation2winingrate3</t>
  </si>
  <si>
    <t>女子戦</t>
  </si>
  <si>
    <t>isvenus</t>
    <phoneticPr fontId="2"/>
  </si>
  <si>
    <t>直近モータ2連率順位</t>
    <rPh sb="8" eb="10">
      <t>ジュンイ</t>
    </rPh>
    <phoneticPr fontId="2"/>
  </si>
  <si>
    <t>recentmotor2winingrank</t>
    <phoneticPr fontId="2"/>
  </si>
  <si>
    <t>エントリ6</t>
  </si>
  <si>
    <t>entry6</t>
  </si>
  <si>
    <t>当地勝率枠14間差</t>
    <rPh sb="2" eb="4">
      <t>ショウリツ</t>
    </rPh>
    <rPh sb="4" eb="5">
      <t>ワク</t>
    </rPh>
    <rPh sb="7" eb="8">
      <t>カン</t>
    </rPh>
    <rPh sb="8" eb="9">
      <t>サ</t>
    </rPh>
    <phoneticPr fontId="2"/>
  </si>
  <si>
    <t>localwining14</t>
  </si>
  <si>
    <t>枠選手勝率3</t>
    <rPh sb="3" eb="5">
      <t>ショウリツ</t>
    </rPh>
    <phoneticPr fontId="2"/>
  </si>
  <si>
    <t>racerwiningrate3</t>
  </si>
  <si>
    <t>flying回数</t>
    <rPh sb="6" eb="8">
      <t>カイスウ</t>
    </rPh>
    <phoneticPr fontId="2"/>
  </si>
  <si>
    <t>flying</t>
  </si>
  <si>
    <t>result_oddsrank</t>
    <phoneticPr fontId="2"/>
  </si>
  <si>
    <t>hitrate</t>
    <phoneticPr fontId="2"/>
  </si>
  <si>
    <t>直近全国2連率3</t>
    <phoneticPr fontId="2"/>
  </si>
  <si>
    <t>recentnation2winingrate3</t>
    <phoneticPr fontId="2"/>
  </si>
  <si>
    <t>statnation2winingrate3</t>
  </si>
  <si>
    <t>全国2連率4</t>
    <phoneticPr fontId="2"/>
  </si>
  <si>
    <t>nation2winingrate4</t>
  </si>
  <si>
    <t>時間帯</t>
  </si>
  <si>
    <t>timezone</t>
    <phoneticPr fontId="2"/>
  </si>
  <si>
    <t>直近モータ3連率順位</t>
    <rPh sb="8" eb="10">
      <t>ジュンイ</t>
    </rPh>
    <phoneticPr fontId="2"/>
  </si>
  <si>
    <t>recentmotor3winingrank</t>
    <phoneticPr fontId="2"/>
  </si>
  <si>
    <t>モータ1</t>
  </si>
  <si>
    <t>motorno1</t>
  </si>
  <si>
    <t>当地勝率枠23間差</t>
    <rPh sb="2" eb="4">
      <t>ショウリツ</t>
    </rPh>
    <rPh sb="4" eb="5">
      <t>ワク</t>
    </rPh>
    <rPh sb="7" eb="8">
      <t>カン</t>
    </rPh>
    <rPh sb="8" eb="9">
      <t>サ</t>
    </rPh>
    <phoneticPr fontId="2"/>
  </si>
  <si>
    <t>localwining23</t>
  </si>
  <si>
    <t>枠選手勝率4</t>
    <rPh sb="3" eb="5">
      <t>ショウリツ</t>
    </rPh>
    <phoneticPr fontId="2"/>
  </si>
  <si>
    <t>racerwiningrate4</t>
  </si>
  <si>
    <t>late回数</t>
    <rPh sb="4" eb="6">
      <t>カイスウ</t>
    </rPh>
    <phoneticPr fontId="2"/>
  </si>
  <si>
    <t>late</t>
  </si>
  <si>
    <t>result_amt</t>
    <phoneticPr fontId="2"/>
  </si>
  <si>
    <t>hity</t>
    <phoneticPr fontId="2"/>
  </si>
  <si>
    <t>incomerate</t>
    <phoneticPr fontId="2"/>
  </si>
  <si>
    <t>直近全国2連率4</t>
    <phoneticPr fontId="2"/>
  </si>
  <si>
    <t>recentnation2winingrate4</t>
    <phoneticPr fontId="2"/>
  </si>
  <si>
    <t>statnation2winingrate4</t>
  </si>
  <si>
    <t>全国2連率5</t>
    <phoneticPr fontId="2"/>
  </si>
  <si>
    <t>nation2winingrate5</t>
  </si>
  <si>
    <t>節日目</t>
  </si>
  <si>
    <t>turn</t>
  </si>
  <si>
    <t>統計直近全国勝率順位</t>
    <rPh sb="0" eb="2">
      <t>トウケイ</t>
    </rPh>
    <rPh sb="2" eb="4">
      <t>チョッキン</t>
    </rPh>
    <rPh sb="4" eb="6">
      <t>ゼンコク</t>
    </rPh>
    <rPh sb="6" eb="8">
      <t>ショウリツ</t>
    </rPh>
    <rPh sb="8" eb="10">
      <t>ジュンイ</t>
    </rPh>
    <phoneticPr fontId="2"/>
  </si>
  <si>
    <t>statnationwiningrank</t>
    <phoneticPr fontId="2"/>
  </si>
  <si>
    <t>モータ2</t>
  </si>
  <si>
    <t>motorno2</t>
  </si>
  <si>
    <t>当地勝率枠24間差</t>
    <rPh sb="2" eb="4">
      <t>ショウリツ</t>
    </rPh>
    <rPh sb="4" eb="5">
      <t>ワク</t>
    </rPh>
    <rPh sb="7" eb="8">
      <t>カン</t>
    </rPh>
    <rPh sb="8" eb="9">
      <t>サ</t>
    </rPh>
    <phoneticPr fontId="2"/>
  </si>
  <si>
    <t>localwining24</t>
  </si>
  <si>
    <t>枠選手勝率5</t>
    <rPh sb="3" eb="5">
      <t>ショウリツ</t>
    </rPh>
    <phoneticPr fontId="2"/>
  </si>
  <si>
    <t>racerwiningrate5</t>
  </si>
  <si>
    <t>平均スタート</t>
    <rPh sb="0" eb="2">
      <t>ヘイキン</t>
    </rPh>
    <phoneticPr fontId="2"/>
  </si>
  <si>
    <t>averagestart</t>
  </si>
  <si>
    <t>支持率TOP3</t>
    <rPh sb="0" eb="3">
      <t>シジリツ</t>
    </rPh>
    <phoneticPr fontId="2"/>
  </si>
  <si>
    <t>はずれ</t>
    <phoneticPr fontId="2"/>
  </si>
  <si>
    <t>hitn</t>
    <phoneticPr fontId="2"/>
  </si>
  <si>
    <t>能力値</t>
    <rPh sb="0" eb="2">
      <t>ノウリョク</t>
    </rPh>
    <rPh sb="2" eb="3">
      <t>チ</t>
    </rPh>
    <phoneticPr fontId="2"/>
  </si>
  <si>
    <t>totalrate</t>
    <phoneticPr fontId="2"/>
  </si>
  <si>
    <t>hityn</t>
    <phoneticPr fontId="2"/>
  </si>
  <si>
    <t>直近全国2連率5</t>
    <phoneticPr fontId="2"/>
  </si>
  <si>
    <t>recentnation2winingrate5</t>
    <phoneticPr fontId="2"/>
  </si>
  <si>
    <t>statnation2winingrate5</t>
  </si>
  <si>
    <t>全国2連率6</t>
    <phoneticPr fontId="2"/>
  </si>
  <si>
    <t>nation2winingrate6</t>
  </si>
  <si>
    <t>3連単_No</t>
  </si>
  <si>
    <t>sanrentanno</t>
  </si>
  <si>
    <t>統計直近全国2連率順位</t>
    <rPh sb="9" eb="11">
      <t>ジュンイ</t>
    </rPh>
    <phoneticPr fontId="2"/>
  </si>
  <si>
    <t>statnation2winingrank</t>
    <phoneticPr fontId="2"/>
  </si>
  <si>
    <t>モータ3</t>
  </si>
  <si>
    <t>motorno3</t>
  </si>
  <si>
    <t>当地勝率枠34間差</t>
    <rPh sb="2" eb="4">
      <t>ショウリツ</t>
    </rPh>
    <rPh sb="4" eb="5">
      <t>ワク</t>
    </rPh>
    <rPh sb="7" eb="8">
      <t>カン</t>
    </rPh>
    <rPh sb="8" eb="9">
      <t>サ</t>
    </rPh>
    <phoneticPr fontId="2"/>
  </si>
  <si>
    <t>localwining34</t>
  </si>
  <si>
    <t>枠選手勝率6</t>
    <rPh sb="3" eb="5">
      <t>ショウリツ</t>
    </rPh>
    <phoneticPr fontId="2"/>
  </si>
  <si>
    <t>racerwiningrate6</t>
  </si>
  <si>
    <t>平均タイム</t>
    <rPh sb="0" eb="2">
      <t>ヘイキン</t>
    </rPh>
    <phoneticPr fontId="2"/>
  </si>
  <si>
    <t>avgtime</t>
    <phoneticPr fontId="2"/>
  </si>
  <si>
    <t>rec_fame_rank3</t>
    <phoneticPr fontId="2"/>
  </si>
  <si>
    <t>betamt</t>
    <phoneticPr fontId="2"/>
  </si>
  <si>
    <t>的中金額歪み率</t>
    <rPh sb="0" eb="2">
      <t>テキチュウ</t>
    </rPh>
    <rPh sb="2" eb="4">
      <t>キンガク</t>
    </rPh>
    <rPh sb="4" eb="5">
      <t>ユガ</t>
    </rPh>
    <rPh sb="6" eb="7">
      <t>リツ</t>
    </rPh>
    <phoneticPr fontId="2"/>
  </si>
  <si>
    <t>hitamt_bias_rate</t>
    <phoneticPr fontId="2"/>
  </si>
  <si>
    <t>直近全国2連率6</t>
    <phoneticPr fontId="2"/>
  </si>
  <si>
    <t>recentnation2winingrate6</t>
    <phoneticPr fontId="2"/>
  </si>
  <si>
    <t>statnation2winingrate6</t>
  </si>
  <si>
    <t>全国3連率1</t>
    <phoneticPr fontId="2"/>
  </si>
  <si>
    <t>nation3winingrate1</t>
  </si>
  <si>
    <t>3連単_Prize</t>
  </si>
  <si>
    <t>sanrentanprize</t>
  </si>
  <si>
    <t>統計直近全国3連率順位</t>
    <rPh sb="9" eb="11">
      <t>ジュンイ</t>
    </rPh>
    <phoneticPr fontId="2"/>
  </si>
  <si>
    <t>statnation3winingrank</t>
    <phoneticPr fontId="2"/>
  </si>
  <si>
    <t>モータ4</t>
  </si>
  <si>
    <t>motorno4</t>
  </si>
  <si>
    <t>ﾓｰﾀ勝率枠12間差</t>
    <rPh sb="3" eb="5">
      <t>ショウリツ</t>
    </rPh>
    <rPh sb="5" eb="6">
      <t>ワク</t>
    </rPh>
    <rPh sb="8" eb="9">
      <t>カン</t>
    </rPh>
    <rPh sb="9" eb="10">
      <t>サ</t>
    </rPh>
    <phoneticPr fontId="2"/>
  </si>
  <si>
    <t>motor2wining12</t>
  </si>
  <si>
    <t>枠選手２連率1</t>
    <phoneticPr fontId="2"/>
  </si>
  <si>
    <t>racer2winingrate1</t>
  </si>
  <si>
    <t>全国勝率</t>
    <rPh sb="0" eb="2">
      <t>ゼンコク</t>
    </rPh>
    <rPh sb="2" eb="4">
      <t>ショウリツ</t>
    </rPh>
    <phoneticPr fontId="2"/>
  </si>
  <si>
    <t>nationwiningrate</t>
  </si>
  <si>
    <t>hitamt</t>
    <phoneticPr fontId="2"/>
  </si>
  <si>
    <t>的中・投票推移率</t>
    <rPh sb="0" eb="2">
      <t>テキチュウ</t>
    </rPh>
    <rPh sb="3" eb="5">
      <t>トウヒョウ</t>
    </rPh>
    <rPh sb="5" eb="7">
      <t>スイイ</t>
    </rPh>
    <rPh sb="7" eb="8">
      <t>リツ</t>
    </rPh>
    <phoneticPr fontId="2"/>
  </si>
  <si>
    <t>hit_bet_slope_rate</t>
    <phoneticPr fontId="2"/>
  </si>
  <si>
    <t>直近全国3連率1</t>
    <phoneticPr fontId="2"/>
  </si>
  <si>
    <t>recentnation3winingrate1</t>
  </si>
  <si>
    <t>statnation3winingrate1</t>
  </si>
  <si>
    <t>全国3連率2</t>
    <phoneticPr fontId="2"/>
  </si>
  <si>
    <t>nation3winingrate2</t>
    <phoneticPr fontId="2"/>
  </si>
  <si>
    <t>3連単_人気</t>
  </si>
  <si>
    <t>sanrentanpopular</t>
    <phoneticPr fontId="2"/>
  </si>
  <si>
    <t>統計直近当地勝率順位</t>
    <rPh sb="6" eb="8">
      <t>ショウリツ</t>
    </rPh>
    <rPh sb="8" eb="10">
      <t>ジュンイ</t>
    </rPh>
    <phoneticPr fontId="2"/>
  </si>
  <si>
    <t>statlocalwiningrank</t>
    <phoneticPr fontId="2"/>
  </si>
  <si>
    <t>モータ5</t>
  </si>
  <si>
    <t>motorno5</t>
  </si>
  <si>
    <t>ﾓｰﾀ勝率枠13間差</t>
    <rPh sb="3" eb="5">
      <t>ショウリツ</t>
    </rPh>
    <rPh sb="5" eb="6">
      <t>ワク</t>
    </rPh>
    <rPh sb="8" eb="9">
      <t>カン</t>
    </rPh>
    <rPh sb="9" eb="10">
      <t>サ</t>
    </rPh>
    <phoneticPr fontId="2"/>
  </si>
  <si>
    <t>motor2wining13</t>
  </si>
  <si>
    <t>枠選手２連率2</t>
    <phoneticPr fontId="2"/>
  </si>
  <si>
    <t>racer2winingrate2</t>
  </si>
  <si>
    <t>全国２連帯率</t>
    <rPh sb="0" eb="2">
      <t>ゼンコク</t>
    </rPh>
    <rPh sb="3" eb="5">
      <t>レンタイ</t>
    </rPh>
    <rPh sb="5" eb="6">
      <t>リツ</t>
    </rPh>
    <phoneticPr fontId="2"/>
  </si>
  <si>
    <t>nation2winingrate</t>
  </si>
  <si>
    <t>pattern_name</t>
    <phoneticPr fontId="2"/>
  </si>
  <si>
    <t>赤字日数</t>
    <rPh sb="0" eb="2">
      <t>アカジ</t>
    </rPh>
    <rPh sb="2" eb="4">
      <t>ニッスウ</t>
    </rPh>
    <phoneticPr fontId="2"/>
  </si>
  <si>
    <t>直近全国3連率2</t>
    <phoneticPr fontId="2"/>
  </si>
  <si>
    <t>recentnation3winingrate2</t>
  </si>
  <si>
    <t>statnation3winingrate2</t>
  </si>
  <si>
    <t>枠別１着支持率</t>
    <rPh sb="0" eb="1">
      <t>ワク</t>
    </rPh>
    <rPh sb="1" eb="2">
      <t>ベツ</t>
    </rPh>
    <rPh sb="3" eb="4">
      <t>チャク</t>
    </rPh>
    <rPh sb="4" eb="7">
      <t>シジリツ</t>
    </rPh>
    <phoneticPr fontId="2"/>
  </si>
  <si>
    <t>全国3連率3</t>
    <phoneticPr fontId="2"/>
  </si>
  <si>
    <t>nation3winingrate3</t>
  </si>
  <si>
    <t>3連複_No</t>
  </si>
  <si>
    <t>sanrenhukuno</t>
  </si>
  <si>
    <t>統計直近当地2連率順位</t>
    <rPh sb="9" eb="11">
      <t>ジュンイ</t>
    </rPh>
    <phoneticPr fontId="2"/>
  </si>
  <si>
    <t>statlocal2winingrank</t>
    <phoneticPr fontId="2"/>
  </si>
  <si>
    <t>モータ6</t>
  </si>
  <si>
    <t>motorno6</t>
  </si>
  <si>
    <t>ﾓｰﾀ勝率枠14間差</t>
    <rPh sb="3" eb="5">
      <t>ショウリツ</t>
    </rPh>
    <rPh sb="5" eb="6">
      <t>ワク</t>
    </rPh>
    <rPh sb="8" eb="9">
      <t>カン</t>
    </rPh>
    <rPh sb="9" eb="10">
      <t>サ</t>
    </rPh>
    <phoneticPr fontId="2"/>
  </si>
  <si>
    <t>motor2wining14</t>
  </si>
  <si>
    <t>枠選手２連率3</t>
    <phoneticPr fontId="2"/>
  </si>
  <si>
    <t>racer2winingrate3</t>
  </si>
  <si>
    <t>全国３連帯率</t>
    <rPh sb="0" eb="2">
      <t>ゼンコク</t>
    </rPh>
    <rPh sb="3" eb="5">
      <t>レンタイ</t>
    </rPh>
    <rPh sb="5" eb="6">
      <t>リツ</t>
    </rPh>
    <phoneticPr fontId="2"/>
  </si>
  <si>
    <t>nation3winingrate</t>
  </si>
  <si>
    <t>raceno</t>
    <phoneticPr fontId="2"/>
  </si>
  <si>
    <t>パタン内容</t>
    <rPh sb="3" eb="5">
      <t>ナイヨウ</t>
    </rPh>
    <phoneticPr fontId="2"/>
  </si>
  <si>
    <t>pattern_value</t>
    <phoneticPr fontId="2"/>
  </si>
  <si>
    <t>黒字日数</t>
    <rPh sb="0" eb="2">
      <t>クロジ</t>
    </rPh>
    <rPh sb="2" eb="4">
      <t>ニッスウ</t>
    </rPh>
    <phoneticPr fontId="2"/>
  </si>
  <si>
    <t>直近全国3連率3</t>
    <phoneticPr fontId="2"/>
  </si>
  <si>
    <t>recentnation3winingrate3</t>
  </si>
  <si>
    <t>statnation3winingrate3</t>
  </si>
  <si>
    <t>s</t>
    <phoneticPr fontId="2"/>
  </si>
  <si>
    <t>rec_fame_waku</t>
    <phoneticPr fontId="2"/>
  </si>
  <si>
    <t>全国3連率4</t>
    <phoneticPr fontId="2"/>
  </si>
  <si>
    <t>nation3winingrate4</t>
  </si>
  <si>
    <t>3連複_Prize</t>
  </si>
  <si>
    <t>sanrenhukuprize</t>
  </si>
  <si>
    <t>統計直近当地3連率順位</t>
    <rPh sb="9" eb="11">
      <t>ジュンイ</t>
    </rPh>
    <phoneticPr fontId="2"/>
  </si>
  <si>
    <t>statlocal3winingrank</t>
    <phoneticPr fontId="2"/>
  </si>
  <si>
    <t>平均タイム1</t>
    <rPh sb="0" eb="2">
      <t>ヘイキン</t>
    </rPh>
    <phoneticPr fontId="2"/>
  </si>
  <si>
    <t>avgtime1</t>
  </si>
  <si>
    <t>ﾓｰﾀ勝率枠23間差</t>
    <rPh sb="3" eb="5">
      <t>ショウリツ</t>
    </rPh>
    <rPh sb="5" eb="6">
      <t>ワク</t>
    </rPh>
    <rPh sb="8" eb="9">
      <t>カン</t>
    </rPh>
    <rPh sb="9" eb="10">
      <t>サ</t>
    </rPh>
    <phoneticPr fontId="2"/>
  </si>
  <si>
    <t>motor2wining23</t>
  </si>
  <si>
    <t>枠選手２連率4</t>
    <phoneticPr fontId="2"/>
  </si>
  <si>
    <t>racer2winingrate4</t>
  </si>
  <si>
    <t>当地勝率</t>
    <rPh sb="0" eb="2">
      <t>トウチ</t>
    </rPh>
    <rPh sb="2" eb="4">
      <t>ショウリツ</t>
    </rPh>
    <phoneticPr fontId="2"/>
  </si>
  <si>
    <t>localwiningrate</t>
  </si>
  <si>
    <t>1着支持率1位枠</t>
    <rPh sb="1" eb="2">
      <t>チャク</t>
    </rPh>
    <rPh sb="2" eb="5">
      <t>シジリツ</t>
    </rPh>
    <rPh sb="6" eb="7">
      <t>イ</t>
    </rPh>
    <rPh sb="7" eb="8">
      <t>ワク</t>
    </rPh>
    <phoneticPr fontId="2"/>
  </si>
  <si>
    <t>win1_rank1_waku</t>
    <phoneticPr fontId="2"/>
  </si>
  <si>
    <t>赤字転換回数</t>
    <rPh sb="0" eb="2">
      <t>アカジ</t>
    </rPh>
    <rPh sb="2" eb="4">
      <t>テンカン</t>
    </rPh>
    <rPh sb="4" eb="6">
      <t>カイスウ</t>
    </rPh>
    <phoneticPr fontId="2"/>
  </si>
  <si>
    <t>minus_changed_count</t>
  </si>
  <si>
    <t>パタン集計</t>
    <phoneticPr fontId="2"/>
  </si>
  <si>
    <t>zen_pattern</t>
    <phoneticPr fontId="2"/>
  </si>
  <si>
    <t>直近全国3連率4</t>
    <phoneticPr fontId="2"/>
  </si>
  <si>
    <t>recentnation3winingrate4</t>
  </si>
  <si>
    <t>statnation3winingrate4</t>
  </si>
  <si>
    <t>全国3連率5</t>
    <phoneticPr fontId="2"/>
  </si>
  <si>
    <t>nation3winingrate5</t>
  </si>
  <si>
    <t>3連複_人気</t>
  </si>
  <si>
    <t>sanrenhukupopular</t>
  </si>
  <si>
    <t>統計直近モータ2連率順位</t>
    <rPh sb="0" eb="2">
      <t>トウケイ</t>
    </rPh>
    <rPh sb="10" eb="12">
      <t>ジュンイ</t>
    </rPh>
    <phoneticPr fontId="2"/>
  </si>
  <si>
    <t>statmotor2winingrank</t>
    <phoneticPr fontId="2"/>
  </si>
  <si>
    <t>平均タイム2</t>
  </si>
  <si>
    <t>avgtime2</t>
  </si>
  <si>
    <t>ﾓｰﾀ勝率枠24間差</t>
    <rPh sb="3" eb="5">
      <t>ショウリツ</t>
    </rPh>
    <rPh sb="5" eb="6">
      <t>ワク</t>
    </rPh>
    <rPh sb="8" eb="9">
      <t>カン</t>
    </rPh>
    <rPh sb="9" eb="10">
      <t>サ</t>
    </rPh>
    <phoneticPr fontId="2"/>
  </si>
  <si>
    <t>motor2wining24</t>
  </si>
  <si>
    <t>枠選手２連率5</t>
    <phoneticPr fontId="2"/>
  </si>
  <si>
    <t>racer2winingrate5</t>
  </si>
  <si>
    <t>当地２連帯率</t>
    <rPh sb="0" eb="2">
      <t>トウチ</t>
    </rPh>
    <rPh sb="3" eb="5">
      <t>レンタイ</t>
    </rPh>
    <rPh sb="5" eb="6">
      <t>リツ</t>
    </rPh>
    <phoneticPr fontId="2"/>
  </si>
  <si>
    <t>local2winingrate</t>
  </si>
  <si>
    <t>1着支持率1位オッズ</t>
    <rPh sb="1" eb="2">
      <t>チャク</t>
    </rPh>
    <rPh sb="2" eb="5">
      <t>シジリツ</t>
    </rPh>
    <rPh sb="6" eb="7">
      <t>イ</t>
    </rPh>
    <phoneticPr fontId="2"/>
  </si>
  <si>
    <t>win1_rank1_fameodds</t>
    <phoneticPr fontId="2"/>
  </si>
  <si>
    <r>
      <t>rank</t>
    </r>
    <r>
      <rPr>
        <sz val="12"/>
        <color theme="1"/>
        <rFont val="ＭＳ Ｐゴシック"/>
        <family val="3"/>
        <charset val="129"/>
        <scheme val="minor"/>
      </rPr>
      <t>모델의</t>
    </r>
    <r>
      <rPr>
        <sz val="12"/>
        <color theme="1"/>
        <rFont val="ＭＳ Ｐゴシック"/>
        <family val="2"/>
        <scheme val="minor"/>
      </rPr>
      <t xml:space="preserve"> </t>
    </r>
    <r>
      <rPr>
        <sz val="12"/>
        <color theme="1"/>
        <rFont val="ＭＳ Ｐゴシック"/>
        <family val="3"/>
        <charset val="129"/>
        <scheme val="minor"/>
      </rPr>
      <t>실행결과</t>
    </r>
    <phoneticPr fontId="2"/>
  </si>
  <si>
    <t>黒字転換回数</t>
    <rPh sb="0" eb="2">
      <t>クロジ</t>
    </rPh>
    <rPh sb="2" eb="4">
      <t>テンカン</t>
    </rPh>
    <rPh sb="4" eb="6">
      <t>カイスウ</t>
    </rPh>
    <phoneticPr fontId="2"/>
  </si>
  <si>
    <t>plus_changed_count</t>
  </si>
  <si>
    <t>bettype</t>
    <phoneticPr fontId="2"/>
  </si>
  <si>
    <t>直近全国3連率5</t>
    <phoneticPr fontId="2"/>
  </si>
  <si>
    <t>recentnation3winingrate5</t>
  </si>
  <si>
    <t>statnation3winingrate5</t>
  </si>
  <si>
    <t>全国3連率6</t>
    <phoneticPr fontId="2"/>
  </si>
  <si>
    <t>nation3winingrate6</t>
  </si>
  <si>
    <t>2連単_No</t>
  </si>
  <si>
    <t>nirentanno</t>
  </si>
  <si>
    <t>統計直近モータ3連率順位</t>
    <rPh sb="0" eb="2">
      <t>トウケイ</t>
    </rPh>
    <rPh sb="10" eb="12">
      <t>ジュンイ</t>
    </rPh>
    <phoneticPr fontId="2"/>
  </si>
  <si>
    <t>statmotor3winingrank</t>
    <phoneticPr fontId="2"/>
  </si>
  <si>
    <t>平均タイム3</t>
  </si>
  <si>
    <t>avgtime3</t>
  </si>
  <si>
    <t>ﾓｰﾀ勝率枠34間差</t>
    <rPh sb="3" eb="5">
      <t>ショウリツ</t>
    </rPh>
    <rPh sb="5" eb="6">
      <t>ワク</t>
    </rPh>
    <rPh sb="8" eb="9">
      <t>カン</t>
    </rPh>
    <rPh sb="9" eb="10">
      <t>サ</t>
    </rPh>
    <phoneticPr fontId="2"/>
  </si>
  <si>
    <t>motor2wining34</t>
  </si>
  <si>
    <t>枠選手２連率6</t>
    <phoneticPr fontId="2"/>
  </si>
  <si>
    <t>racer2winingrate6</t>
  </si>
  <si>
    <t>当地３連帯率</t>
    <rPh sb="3" eb="5">
      <t>レンタイ</t>
    </rPh>
    <rPh sb="5" eb="6">
      <t>リツ</t>
    </rPh>
    <phoneticPr fontId="2"/>
  </si>
  <si>
    <t>local3winingrate</t>
  </si>
  <si>
    <t>1着支持率1位支持率</t>
    <rPh sb="1" eb="2">
      <t>チャク</t>
    </rPh>
    <rPh sb="2" eb="5">
      <t>シジリツ</t>
    </rPh>
    <rPh sb="6" eb="7">
      <t>イ</t>
    </rPh>
    <rPh sb="7" eb="10">
      <t>シジリツ</t>
    </rPh>
    <phoneticPr fontId="2"/>
  </si>
  <si>
    <t>win1_rank1_famerate</t>
    <phoneticPr fontId="2"/>
  </si>
  <si>
    <t>rank_model_result</t>
    <phoneticPr fontId="2"/>
  </si>
  <si>
    <t>赤字日率</t>
    <rPh sb="0" eb="2">
      <t>アカジ</t>
    </rPh>
    <rPh sb="2" eb="3">
      <t>ヒ</t>
    </rPh>
    <rPh sb="3" eb="4">
      <t>リツ</t>
    </rPh>
    <phoneticPr fontId="2"/>
  </si>
  <si>
    <t>minus_days_rate</t>
    <phoneticPr fontId="2"/>
  </si>
  <si>
    <t>パタン１</t>
    <phoneticPr fontId="2"/>
  </si>
  <si>
    <t>pattern1</t>
    <phoneticPr fontId="2"/>
  </si>
  <si>
    <t>直近全国3連率6</t>
    <phoneticPr fontId="2"/>
  </si>
  <si>
    <t>recentnation3winingrate6</t>
  </si>
  <si>
    <t>statnation3winingrate6</t>
  </si>
  <si>
    <t>当地勝率1</t>
    <rPh sb="2" eb="4">
      <t>ショウリツ</t>
    </rPh>
    <phoneticPr fontId="2"/>
  </si>
  <si>
    <t>localwiningrate1</t>
  </si>
  <si>
    <t>2連単_Prize</t>
  </si>
  <si>
    <t>nirentanprize</t>
  </si>
  <si>
    <t>統計直近スタート順位</t>
    <rPh sb="0" eb="2">
      <t>トウケイ</t>
    </rPh>
    <rPh sb="8" eb="10">
      <t>ジュンイ</t>
    </rPh>
    <phoneticPr fontId="2"/>
  </si>
  <si>
    <t>statstartrank</t>
    <phoneticPr fontId="2"/>
  </si>
  <si>
    <t>平均タイム4</t>
  </si>
  <si>
    <t>avgtime4</t>
  </si>
  <si>
    <t>avgst12</t>
  </si>
  <si>
    <t>枠選手３連率1</t>
  </si>
  <si>
    <t>racer3winingrate1</t>
  </si>
  <si>
    <t>モータNO</t>
    <phoneticPr fontId="2"/>
  </si>
  <si>
    <t>motorno</t>
  </si>
  <si>
    <t>1着支持率2位枠</t>
    <rPh sb="1" eb="2">
      <t>チャク</t>
    </rPh>
    <rPh sb="2" eb="5">
      <t>シジリツ</t>
    </rPh>
    <rPh sb="6" eb="7">
      <t>イ</t>
    </rPh>
    <rPh sb="7" eb="8">
      <t>ワク</t>
    </rPh>
    <phoneticPr fontId="2"/>
  </si>
  <si>
    <t>win1_rank2_entry</t>
    <phoneticPr fontId="2"/>
  </si>
  <si>
    <t>ymd</t>
    <phoneticPr fontId="2"/>
  </si>
  <si>
    <t>投票金額推移（累積）</t>
    <rPh sb="0" eb="2">
      <t>トウヒョウ</t>
    </rPh>
    <rPh sb="2" eb="4">
      <t>キンガク</t>
    </rPh>
    <rPh sb="4" eb="6">
      <t>スイイ</t>
    </rPh>
    <rPh sb="7" eb="9">
      <t>ルイセキ</t>
    </rPh>
    <phoneticPr fontId="2"/>
  </si>
  <si>
    <t>linear_betamt_slope</t>
    <phoneticPr fontId="2"/>
  </si>
  <si>
    <t>パタン２</t>
    <phoneticPr fontId="2"/>
  </si>
  <si>
    <t>pattern2</t>
    <phoneticPr fontId="2"/>
  </si>
  <si>
    <t>直近当地勝率1</t>
    <rPh sb="4" eb="6">
      <t>ショウリツ</t>
    </rPh>
    <phoneticPr fontId="2"/>
  </si>
  <si>
    <t>recentlocalwiningrate1</t>
  </si>
  <si>
    <t>直近当地勝率1</t>
    <rPh sb="0" eb="2">
      <t>チョッキン</t>
    </rPh>
    <rPh sb="4" eb="6">
      <t>ショウリツ</t>
    </rPh>
    <phoneticPr fontId="2"/>
  </si>
  <si>
    <t>statlocalwiningrate1</t>
  </si>
  <si>
    <t>1枠1着支持オッズ</t>
    <rPh sb="1" eb="2">
      <t>ワク</t>
    </rPh>
    <rPh sb="3" eb="4">
      <t>チャク</t>
    </rPh>
    <rPh sb="4" eb="6">
      <t>シジ</t>
    </rPh>
    <phoneticPr fontId="2"/>
  </si>
  <si>
    <t>waku1_fameodds</t>
    <phoneticPr fontId="2"/>
  </si>
  <si>
    <t>当地勝率2</t>
    <rPh sb="2" eb="4">
      <t>ショウリツ</t>
    </rPh>
    <phoneticPr fontId="2"/>
  </si>
  <si>
    <t>localwiningrate2</t>
  </si>
  <si>
    <t>2連単_人気</t>
  </si>
  <si>
    <t>nirentanpopular</t>
  </si>
  <si>
    <t>統計枠選手勝率順位</t>
    <rPh sb="0" eb="2">
      <t>トウケイ</t>
    </rPh>
    <rPh sb="2" eb="3">
      <t>ワク</t>
    </rPh>
    <rPh sb="3" eb="5">
      <t>センシュ</t>
    </rPh>
    <rPh sb="5" eb="7">
      <t>ショウリツ</t>
    </rPh>
    <rPh sb="7" eb="9">
      <t>ジュンイ</t>
    </rPh>
    <phoneticPr fontId="2"/>
  </si>
  <si>
    <t>racerwiningrank</t>
    <phoneticPr fontId="2"/>
  </si>
  <si>
    <t>平均タイム5</t>
  </si>
  <si>
    <t>avgtime5</t>
  </si>
  <si>
    <t>avgst13</t>
  </si>
  <si>
    <t>枠選手３連率2</t>
  </si>
  <si>
    <t>racer3winingrate2</t>
  </si>
  <si>
    <t>モータ２連帯率</t>
    <rPh sb="4" eb="6">
      <t>レンタイ</t>
    </rPh>
    <rPh sb="6" eb="7">
      <t>リツ</t>
    </rPh>
    <phoneticPr fontId="2"/>
  </si>
  <si>
    <t>motor2winingrate</t>
  </si>
  <si>
    <t>1着支持率2位オッズ</t>
    <rPh sb="1" eb="2">
      <t>チャク</t>
    </rPh>
    <rPh sb="2" eb="5">
      <t>シジリツ</t>
    </rPh>
    <rPh sb="6" eb="7">
      <t>イ</t>
    </rPh>
    <phoneticPr fontId="2"/>
  </si>
  <si>
    <t>win1_rank2_fameodds</t>
    <phoneticPr fontId="2"/>
  </si>
  <si>
    <t>パタン統計</t>
    <rPh sb="3" eb="5">
      <t>トウケイ</t>
    </rPh>
    <phoneticPr fontId="2"/>
  </si>
  <si>
    <t>的中金額推移（累積）</t>
    <rPh sb="0" eb="2">
      <t>テキチュウ</t>
    </rPh>
    <rPh sb="2" eb="4">
      <t>キンガク</t>
    </rPh>
    <rPh sb="4" eb="6">
      <t>スイイ</t>
    </rPh>
    <rPh sb="7" eb="9">
      <t>ルイセキ</t>
    </rPh>
    <phoneticPr fontId="2"/>
  </si>
  <si>
    <t>linear_hitamt_slope</t>
    <phoneticPr fontId="2"/>
  </si>
  <si>
    <t>パタン出現回数</t>
    <rPh sb="3" eb="5">
      <t>シュツゲン</t>
    </rPh>
    <rPh sb="5" eb="7">
      <t>カイスウ</t>
    </rPh>
    <phoneticPr fontId="2"/>
  </si>
  <si>
    <t>patterncnt</t>
    <phoneticPr fontId="2"/>
  </si>
  <si>
    <t>直近当地勝率2</t>
    <rPh sb="4" eb="6">
      <t>ショウリツ</t>
    </rPh>
    <phoneticPr fontId="2"/>
  </si>
  <si>
    <t>recentlocalwiningrate2</t>
  </si>
  <si>
    <t>statlocalwiningrate2</t>
  </si>
  <si>
    <t>1枠1着支持率</t>
    <rPh sb="1" eb="2">
      <t>ワク</t>
    </rPh>
    <rPh sb="3" eb="4">
      <t>チャク</t>
    </rPh>
    <rPh sb="4" eb="6">
      <t>シジ</t>
    </rPh>
    <rPh sb="6" eb="7">
      <t>リツ</t>
    </rPh>
    <phoneticPr fontId="2"/>
  </si>
  <si>
    <t>当地勝率3</t>
    <rPh sb="2" eb="4">
      <t>ショウリツ</t>
    </rPh>
    <phoneticPr fontId="2"/>
  </si>
  <si>
    <t>localwiningrate3</t>
  </si>
  <si>
    <t>2連複_No</t>
  </si>
  <si>
    <t>nirenhukuno</t>
  </si>
  <si>
    <t>統計枠選手2連率順位</t>
    <rPh sb="0" eb="2">
      <t>トウケイ</t>
    </rPh>
    <rPh sb="2" eb="3">
      <t>ワク</t>
    </rPh>
    <rPh sb="3" eb="5">
      <t>センシュ</t>
    </rPh>
    <rPh sb="8" eb="10">
      <t>ジュンイ</t>
    </rPh>
    <phoneticPr fontId="2"/>
  </si>
  <si>
    <t>racer2winingrank</t>
    <phoneticPr fontId="2"/>
  </si>
  <si>
    <t>平均タイム6</t>
  </si>
  <si>
    <t>avgtime6</t>
  </si>
  <si>
    <t>avgst14</t>
  </si>
  <si>
    <t>枠選手３連率3</t>
  </si>
  <si>
    <t>racer3winingrate3</t>
  </si>
  <si>
    <t>モータ３連帯率</t>
    <rPh sb="4" eb="6">
      <t>レンタイ</t>
    </rPh>
    <rPh sb="6" eb="7">
      <t>リツ</t>
    </rPh>
    <phoneticPr fontId="2"/>
  </si>
  <si>
    <t>motor3winingrate</t>
  </si>
  <si>
    <t>1着支持率2位支持率</t>
    <rPh sb="1" eb="2">
      <t>チャク</t>
    </rPh>
    <rPh sb="2" eb="5">
      <t>シジリツ</t>
    </rPh>
    <rPh sb="6" eb="7">
      <t>イ</t>
    </rPh>
    <rPh sb="7" eb="10">
      <t>シジリツ</t>
    </rPh>
    <phoneticPr fontId="2"/>
  </si>
  <si>
    <t>win1_rank2_famerate</t>
    <phoneticPr fontId="2"/>
  </si>
  <si>
    <t>予測結果蓄積</t>
    <rPh sb="0" eb="2">
      <t>ヨソク</t>
    </rPh>
    <rPh sb="2" eb="4">
      <t>ケッカ</t>
    </rPh>
    <rPh sb="4" eb="6">
      <t>チクセキ</t>
    </rPh>
    <phoneticPr fontId="2"/>
  </si>
  <si>
    <t>stat_ml_ptn_cnt</t>
    <phoneticPr fontId="2"/>
  </si>
  <si>
    <t>収益金額推移（累積）</t>
    <rPh sb="0" eb="2">
      <t>シュウエキ</t>
    </rPh>
    <rPh sb="2" eb="4">
      <t>キンガク</t>
    </rPh>
    <rPh sb="4" eb="6">
      <t>スイイ</t>
    </rPh>
    <rPh sb="7" eb="9">
      <t>ルイセキ</t>
    </rPh>
    <phoneticPr fontId="2"/>
  </si>
  <si>
    <t>linear_incomeamt_slope</t>
    <phoneticPr fontId="2"/>
  </si>
  <si>
    <t>ベット金額合計</t>
    <rPh sb="3" eb="5">
      <t>キンガク</t>
    </rPh>
    <rPh sb="5" eb="7">
      <t>ゴウケイ</t>
    </rPh>
    <phoneticPr fontId="2"/>
  </si>
  <si>
    <t>betamount</t>
    <phoneticPr fontId="2"/>
  </si>
  <si>
    <t>直近当地勝率3</t>
    <rPh sb="4" eb="6">
      <t>ショウリツ</t>
    </rPh>
    <phoneticPr fontId="2"/>
  </si>
  <si>
    <t>recentlocalwiningrate3</t>
  </si>
  <si>
    <t>statlocalwiningrate3</t>
  </si>
  <si>
    <t>～</t>
    <phoneticPr fontId="2"/>
  </si>
  <si>
    <t>当地勝率4</t>
    <rPh sb="2" eb="4">
      <t>ショウリツ</t>
    </rPh>
    <phoneticPr fontId="2"/>
  </si>
  <si>
    <t>localwiningrate4</t>
  </si>
  <si>
    <t>2連複_Prize</t>
  </si>
  <si>
    <t>nirenhukuprize</t>
  </si>
  <si>
    <t>統計枠選手3連率順位</t>
    <rPh sb="0" eb="2">
      <t>トウケイ</t>
    </rPh>
    <rPh sb="2" eb="3">
      <t>ワク</t>
    </rPh>
    <rPh sb="3" eb="5">
      <t>センシュ</t>
    </rPh>
    <rPh sb="8" eb="10">
      <t>ジュンイ</t>
    </rPh>
    <phoneticPr fontId="2"/>
  </si>
  <si>
    <t>racer3winingrank</t>
    <phoneticPr fontId="2"/>
  </si>
  <si>
    <t>平均ST1</t>
    <rPh sb="0" eb="2">
      <t>ヘイキン</t>
    </rPh>
    <phoneticPr fontId="2"/>
  </si>
  <si>
    <t>avgst1</t>
  </si>
  <si>
    <t>avgst23</t>
  </si>
  <si>
    <t>枠選手３連率4</t>
  </si>
  <si>
    <t>racer3winingrate4</t>
  </si>
  <si>
    <t>ボートNO</t>
    <phoneticPr fontId="2"/>
  </si>
  <si>
    <t>boatno</t>
  </si>
  <si>
    <t>1着支持率3位枠</t>
    <rPh sb="1" eb="2">
      <t>チャク</t>
    </rPh>
    <rPh sb="2" eb="5">
      <t>シジリツ</t>
    </rPh>
    <rPh sb="6" eb="7">
      <t>イ</t>
    </rPh>
    <rPh sb="7" eb="8">
      <t>ワク</t>
    </rPh>
    <phoneticPr fontId="2"/>
  </si>
  <si>
    <t>win1_rank3_entry</t>
    <phoneticPr fontId="2"/>
  </si>
  <si>
    <t>sime</t>
    <phoneticPr fontId="2"/>
  </si>
  <si>
    <t>description</t>
    <phoneticPr fontId="2"/>
  </si>
  <si>
    <t>的中率推移（累積）</t>
    <rPh sb="0" eb="2">
      <t>テキチュウ</t>
    </rPh>
    <rPh sb="2" eb="3">
      <t>リツ</t>
    </rPh>
    <rPh sb="3" eb="5">
      <t>スイイ</t>
    </rPh>
    <rPh sb="6" eb="8">
      <t>ルイセキ</t>
    </rPh>
    <phoneticPr fontId="2"/>
  </si>
  <si>
    <t>linear_hitrate_slpoe</t>
    <phoneticPr fontId="2"/>
  </si>
  <si>
    <t>直近当地勝率4</t>
    <rPh sb="4" eb="6">
      <t>ショウリツ</t>
    </rPh>
    <phoneticPr fontId="2"/>
  </si>
  <si>
    <t>recentlocalwiningrate4</t>
  </si>
  <si>
    <t>statlocalwiningrate4</t>
  </si>
  <si>
    <t>6枠1着支持オッズ</t>
    <rPh sb="1" eb="2">
      <t>ワク</t>
    </rPh>
    <rPh sb="3" eb="4">
      <t>チャク</t>
    </rPh>
    <rPh sb="4" eb="6">
      <t>シジ</t>
    </rPh>
    <phoneticPr fontId="2"/>
  </si>
  <si>
    <t>waku6_fameodds</t>
    <phoneticPr fontId="2"/>
  </si>
  <si>
    <t>当地勝率5</t>
    <rPh sb="2" eb="4">
      <t>ショウリツ</t>
    </rPh>
    <phoneticPr fontId="2"/>
  </si>
  <si>
    <t>localwiningrate5</t>
  </si>
  <si>
    <t>2連複_人気</t>
  </si>
  <si>
    <t>nirenhukupopular</t>
  </si>
  <si>
    <t>統計枠モータ勝率順位</t>
    <rPh sb="0" eb="2">
      <t>トウケイ</t>
    </rPh>
    <rPh sb="2" eb="3">
      <t>ワク</t>
    </rPh>
    <rPh sb="6" eb="8">
      <t>ショウリツ</t>
    </rPh>
    <rPh sb="8" eb="10">
      <t>ジュンイ</t>
    </rPh>
    <phoneticPr fontId="2"/>
  </si>
  <si>
    <t>motorwiningrank</t>
    <phoneticPr fontId="2"/>
  </si>
  <si>
    <t>平均ST2</t>
  </si>
  <si>
    <t>avgst2</t>
  </si>
  <si>
    <t>avgst24</t>
  </si>
  <si>
    <t>枠選手３連率5</t>
  </si>
  <si>
    <t>racer3winingrate5</t>
  </si>
  <si>
    <t>ボート２連帯率</t>
    <rPh sb="4" eb="6">
      <t>レンタイ</t>
    </rPh>
    <rPh sb="6" eb="7">
      <t>リツ</t>
    </rPh>
    <phoneticPr fontId="2"/>
  </si>
  <si>
    <t>boat2winingrate</t>
  </si>
  <si>
    <t>1着支持率3位オッズ</t>
    <rPh sb="1" eb="2">
      <t>チャク</t>
    </rPh>
    <rPh sb="2" eb="5">
      <t>シジリツ</t>
    </rPh>
    <rPh sb="6" eb="7">
      <t>イ</t>
    </rPh>
    <phoneticPr fontId="2"/>
  </si>
  <si>
    <t>win1_rank3_fameodds</t>
    <phoneticPr fontId="2"/>
  </si>
  <si>
    <t>収益率推移（累積）</t>
    <rPh sb="0" eb="2">
      <t>シュウエキ</t>
    </rPh>
    <rPh sb="2" eb="3">
      <t>リツ</t>
    </rPh>
    <rPh sb="3" eb="5">
      <t>スイイ</t>
    </rPh>
    <rPh sb="6" eb="8">
      <t>ルイセキ</t>
    </rPh>
    <phoneticPr fontId="2"/>
  </si>
  <si>
    <t>linear_incomerate_slpoe</t>
    <phoneticPr fontId="2"/>
  </si>
  <si>
    <t>直近当地勝率5</t>
    <rPh sb="4" eb="6">
      <t>ショウリツ</t>
    </rPh>
    <phoneticPr fontId="2"/>
  </si>
  <si>
    <t>recentlocalwiningrate5</t>
  </si>
  <si>
    <t>statlocalwiningrate5</t>
  </si>
  <si>
    <t>6枠1着支持率</t>
    <rPh sb="1" eb="2">
      <t>ワク</t>
    </rPh>
    <rPh sb="3" eb="4">
      <t>チャク</t>
    </rPh>
    <rPh sb="4" eb="6">
      <t>シジ</t>
    </rPh>
    <rPh sb="6" eb="7">
      <t>リツ</t>
    </rPh>
    <phoneticPr fontId="2"/>
  </si>
  <si>
    <t>当地勝率6</t>
    <rPh sb="2" eb="4">
      <t>ショウリツ</t>
    </rPh>
    <phoneticPr fontId="2"/>
  </si>
  <si>
    <t>localwiningrate6</t>
  </si>
  <si>
    <t>単勝_No</t>
  </si>
  <si>
    <t>統計枠モータ2連率順位</t>
    <rPh sb="0" eb="2">
      <t>トウケイ</t>
    </rPh>
    <rPh sb="2" eb="3">
      <t>ワク</t>
    </rPh>
    <rPh sb="9" eb="11">
      <t>ジュンイ</t>
    </rPh>
    <phoneticPr fontId="2"/>
  </si>
  <si>
    <t>motor2winingrank</t>
    <phoneticPr fontId="2"/>
  </si>
  <si>
    <t>平均ST3</t>
  </si>
  <si>
    <t>avgst3</t>
  </si>
  <si>
    <t>avgst34</t>
  </si>
  <si>
    <t>枠選手３連率6</t>
    <rPh sb="1" eb="3">
      <t>センシュ</t>
    </rPh>
    <phoneticPr fontId="2"/>
  </si>
  <si>
    <t>racer3winingrate6</t>
  </si>
  <si>
    <t>ボート３連帯率</t>
    <rPh sb="4" eb="6">
      <t>レンタイ</t>
    </rPh>
    <rPh sb="6" eb="7">
      <t>リツ</t>
    </rPh>
    <phoneticPr fontId="2"/>
  </si>
  <si>
    <t>boat3winingrate</t>
  </si>
  <si>
    <t>1着支持率3位支持率</t>
    <rPh sb="1" eb="2">
      <t>チャク</t>
    </rPh>
    <rPh sb="2" eb="5">
      <t>シジリツ</t>
    </rPh>
    <rPh sb="6" eb="7">
      <t>イ</t>
    </rPh>
    <rPh sb="7" eb="10">
      <t>シジリツ</t>
    </rPh>
    <phoneticPr fontId="2"/>
  </si>
  <si>
    <t>win1_rank3_famerate</t>
    <phoneticPr fontId="2"/>
  </si>
  <si>
    <t>kumiban</t>
    <phoneticPr fontId="2"/>
  </si>
  <si>
    <t>的中金額80%以下</t>
    <rPh sb="0" eb="2">
      <t>テキチュウ</t>
    </rPh>
    <rPh sb="2" eb="4">
      <t>キンガク</t>
    </rPh>
    <rPh sb="7" eb="9">
      <t>イカ</t>
    </rPh>
    <phoneticPr fontId="2"/>
  </si>
  <si>
    <t>hitamt_sum_under</t>
    <phoneticPr fontId="2"/>
  </si>
  <si>
    <t>直近当地勝率6</t>
    <rPh sb="4" eb="6">
      <t>ショウリツ</t>
    </rPh>
    <phoneticPr fontId="2"/>
  </si>
  <si>
    <t>recentlocalwiningrate6</t>
  </si>
  <si>
    <t>statlocalwiningrate6</t>
  </si>
  <si>
    <t>当地2連率1</t>
    <phoneticPr fontId="2"/>
  </si>
  <si>
    <t>local2winingrate1</t>
  </si>
  <si>
    <t>単勝_Prize</t>
  </si>
  <si>
    <t>tansyoprize</t>
  </si>
  <si>
    <t>統計枠モータ3連率順位</t>
    <rPh sb="0" eb="2">
      <t>トウケイ</t>
    </rPh>
    <rPh sb="2" eb="3">
      <t>ワク</t>
    </rPh>
    <rPh sb="9" eb="11">
      <t>ジュンイ</t>
    </rPh>
    <phoneticPr fontId="2"/>
  </si>
  <si>
    <t>motor3winingrank</t>
    <phoneticPr fontId="2"/>
  </si>
  <si>
    <t>平均ST4</t>
  </si>
  <si>
    <t>avgst4</t>
  </si>
  <si>
    <t>avgtime12</t>
  </si>
  <si>
    <t>枠モータ出走回数1</t>
    <rPh sb="4" eb="8">
      <t>シュッソウカイスウ</t>
    </rPh>
    <phoneticPr fontId="2"/>
  </si>
  <si>
    <t>motorruncount1</t>
  </si>
  <si>
    <t>waku</t>
  </si>
  <si>
    <t>2着支持率1位枠</t>
    <rPh sb="2" eb="5">
      <t>シジリツ</t>
    </rPh>
    <rPh sb="6" eb="7">
      <t>イ</t>
    </rPh>
    <rPh sb="7" eb="8">
      <t>ワク</t>
    </rPh>
    <phoneticPr fontId="2"/>
  </si>
  <si>
    <t>win2_rank1_entry</t>
  </si>
  <si>
    <t>予測ランク１２３</t>
    <rPh sb="0" eb="2">
      <t>ヨソク</t>
    </rPh>
    <phoneticPr fontId="2"/>
  </si>
  <si>
    <t>predict_rank123</t>
    <phoneticPr fontId="2"/>
  </si>
  <si>
    <t>pattern_name</t>
    <phoneticPr fontId="2"/>
  </si>
  <si>
    <t>的中金額80%以上</t>
    <rPh sb="0" eb="2">
      <t>テキチュウ</t>
    </rPh>
    <rPh sb="2" eb="4">
      <t>キンガク</t>
    </rPh>
    <rPh sb="7" eb="9">
      <t>イジョウ</t>
    </rPh>
    <phoneticPr fontId="2"/>
  </si>
  <si>
    <t>hitamt_sum_over</t>
    <phoneticPr fontId="2"/>
  </si>
  <si>
    <t>直近当地2連率1</t>
    <phoneticPr fontId="2"/>
  </si>
  <si>
    <t>recentlocal2winingrate1</t>
  </si>
  <si>
    <t>直近当地2連率1</t>
  </si>
  <si>
    <t>statlocal2winingrate1</t>
  </si>
  <si>
    <t>当地2連率2</t>
    <phoneticPr fontId="2"/>
  </si>
  <si>
    <t>local2winingrate2</t>
  </si>
  <si>
    <t>単勝_オッズ人気</t>
  </si>
  <si>
    <t>tansyopopular</t>
  </si>
  <si>
    <t>平均ST5</t>
  </si>
  <si>
    <t>avgst5</t>
  </si>
  <si>
    <t>当地2連率2</t>
    <phoneticPr fontId="2"/>
  </si>
  <si>
    <t>avgtime13</t>
  </si>
  <si>
    <t>枠モータ出走回数2</t>
  </si>
  <si>
    <t>motorruncount2</t>
  </si>
  <si>
    <t>ランク</t>
    <phoneticPr fontId="2"/>
  </si>
  <si>
    <t>rank</t>
  </si>
  <si>
    <t>2着支持率1位オッズ</t>
    <rPh sb="2" eb="5">
      <t>シジリツ</t>
    </rPh>
    <rPh sb="6" eb="7">
      <t>イ</t>
    </rPh>
    <phoneticPr fontId="2"/>
  </si>
  <si>
    <t>win2_rank1_fameodds</t>
  </si>
  <si>
    <t>結果ランク１２３</t>
    <rPh sb="0" eb="2">
      <t>ケッカ</t>
    </rPh>
    <phoneticPr fontId="2"/>
  </si>
  <si>
    <t>result_rank123</t>
    <phoneticPr fontId="2"/>
  </si>
  <si>
    <t>pattern_value</t>
    <phoneticPr fontId="2"/>
  </si>
  <si>
    <t>的中金額中央値</t>
    <rPh sb="0" eb="2">
      <t>テキチュウ</t>
    </rPh>
    <rPh sb="2" eb="4">
      <t>キンガク</t>
    </rPh>
    <rPh sb="4" eb="6">
      <t>チュウオウ</t>
    </rPh>
    <rPh sb="6" eb="7">
      <t>チ</t>
    </rPh>
    <phoneticPr fontId="2"/>
  </si>
  <si>
    <t xml:space="preserve"> </t>
    <phoneticPr fontId="2"/>
  </si>
  <si>
    <t>hitamt_mod</t>
    <phoneticPr fontId="2"/>
  </si>
  <si>
    <t>パタン的中集計</t>
    <rPh sb="5" eb="7">
      <t>シュウケイ</t>
    </rPh>
    <phoneticPr fontId="2"/>
  </si>
  <si>
    <t>zen_race</t>
    <phoneticPr fontId="2"/>
  </si>
  <si>
    <t>直近当地2連率2</t>
    <phoneticPr fontId="2"/>
  </si>
  <si>
    <t>recentlocal2winingrate2</t>
  </si>
  <si>
    <t>直近当地2連率2</t>
  </si>
  <si>
    <t>statlocal2winingrate2</t>
  </si>
  <si>
    <t>当地2連率3</t>
    <phoneticPr fontId="2"/>
  </si>
  <si>
    <t>local2winingrate3</t>
  </si>
  <si>
    <t>決まり手</t>
  </si>
  <si>
    <t>kimarite</t>
  </si>
  <si>
    <t>平均ST6</t>
  </si>
  <si>
    <t>avgst6</t>
  </si>
  <si>
    <t>当地2連率3</t>
    <phoneticPr fontId="2"/>
  </si>
  <si>
    <t>avgtime14</t>
  </si>
  <si>
    <t>枠モータ出走回数3</t>
  </si>
  <si>
    <t>motorruncount3</t>
  </si>
  <si>
    <t>結果スタート</t>
    <phoneticPr fontId="2"/>
  </si>
  <si>
    <t>startresult</t>
    <phoneticPr fontId="2"/>
  </si>
  <si>
    <t>2着支持率1位支持率</t>
    <rPh sb="2" eb="5">
      <t>シジリツ</t>
    </rPh>
    <rPh sb="6" eb="7">
      <t>イ</t>
    </rPh>
    <rPh sb="7" eb="10">
      <t>シジリツ</t>
    </rPh>
    <phoneticPr fontId="2"/>
  </si>
  <si>
    <t>win2_rank1_famerate</t>
  </si>
  <si>
    <t>パタン数</t>
    <rPh sb="3" eb="4">
      <t>スウ</t>
    </rPh>
    <phoneticPr fontId="2"/>
  </si>
  <si>
    <t>pattern_cnt</t>
    <phoneticPr fontId="2"/>
  </si>
  <si>
    <t>的中金額80%分位</t>
    <rPh sb="0" eb="2">
      <t>テキチュウ</t>
    </rPh>
    <rPh sb="2" eb="4">
      <t>キンガク</t>
    </rPh>
    <rPh sb="7" eb="9">
      <t>ブンイ</t>
    </rPh>
    <phoneticPr fontId="2"/>
  </si>
  <si>
    <t>hitamt_percent</t>
    <phoneticPr fontId="2"/>
  </si>
  <si>
    <t>直近当地2連率3</t>
    <phoneticPr fontId="2"/>
  </si>
  <si>
    <t>recentlocal2winingrate3</t>
  </si>
  <si>
    <t>直近当地2連率3</t>
  </si>
  <si>
    <t>statlocal2winingrate3</t>
  </si>
  <si>
    <t>当地2連率4</t>
    <phoneticPr fontId="2"/>
  </si>
  <si>
    <t>local2winingrate4</t>
  </si>
  <si>
    <t>着順枠順位</t>
  </si>
  <si>
    <t>節平均ST1</t>
  </si>
  <si>
    <t>setuavgst1</t>
  </si>
  <si>
    <t>avgtime23</t>
  </si>
  <si>
    <t>枠モータ出走回数4</t>
  </si>
  <si>
    <t>motorruncount4</t>
  </si>
  <si>
    <t>2着支持率2位枠</t>
    <rPh sb="2" eb="5">
      <t>シジリツ</t>
    </rPh>
    <rPh sb="6" eb="7">
      <t>イ</t>
    </rPh>
    <rPh sb="7" eb="8">
      <t>ワク</t>
    </rPh>
    <phoneticPr fontId="2"/>
  </si>
  <si>
    <t>win2_rank2_entry</t>
  </si>
  <si>
    <t>bet_odds</t>
    <phoneticPr fontId="2"/>
  </si>
  <si>
    <t>投票日数</t>
    <rPh sb="0" eb="2">
      <t>トウヒョウ</t>
    </rPh>
    <rPh sb="2" eb="4">
      <t>ニッスウ</t>
    </rPh>
    <phoneticPr fontId="2"/>
  </si>
  <si>
    <t>days_bet</t>
    <phoneticPr fontId="2"/>
  </si>
  <si>
    <t>パタン１</t>
    <phoneticPr fontId="2"/>
  </si>
  <si>
    <t>pattern1</t>
    <phoneticPr fontId="2"/>
  </si>
  <si>
    <t>直近当地2連率4</t>
    <phoneticPr fontId="2"/>
  </si>
  <si>
    <t>recentlocal2winingrate4</t>
  </si>
  <si>
    <t>直近当地2連率4</t>
  </si>
  <si>
    <t>statlocal2winingrate4</t>
  </si>
  <si>
    <t>当地2連率5</t>
    <phoneticPr fontId="2"/>
  </si>
  <si>
    <t>local2winingrate5</t>
  </si>
  <si>
    <t>級別枠順位</t>
  </si>
  <si>
    <t>levelrank</t>
    <phoneticPr fontId="2"/>
  </si>
  <si>
    <t>節平均ST2</t>
  </si>
  <si>
    <t>setuavgst2</t>
  </si>
  <si>
    <t>avgtime24</t>
  </si>
  <si>
    <t>枠モータ出走回数5</t>
  </si>
  <si>
    <t>motorruncount5</t>
  </si>
  <si>
    <t>2着支持率2位オッズ</t>
    <rPh sb="2" eb="5">
      <t>シジリツ</t>
    </rPh>
    <rPh sb="6" eb="7">
      <t>イ</t>
    </rPh>
    <phoneticPr fontId="2"/>
  </si>
  <si>
    <t>win2_rank2_fameodds</t>
  </si>
  <si>
    <t>bet_oddsrank</t>
    <phoneticPr fontId="2"/>
  </si>
  <si>
    <t>days_plus</t>
    <phoneticPr fontId="2"/>
  </si>
  <si>
    <t>pattern2</t>
    <phoneticPr fontId="2"/>
  </si>
  <si>
    <t>直近当地2連率5</t>
    <phoneticPr fontId="2"/>
  </si>
  <si>
    <t>recentlocal2winingrate5</t>
  </si>
  <si>
    <t>直近当地2連率5</t>
  </si>
  <si>
    <t>statlocal2winingrate5</t>
  </si>
  <si>
    <t>当地2連率6</t>
    <phoneticPr fontId="2"/>
  </si>
  <si>
    <t>local2winingrate6</t>
  </si>
  <si>
    <t>着順級順位</t>
  </si>
  <si>
    <t>resultlevelrank</t>
    <phoneticPr fontId="2"/>
  </si>
  <si>
    <t>節平均ST3</t>
  </si>
  <si>
    <t>setuavgst3</t>
  </si>
  <si>
    <t>当地2連率6</t>
    <phoneticPr fontId="2"/>
  </si>
  <si>
    <t>avgtime34</t>
  </si>
  <si>
    <t>枠モータ出走回数6</t>
  </si>
  <si>
    <t>motorruncount6</t>
  </si>
  <si>
    <t>2着支持率2位支持率</t>
    <rPh sb="2" eb="5">
      <t>シジリツ</t>
    </rPh>
    <rPh sb="6" eb="7">
      <t>イ</t>
    </rPh>
    <rPh sb="7" eb="10">
      <t>シジリツ</t>
    </rPh>
    <phoneticPr fontId="2"/>
  </si>
  <si>
    <t>win2_rank2_famerate</t>
  </si>
  <si>
    <t>result_kumiban</t>
    <phoneticPr fontId="2"/>
  </si>
  <si>
    <t>黒字日数割合</t>
    <rPh sb="0" eb="2">
      <t>クロジ</t>
    </rPh>
    <rPh sb="2" eb="4">
      <t>ニッスウ</t>
    </rPh>
    <rPh sb="4" eb="6">
      <t>ワリアイ</t>
    </rPh>
    <phoneticPr fontId="2"/>
  </si>
  <si>
    <t>days_plus_rate</t>
    <phoneticPr fontId="2"/>
  </si>
  <si>
    <t>kumiban</t>
    <phoneticPr fontId="2"/>
  </si>
  <si>
    <t>直近当地2連率6</t>
    <phoneticPr fontId="2"/>
  </si>
  <si>
    <t>recentlocal2winingrate6</t>
  </si>
  <si>
    <t>直近当地2連率6</t>
  </si>
  <si>
    <t>statlocal2winingrate6</t>
  </si>
  <si>
    <t>当地3連率1</t>
    <phoneticPr fontId="2"/>
  </si>
  <si>
    <t>local3winingrate1</t>
  </si>
  <si>
    <t>全国勝率順位</t>
  </si>
  <si>
    <t>nationwiningrank</t>
    <phoneticPr fontId="2"/>
  </si>
  <si>
    <t>節平均ST4</t>
  </si>
  <si>
    <t>setuavgst4</t>
  </si>
  <si>
    <t>当地3連率1</t>
    <phoneticPr fontId="2"/>
  </si>
  <si>
    <t>枠モータ勝率1</t>
    <rPh sb="4" eb="6">
      <t>ショウリツ</t>
    </rPh>
    <phoneticPr fontId="2"/>
  </si>
  <si>
    <t>motorwiningrate1</t>
  </si>
  <si>
    <t>2着支持率3位枠</t>
    <rPh sb="2" eb="5">
      <t>シジリツ</t>
    </rPh>
    <rPh sb="6" eb="7">
      <t>イ</t>
    </rPh>
    <rPh sb="7" eb="8">
      <t>ワク</t>
    </rPh>
    <phoneticPr fontId="2"/>
  </si>
  <si>
    <t>win2_rank3_entry</t>
  </si>
  <si>
    <t>result_odds</t>
    <phoneticPr fontId="2"/>
  </si>
  <si>
    <t>最小投票回数</t>
    <rPh sb="0" eb="2">
      <t>サイショウ</t>
    </rPh>
    <rPh sb="2" eb="4">
      <t>トウヒョウ</t>
    </rPh>
    <rPh sb="4" eb="6">
      <t>カイスウ</t>
    </rPh>
    <phoneticPr fontId="2"/>
  </si>
  <si>
    <t>betcnt_limit</t>
    <phoneticPr fontId="2"/>
  </si>
  <si>
    <t>hitcount</t>
    <phoneticPr fontId="2"/>
  </si>
  <si>
    <t>直近当地３連率1</t>
    <phoneticPr fontId="2"/>
  </si>
  <si>
    <t>recentlocal3winingrate1</t>
  </si>
  <si>
    <t>直近当地3連率1</t>
  </si>
  <si>
    <t>statlocal3winingrate1</t>
  </si>
  <si>
    <t>当地3連率2</t>
    <phoneticPr fontId="2"/>
  </si>
  <si>
    <t>local3winingrate2</t>
  </si>
  <si>
    <t>全国２率順位</t>
  </si>
  <si>
    <t>nation2winingrank</t>
  </si>
  <si>
    <t>節平均ST5</t>
  </si>
  <si>
    <t>setuavgst5</t>
  </si>
  <si>
    <t>当地3連率2</t>
    <phoneticPr fontId="2"/>
  </si>
  <si>
    <t>枠モータ勝率2</t>
    <rPh sb="4" eb="6">
      <t>ショウリツ</t>
    </rPh>
    <phoneticPr fontId="2"/>
  </si>
  <si>
    <t>motorwiningrate2</t>
  </si>
  <si>
    <t>2着支持率3位オッズ</t>
    <rPh sb="2" eb="5">
      <t>シジリツ</t>
    </rPh>
    <rPh sb="6" eb="7">
      <t>イ</t>
    </rPh>
    <phoneticPr fontId="2"/>
  </si>
  <si>
    <t>win2_rank3_fameodds</t>
  </si>
  <si>
    <t>result_oddsrank</t>
    <phoneticPr fontId="2"/>
  </si>
  <si>
    <t>ML_シミュレーション結果（時間順蓄積）</t>
    <rPh sb="11" eb="13">
      <t>ケッカ</t>
    </rPh>
    <rPh sb="14" eb="16">
      <t>ジカン</t>
    </rPh>
    <rPh sb="16" eb="17">
      <t>ジュン</t>
    </rPh>
    <rPh sb="17" eb="19">
      <t>チクセキ</t>
    </rPh>
    <phoneticPr fontId="2"/>
  </si>
  <si>
    <t>的中金額合計</t>
    <rPh sb="0" eb="2">
      <t>テキチュウ</t>
    </rPh>
    <rPh sb="2" eb="4">
      <t>キンガク</t>
    </rPh>
    <rPh sb="4" eb="6">
      <t>ゴウケイ</t>
    </rPh>
    <phoneticPr fontId="2"/>
  </si>
  <si>
    <t>prize</t>
    <phoneticPr fontId="2"/>
  </si>
  <si>
    <t>直近当地３連率2</t>
    <phoneticPr fontId="2"/>
  </si>
  <si>
    <t>recentlocal3winingrate2</t>
  </si>
  <si>
    <t>直近当地3連率2</t>
  </si>
  <si>
    <t>statlocal3winingrate2</t>
  </si>
  <si>
    <t>当地3連率3</t>
    <phoneticPr fontId="2"/>
  </si>
  <si>
    <t>local3winingrate3</t>
  </si>
  <si>
    <t>全国３率順位</t>
  </si>
  <si>
    <t>nation3winingrank</t>
  </si>
  <si>
    <t>レース毎のメトリックデータ</t>
    <rPh sb="3" eb="4">
      <t>ゴト</t>
    </rPh>
    <phoneticPr fontId="2"/>
  </si>
  <si>
    <t>節平均ST6</t>
  </si>
  <si>
    <t>setuavgst6</t>
  </si>
  <si>
    <t>当地3連率3</t>
    <phoneticPr fontId="2"/>
  </si>
  <si>
    <t>枠モータ勝率3</t>
    <rPh sb="4" eb="6">
      <t>ショウリツ</t>
    </rPh>
    <phoneticPr fontId="2"/>
  </si>
  <si>
    <t>motorwiningrate3</t>
  </si>
  <si>
    <t>2着支持率3位支持率</t>
    <rPh sb="2" eb="5">
      <t>シジリツ</t>
    </rPh>
    <rPh sb="6" eb="7">
      <t>イ</t>
    </rPh>
    <rPh sb="7" eb="10">
      <t>シジリツ</t>
    </rPh>
    <phoneticPr fontId="2"/>
  </si>
  <si>
    <t>win2_rank3_famerate</t>
  </si>
  <si>
    <t>result_amt</t>
    <phoneticPr fontId="2"/>
  </si>
  <si>
    <t>stat_ml_ptn_linear(analyze)</t>
    <phoneticPr fontId="2"/>
  </si>
  <si>
    <t>直近当地３連率3</t>
    <phoneticPr fontId="2"/>
  </si>
  <si>
    <t>recentlocal3winingrate3</t>
  </si>
  <si>
    <t>直近当地3連率3</t>
  </si>
  <si>
    <t>statlocal3winingrate3</t>
  </si>
  <si>
    <t>当地3連率4</t>
    <phoneticPr fontId="2"/>
  </si>
  <si>
    <t>local3winingrate4</t>
  </si>
  <si>
    <t>当地勝率順位</t>
  </si>
  <si>
    <t>localwiningrank</t>
    <phoneticPr fontId="2"/>
  </si>
  <si>
    <t>rec_race_metric</t>
    <phoneticPr fontId="2"/>
  </si>
  <si>
    <t>節平均着順1</t>
  </si>
  <si>
    <t>setuavgwin1</t>
  </si>
  <si>
    <t>枠モータ勝率4</t>
    <rPh sb="4" eb="6">
      <t>ショウリツ</t>
    </rPh>
    <phoneticPr fontId="2"/>
  </si>
  <si>
    <t>motorwiningrate4</t>
  </si>
  <si>
    <t>3着支持率1位枠</t>
    <rPh sb="2" eb="5">
      <t>シジリツ</t>
    </rPh>
    <rPh sb="6" eb="7">
      <t>イ</t>
    </rPh>
    <rPh sb="7" eb="8">
      <t>ワク</t>
    </rPh>
    <phoneticPr fontId="2"/>
  </si>
  <si>
    <t>win3_rank1_entry</t>
  </si>
  <si>
    <t>hity</t>
    <phoneticPr fontId="2"/>
  </si>
  <si>
    <t>直近当地３連率4</t>
    <phoneticPr fontId="2"/>
  </si>
  <si>
    <t>recentlocal3winingrate4</t>
  </si>
  <si>
    <t>直近当地3連率4</t>
  </si>
  <si>
    <t>statlocal3winingrate4</t>
  </si>
  <si>
    <t>当地3連率5</t>
    <phoneticPr fontId="2"/>
  </si>
  <si>
    <t>local3winingrate5</t>
  </si>
  <si>
    <t>当地２率順位</t>
  </si>
  <si>
    <t>local2winingrank</t>
  </si>
  <si>
    <t>節平均着順2</t>
  </si>
  <si>
    <t>setuavgwin2</t>
  </si>
  <si>
    <t>当地3連率5</t>
    <phoneticPr fontId="2"/>
  </si>
  <si>
    <t>枠モータ勝率5</t>
    <rPh sb="4" eb="6">
      <t>ショウリツ</t>
    </rPh>
    <phoneticPr fontId="2"/>
  </si>
  <si>
    <t>motorwiningrate5</t>
  </si>
  <si>
    <t>rec_racer_arr</t>
    <phoneticPr fontId="2"/>
  </si>
  <si>
    <t>3着支持率1位オッズ</t>
    <rPh sb="2" eb="5">
      <t>シジリツ</t>
    </rPh>
    <rPh sb="6" eb="7">
      <t>イ</t>
    </rPh>
    <phoneticPr fontId="2"/>
  </si>
  <si>
    <t>win3_rank1_fameodds</t>
  </si>
  <si>
    <t>はずれ</t>
    <phoneticPr fontId="2"/>
  </si>
  <si>
    <t>hitn</t>
    <phoneticPr fontId="2"/>
  </si>
  <si>
    <t>ymd</t>
    <phoneticPr fontId="2"/>
  </si>
  <si>
    <t>最終パタンの結果分析</t>
    <rPh sb="0" eb="2">
      <t>サイシュウ</t>
    </rPh>
    <rPh sb="6" eb="8">
      <t>ケッカ</t>
    </rPh>
    <rPh sb="8" eb="10">
      <t>ブンセキ</t>
    </rPh>
    <phoneticPr fontId="2"/>
  </si>
  <si>
    <t>直近当地３連率5</t>
    <phoneticPr fontId="2"/>
  </si>
  <si>
    <t>recentlocal3winingrate5</t>
  </si>
  <si>
    <t>直近当地3連率5</t>
  </si>
  <si>
    <t>statlocal3winingrate5</t>
  </si>
  <si>
    <t>標準偏差</t>
    <rPh sb="0" eb="2">
      <t>ヒョウジュン</t>
    </rPh>
    <rPh sb="2" eb="4">
      <t>ヘンサ</t>
    </rPh>
    <phoneticPr fontId="2"/>
  </si>
  <si>
    <t>当地3連率6</t>
    <phoneticPr fontId="2"/>
  </si>
  <si>
    <t>local3winingrate6</t>
  </si>
  <si>
    <t>当地３率順位</t>
  </si>
  <si>
    <t>local3winingrank</t>
  </si>
  <si>
    <t>節平均着順3</t>
  </si>
  <si>
    <t>setuavgwin3</t>
  </si>
  <si>
    <t>当地3連率6</t>
    <phoneticPr fontId="2"/>
  </si>
  <si>
    <t>枠モータ勝率6</t>
    <rPh sb="4" eb="6">
      <t>ショウリツ</t>
    </rPh>
    <phoneticPr fontId="2"/>
  </si>
  <si>
    <t>motorwiningrate6</t>
  </si>
  <si>
    <t>3着支持率1位支持率</t>
    <rPh sb="2" eb="5">
      <t>シジリツ</t>
    </rPh>
    <rPh sb="6" eb="7">
      <t>イ</t>
    </rPh>
    <rPh sb="7" eb="10">
      <t>シジリツ</t>
    </rPh>
    <phoneticPr fontId="2"/>
  </si>
  <si>
    <t>win3_rank1_famerate</t>
  </si>
  <si>
    <t>sime</t>
    <phoneticPr fontId="2"/>
  </si>
  <si>
    <t>パタン結果分析</t>
    <rPh sb="3" eb="5">
      <t>ケッカ</t>
    </rPh>
    <rPh sb="5" eb="7">
      <t>ブンセキ</t>
    </rPh>
    <phoneticPr fontId="2"/>
  </si>
  <si>
    <t>stat_ml_ptn_analyze</t>
    <phoneticPr fontId="2"/>
  </si>
  <si>
    <t>直近当地３連率6</t>
    <phoneticPr fontId="2"/>
  </si>
  <si>
    <t>recentlocal3winingrate6</t>
  </si>
  <si>
    <t>直近当地3連率6</t>
  </si>
  <si>
    <t>statlocal3winingrate6</t>
  </si>
  <si>
    <t>stat_deviation</t>
    <phoneticPr fontId="2"/>
  </si>
  <si>
    <t>モータ2連率1</t>
    <phoneticPr fontId="2"/>
  </si>
  <si>
    <t>motor2winingrate1</t>
  </si>
  <si>
    <t>モーター2率順位</t>
  </si>
  <si>
    <t>motor2rank</t>
    <phoneticPr fontId="2"/>
  </si>
  <si>
    <t>raceno</t>
    <phoneticPr fontId="2"/>
  </si>
  <si>
    <t>節平均着順4</t>
  </si>
  <si>
    <t>setuavgwin4</t>
  </si>
  <si>
    <t>モータ2連率1</t>
    <phoneticPr fontId="2"/>
  </si>
  <si>
    <t>枠モータ２連率1</t>
    <phoneticPr fontId="2"/>
  </si>
  <si>
    <t>3着支持率2位枠</t>
    <rPh sb="2" eb="5">
      <t>シジリツ</t>
    </rPh>
    <rPh sb="6" eb="7">
      <t>イ</t>
    </rPh>
    <rPh sb="7" eb="8">
      <t>ワク</t>
    </rPh>
    <phoneticPr fontId="2"/>
  </si>
  <si>
    <t>win3_rank2_entry</t>
  </si>
  <si>
    <t>hitamt</t>
    <phoneticPr fontId="2"/>
  </si>
  <si>
    <t>description</t>
    <phoneticPr fontId="2"/>
  </si>
  <si>
    <t>zen_stat, zen_filter</t>
    <phoneticPr fontId="2"/>
  </si>
  <si>
    <t>直近平均ST1</t>
    <phoneticPr fontId="2"/>
  </si>
  <si>
    <t>recentavgst1</t>
    <phoneticPr fontId="2"/>
  </si>
  <si>
    <t>直近ST1</t>
    <rPh sb="0" eb="2">
      <t>チョッキン</t>
    </rPh>
    <phoneticPr fontId="2"/>
  </si>
  <si>
    <t>statstart1</t>
  </si>
  <si>
    <t>モータ2連率2</t>
    <phoneticPr fontId="2"/>
  </si>
  <si>
    <t>motor2winingrate2</t>
  </si>
  <si>
    <t>モーター3率順位</t>
  </si>
  <si>
    <t>motor3rank</t>
  </si>
  <si>
    <t>A1選手数</t>
    <rPh sb="2" eb="4">
      <t>センシュ</t>
    </rPh>
    <rPh sb="4" eb="5">
      <t>スウ</t>
    </rPh>
    <phoneticPr fontId="2"/>
  </si>
  <si>
    <t>a1count</t>
    <phoneticPr fontId="2"/>
  </si>
  <si>
    <t>節平均着順5</t>
  </si>
  <si>
    <t>setuavgwin5</t>
  </si>
  <si>
    <t>モータ2連率2</t>
    <phoneticPr fontId="2"/>
  </si>
  <si>
    <t>統計枠別勝率差の統計</t>
    <rPh sb="0" eb="2">
      <t>トウケイ</t>
    </rPh>
    <rPh sb="2" eb="3">
      <t>ワク</t>
    </rPh>
    <rPh sb="3" eb="4">
      <t>ベツ</t>
    </rPh>
    <rPh sb="4" eb="6">
      <t>ショウリツ</t>
    </rPh>
    <rPh sb="6" eb="7">
      <t>サ</t>
    </rPh>
    <rPh sb="8" eb="10">
      <t>トウケイ</t>
    </rPh>
    <phoneticPr fontId="2"/>
  </si>
  <si>
    <t>枠モータ２連率2</t>
    <phoneticPr fontId="2"/>
  </si>
  <si>
    <t>3着支持率2位オッズ</t>
    <rPh sb="2" eb="5">
      <t>シジリツ</t>
    </rPh>
    <rPh sb="6" eb="7">
      <t>イ</t>
    </rPh>
    <phoneticPr fontId="2"/>
  </si>
  <si>
    <t>win3_rank2_fameodds</t>
  </si>
  <si>
    <t>bettype</t>
    <phoneticPr fontId="2"/>
  </si>
  <si>
    <t>直近平均ST2</t>
  </si>
  <si>
    <t>recentavgst2</t>
  </si>
  <si>
    <t>直近ST2</t>
    <rPh sb="0" eb="2">
      <t>チョッキン</t>
    </rPh>
    <phoneticPr fontId="2"/>
  </si>
  <si>
    <t>statstart2</t>
  </si>
  <si>
    <t>モータ2連率3</t>
    <phoneticPr fontId="2"/>
  </si>
  <si>
    <t>motor2winingrate3</t>
  </si>
  <si>
    <t>スタート順位</t>
  </si>
  <si>
    <t>startexhibitrank</t>
  </si>
  <si>
    <t>A2選手数</t>
    <rPh sb="2" eb="4">
      <t>センシュ</t>
    </rPh>
    <rPh sb="4" eb="5">
      <t>スウ</t>
    </rPh>
    <phoneticPr fontId="2"/>
  </si>
  <si>
    <t>a2count</t>
    <phoneticPr fontId="2"/>
  </si>
  <si>
    <t>節平均着順6</t>
  </si>
  <si>
    <t>setuavgwin6</t>
  </si>
  <si>
    <t>stat_race_gap</t>
    <phoneticPr fontId="2"/>
  </si>
  <si>
    <t>枠モータ２連率3</t>
    <phoneticPr fontId="2"/>
  </si>
  <si>
    <t>エントリ</t>
    <phoneticPr fontId="2"/>
  </si>
  <si>
    <t>entry</t>
    <phoneticPr fontId="2"/>
  </si>
  <si>
    <t>3着支持率2位支持率</t>
    <rPh sb="2" eb="5">
      <t>シジリツ</t>
    </rPh>
    <rPh sb="6" eb="7">
      <t>イ</t>
    </rPh>
    <rPh sb="7" eb="10">
      <t>シジリツ</t>
    </rPh>
    <phoneticPr fontId="2"/>
  </si>
  <si>
    <t>win3_rank2_famerate</t>
  </si>
  <si>
    <t>直近平均ST3</t>
  </si>
  <si>
    <t>recentavgst3</t>
  </si>
  <si>
    <t>直近ST3</t>
    <rPh sb="0" eb="2">
      <t>チョッキン</t>
    </rPh>
    <phoneticPr fontId="2"/>
  </si>
  <si>
    <t>statstart3</t>
  </si>
  <si>
    <t>モータ2連率4</t>
    <phoneticPr fontId="2"/>
  </si>
  <si>
    <t>motor2winingrate4</t>
  </si>
  <si>
    <t>展示順位</t>
  </si>
  <si>
    <t>exhibitrank</t>
  </si>
  <si>
    <t>B1選手数</t>
    <rPh sb="2" eb="4">
      <t>センシュ</t>
    </rPh>
    <rPh sb="4" eb="5">
      <t>スウ</t>
    </rPh>
    <phoneticPr fontId="2"/>
  </si>
  <si>
    <t>b1count</t>
    <phoneticPr fontId="2"/>
  </si>
  <si>
    <t>FL回数1</t>
  </si>
  <si>
    <t>flcount1</t>
  </si>
  <si>
    <t>枠モータ２連率4</t>
    <phoneticPr fontId="2"/>
  </si>
  <si>
    <t>sex</t>
    <phoneticPr fontId="2"/>
  </si>
  <si>
    <t>3着支持率3位枠</t>
    <rPh sb="2" eb="5">
      <t>シジリツ</t>
    </rPh>
    <rPh sb="6" eb="7">
      <t>イ</t>
    </rPh>
    <rPh sb="7" eb="8">
      <t>ワク</t>
    </rPh>
    <phoneticPr fontId="2"/>
  </si>
  <si>
    <t>win3_rank3_entry</t>
  </si>
  <si>
    <t>パタン２</t>
    <phoneticPr fontId="2"/>
  </si>
  <si>
    <t>直近平均ST4</t>
  </si>
  <si>
    <t>recentavgst4</t>
  </si>
  <si>
    <t>直近ST4</t>
    <rPh sb="0" eb="2">
      <t>チョッキン</t>
    </rPh>
    <phoneticPr fontId="2"/>
  </si>
  <si>
    <t>statstart4</t>
  </si>
  <si>
    <t>着順別順位支持率1</t>
    <rPh sb="0" eb="2">
      <t>チャクジュン</t>
    </rPh>
    <rPh sb="2" eb="3">
      <t>ベツ</t>
    </rPh>
    <rPh sb="3" eb="5">
      <t>ジュンイ</t>
    </rPh>
    <rPh sb="5" eb="8">
      <t>シジリツ</t>
    </rPh>
    <phoneticPr fontId="2"/>
  </si>
  <si>
    <t>devi_famewin1</t>
    <phoneticPr fontId="2"/>
  </si>
  <si>
    <t>モータ2連率5</t>
    <phoneticPr fontId="2"/>
  </si>
  <si>
    <t>motor2winingrate5</t>
  </si>
  <si>
    <t>平均スタートランク</t>
    <rPh sb="0" eb="2">
      <t>ヘイキン</t>
    </rPh>
    <phoneticPr fontId="2"/>
  </si>
  <si>
    <t>averagestartrank</t>
  </si>
  <si>
    <t>B2選手数</t>
    <rPh sb="2" eb="4">
      <t>センシュ</t>
    </rPh>
    <rPh sb="4" eb="5">
      <t>スウ</t>
    </rPh>
    <phoneticPr fontId="2"/>
  </si>
  <si>
    <t>b2count</t>
    <phoneticPr fontId="2"/>
  </si>
  <si>
    <t>FL回数2</t>
  </si>
  <si>
    <t>flcount2</t>
  </si>
  <si>
    <t>モータ2連率5</t>
    <phoneticPr fontId="2"/>
  </si>
  <si>
    <t>枠モータ２連率5</t>
    <phoneticPr fontId="2"/>
  </si>
  <si>
    <t>3着支持率3位オッズ</t>
    <rPh sb="2" eb="5">
      <t>シジリツ</t>
    </rPh>
    <rPh sb="6" eb="7">
      <t>イ</t>
    </rPh>
    <phoneticPr fontId="2"/>
  </si>
  <si>
    <t>win3_rank3_fameodds</t>
  </si>
  <si>
    <t>pattern_name</t>
    <phoneticPr fontId="2"/>
  </si>
  <si>
    <t>日平均投票数</t>
    <rPh sb="0" eb="1">
      <t>ニチ</t>
    </rPh>
    <rPh sb="1" eb="3">
      <t>ヘイキン</t>
    </rPh>
    <rPh sb="3" eb="5">
      <t>トウヒョウ</t>
    </rPh>
    <rPh sb="5" eb="6">
      <t>スウ</t>
    </rPh>
    <phoneticPr fontId="2"/>
  </si>
  <si>
    <t>betcount_daily</t>
    <phoneticPr fontId="2"/>
  </si>
  <si>
    <t>直近平均ST5</t>
  </si>
  <si>
    <t>recentavgst5</t>
  </si>
  <si>
    <t>直近ST5</t>
    <rPh sb="0" eb="2">
      <t>チョッキン</t>
    </rPh>
    <phoneticPr fontId="2"/>
  </si>
  <si>
    <t>statstart5</t>
  </si>
  <si>
    <t>着順別順位支持率2</t>
    <rPh sb="0" eb="2">
      <t>チャクジュン</t>
    </rPh>
    <rPh sb="2" eb="3">
      <t>ベツ</t>
    </rPh>
    <rPh sb="3" eb="5">
      <t>ジュンイ</t>
    </rPh>
    <rPh sb="5" eb="8">
      <t>シジリツ</t>
    </rPh>
    <phoneticPr fontId="2"/>
  </si>
  <si>
    <t>devi_famewin2</t>
    <phoneticPr fontId="2"/>
  </si>
  <si>
    <t>モータ2連率6</t>
    <phoneticPr fontId="2"/>
  </si>
  <si>
    <t>motor2winingrate6</t>
  </si>
  <si>
    <t>進入固定</t>
  </si>
  <si>
    <t>fixedEntrance</t>
  </si>
  <si>
    <t>FL回数3</t>
  </si>
  <si>
    <t>flcount3</t>
  </si>
  <si>
    <t>モータ2連率6</t>
    <phoneticPr fontId="2"/>
  </si>
  <si>
    <t>raceno</t>
    <phoneticPr fontId="2"/>
  </si>
  <si>
    <t>枠モータ２連率6</t>
    <phoneticPr fontId="2"/>
  </si>
  <si>
    <t>3着支持率3位支持率</t>
    <rPh sb="2" eb="5">
      <t>シジリツ</t>
    </rPh>
    <rPh sb="6" eb="7">
      <t>イ</t>
    </rPh>
    <rPh sb="7" eb="10">
      <t>シジリツ</t>
    </rPh>
    <phoneticPr fontId="2"/>
  </si>
  <si>
    <t>win3_rank3_famerate</t>
  </si>
  <si>
    <t>pattern_value</t>
    <phoneticPr fontId="2"/>
  </si>
  <si>
    <t>betcnt</t>
    <phoneticPr fontId="2"/>
  </si>
  <si>
    <t>patterncnt</t>
    <phoneticPr fontId="2"/>
  </si>
  <si>
    <t>直近平均ST6</t>
  </si>
  <si>
    <t>recentavgst6</t>
  </si>
  <si>
    <t>直近ST6</t>
    <rPh sb="0" eb="2">
      <t>チョッキン</t>
    </rPh>
    <phoneticPr fontId="2"/>
  </si>
  <si>
    <t>statstart6</t>
  </si>
  <si>
    <t>着順別順位支持率3</t>
    <rPh sb="0" eb="2">
      <t>チャクジュン</t>
    </rPh>
    <rPh sb="2" eb="3">
      <t>ベツ</t>
    </rPh>
    <rPh sb="3" eb="5">
      <t>ジュンイ</t>
    </rPh>
    <rPh sb="5" eb="8">
      <t>シジリツ</t>
    </rPh>
    <phoneticPr fontId="2"/>
  </si>
  <si>
    <t>devi_famewin3</t>
    <phoneticPr fontId="2"/>
  </si>
  <si>
    <t>モータ3連率1</t>
    <phoneticPr fontId="2"/>
  </si>
  <si>
    <t>motor3winingrate1</t>
  </si>
  <si>
    <t>シード番組</t>
  </si>
  <si>
    <t>FL回数4</t>
  </si>
  <si>
    <t>flcount4</t>
  </si>
  <si>
    <t>モータ3連率1</t>
    <phoneticPr fontId="2"/>
  </si>
  <si>
    <t>racerruncount12</t>
    <phoneticPr fontId="2"/>
  </si>
  <si>
    <t>枠モータ３連率1</t>
  </si>
  <si>
    <t>betcnt</t>
    <phoneticPr fontId="2"/>
  </si>
  <si>
    <t>betamount</t>
    <phoneticPr fontId="2"/>
  </si>
  <si>
    <t>直近平均タイム1</t>
    <phoneticPr fontId="2"/>
  </si>
  <si>
    <t>recentavgtime1</t>
  </si>
  <si>
    <t>直近モータ勝率1</t>
    <rPh sb="5" eb="7">
      <t>ショウリツ</t>
    </rPh>
    <phoneticPr fontId="2"/>
  </si>
  <si>
    <t>statmotorwiningrate1</t>
    <phoneticPr fontId="2"/>
  </si>
  <si>
    <t>順位別着順支持率1</t>
    <rPh sb="0" eb="2">
      <t>ジュンイ</t>
    </rPh>
    <rPh sb="2" eb="3">
      <t>ベツ</t>
    </rPh>
    <rPh sb="3" eb="5">
      <t>チャクジュン</t>
    </rPh>
    <rPh sb="5" eb="8">
      <t>シジリツ</t>
    </rPh>
    <phoneticPr fontId="2"/>
  </si>
  <si>
    <t>devi_famerank1</t>
    <phoneticPr fontId="2"/>
  </si>
  <si>
    <t>モータ3連率2</t>
    <phoneticPr fontId="2"/>
  </si>
  <si>
    <t>motor3winingrate2</t>
  </si>
  <si>
    <t>枠順級一覧</t>
  </si>
  <si>
    <t>wakuLevelList</t>
    <phoneticPr fontId="2"/>
  </si>
  <si>
    <t>FL回数5</t>
  </si>
  <si>
    <t>flcount5</t>
  </si>
  <si>
    <t>racerruncount13</t>
    <phoneticPr fontId="2"/>
  </si>
  <si>
    <t>枠モータ３連率2</t>
  </si>
  <si>
    <t>hitcnt</t>
    <phoneticPr fontId="2"/>
  </si>
  <si>
    <t>betamt</t>
    <phoneticPr fontId="2"/>
  </si>
  <si>
    <t>hitcount</t>
    <phoneticPr fontId="2"/>
  </si>
  <si>
    <t>直近平均タイム2</t>
  </si>
  <si>
    <t>recentavgtime2</t>
  </si>
  <si>
    <t>直近モータ勝率2</t>
    <rPh sb="5" eb="7">
      <t>ショウリツ</t>
    </rPh>
    <phoneticPr fontId="2"/>
  </si>
  <si>
    <t>statmotorwiningrate2</t>
    <phoneticPr fontId="2"/>
  </si>
  <si>
    <t>recde</t>
    <phoneticPr fontId="2"/>
  </si>
  <si>
    <t>順位別着順支持率2</t>
    <rPh sb="0" eb="2">
      <t>ジュンイ</t>
    </rPh>
    <rPh sb="2" eb="3">
      <t>ベツ</t>
    </rPh>
    <rPh sb="3" eb="5">
      <t>チャクジュン</t>
    </rPh>
    <rPh sb="5" eb="8">
      <t>シジリツ</t>
    </rPh>
    <phoneticPr fontId="2"/>
  </si>
  <si>
    <t>devi_famerank2</t>
    <phoneticPr fontId="2"/>
  </si>
  <si>
    <t>モータ3連率3</t>
    <phoneticPr fontId="2"/>
  </si>
  <si>
    <t>motor3winingrate3</t>
  </si>
  <si>
    <t>A級選手数</t>
  </si>
  <si>
    <t>aLevelCount</t>
    <phoneticPr fontId="2"/>
  </si>
  <si>
    <t>FL回数6</t>
  </si>
  <si>
    <t>flcount6</t>
  </si>
  <si>
    <t>モータ3連率3</t>
    <phoneticPr fontId="2"/>
  </si>
  <si>
    <t>racerruncount14</t>
    <phoneticPr fontId="2"/>
  </si>
  <si>
    <t>枠モータ３連率3</t>
  </si>
  <si>
    <t>prize</t>
    <phoneticPr fontId="2"/>
  </si>
  <si>
    <t>直近平均タイム3</t>
  </si>
  <si>
    <t>recentavgtime3</t>
  </si>
  <si>
    <t>直近モータ勝率3</t>
    <rPh sb="5" eb="7">
      <t>ショウリツ</t>
    </rPh>
    <phoneticPr fontId="2"/>
  </si>
  <si>
    <t>statmotorwiningrate3</t>
    <phoneticPr fontId="2"/>
  </si>
  <si>
    <t>順位別着順支持率3</t>
    <rPh sb="0" eb="2">
      <t>ジュンイ</t>
    </rPh>
    <rPh sb="2" eb="3">
      <t>ベツ</t>
    </rPh>
    <rPh sb="3" eb="5">
      <t>チャクジュン</t>
    </rPh>
    <rPh sb="5" eb="8">
      <t>シジリツ</t>
    </rPh>
    <phoneticPr fontId="2"/>
  </si>
  <si>
    <t>devi_famerank3</t>
    <phoneticPr fontId="2"/>
  </si>
  <si>
    <t>モータ3連率4</t>
    <phoneticPr fontId="2"/>
  </si>
  <si>
    <t>motor3winingrate4</t>
  </si>
  <si>
    <t>女子選手数</t>
    <rPh sb="0" eb="2">
      <t>ジョシ</t>
    </rPh>
    <phoneticPr fontId="2"/>
  </si>
  <si>
    <t>femaleCount</t>
    <phoneticPr fontId="2"/>
  </si>
  <si>
    <t>チルト1</t>
  </si>
  <si>
    <t>tilt1</t>
  </si>
  <si>
    <t>モータ3連率4</t>
    <phoneticPr fontId="2"/>
  </si>
  <si>
    <t>racerruncount23</t>
    <phoneticPr fontId="2"/>
  </si>
  <si>
    <t>枠モータ３連率4</t>
  </si>
  <si>
    <t>的中率</t>
    <rPh sb="0" eb="2">
      <t>テキチュウ</t>
    </rPh>
    <rPh sb="2" eb="3">
      <t>リツ</t>
    </rPh>
    <phoneticPr fontId="2"/>
  </si>
  <si>
    <t>hitrate</t>
    <phoneticPr fontId="2"/>
  </si>
  <si>
    <t>直近平均タイム4</t>
  </si>
  <si>
    <t>recentavgtime4</t>
  </si>
  <si>
    <t>直近モータ勝率4</t>
    <rPh sb="5" eb="7">
      <t>ショウリツ</t>
    </rPh>
    <phoneticPr fontId="2"/>
  </si>
  <si>
    <t>statmotorwiningrate4</t>
    <phoneticPr fontId="2"/>
  </si>
  <si>
    <t>枠12勝率</t>
    <rPh sb="0" eb="1">
      <t>ワク</t>
    </rPh>
    <rPh sb="3" eb="5">
      <t>ショウリツ</t>
    </rPh>
    <phoneticPr fontId="2"/>
  </si>
  <si>
    <t>devi_winingrate_12</t>
    <phoneticPr fontId="2"/>
  </si>
  <si>
    <t>モータ3連率5</t>
    <phoneticPr fontId="2"/>
  </si>
  <si>
    <t>motor3winingrate5</t>
  </si>
  <si>
    <t>平均STコンディションランク</t>
    <rPh sb="0" eb="2">
      <t>ヘイキン</t>
    </rPh>
    <phoneticPr fontId="2"/>
  </si>
  <si>
    <t>avgstcondrank</t>
    <phoneticPr fontId="2"/>
  </si>
  <si>
    <t>チルト2</t>
  </si>
  <si>
    <t>tilt2</t>
  </si>
  <si>
    <t>モータ3連率5</t>
    <phoneticPr fontId="2"/>
  </si>
  <si>
    <t>racerruncount24</t>
    <phoneticPr fontId="2"/>
  </si>
  <si>
    <t>枠モータ３連率5</t>
  </si>
  <si>
    <t>incomeamt</t>
    <phoneticPr fontId="2"/>
  </si>
  <si>
    <t>hitrate</t>
    <phoneticPr fontId="2"/>
  </si>
  <si>
    <t>的中回収率</t>
    <rPh sb="0" eb="2">
      <t>テキチュウ</t>
    </rPh>
    <rPh sb="2" eb="4">
      <t>カイシュウ</t>
    </rPh>
    <rPh sb="4" eb="5">
      <t>リツ</t>
    </rPh>
    <phoneticPr fontId="2"/>
  </si>
  <si>
    <t>incomerate</t>
    <phoneticPr fontId="2"/>
  </si>
  <si>
    <t>直近平均タイム5</t>
  </si>
  <si>
    <t>recentavgtime5</t>
  </si>
  <si>
    <t>直近モータ勝率5</t>
    <rPh sb="5" eb="7">
      <t>ショウリツ</t>
    </rPh>
    <phoneticPr fontId="2"/>
  </si>
  <si>
    <t>statmotorwiningrate5</t>
    <phoneticPr fontId="2"/>
  </si>
  <si>
    <t>枠13勝率</t>
    <rPh sb="0" eb="1">
      <t>ワク</t>
    </rPh>
    <rPh sb="3" eb="5">
      <t>ショウリツ</t>
    </rPh>
    <phoneticPr fontId="2"/>
  </si>
  <si>
    <t>devi_winingrate_23</t>
    <phoneticPr fontId="2"/>
  </si>
  <si>
    <t>モータ3連率6</t>
    <phoneticPr fontId="2"/>
  </si>
  <si>
    <t>motor3winingrate6</t>
  </si>
  <si>
    <t>節着順ランク</t>
    <phoneticPr fontId="2"/>
  </si>
  <si>
    <t>setuwinrank</t>
    <phoneticPr fontId="2"/>
  </si>
  <si>
    <t>チルト3</t>
  </si>
  <si>
    <t>tilt3</t>
  </si>
  <si>
    <t>モータ3連率6</t>
    <phoneticPr fontId="2"/>
  </si>
  <si>
    <t>racerruncount34</t>
    <phoneticPr fontId="2"/>
  </si>
  <si>
    <t>枠モータ３連率6</t>
  </si>
  <si>
    <t>betrate</t>
    <phoneticPr fontId="2"/>
  </si>
  <si>
    <t>的中平均オッズ</t>
    <rPh sb="0" eb="2">
      <t>テキチュウ</t>
    </rPh>
    <rPh sb="2" eb="4">
      <t>ヘイキン</t>
    </rPh>
    <phoneticPr fontId="2"/>
  </si>
  <si>
    <t>avgodds</t>
    <phoneticPr fontId="2"/>
  </si>
  <si>
    <t>直近平均タイム6</t>
  </si>
  <si>
    <t>recentavgtime6</t>
  </si>
  <si>
    <t>直近モータ勝率6</t>
    <rPh sb="5" eb="7">
      <t>ショウリツ</t>
    </rPh>
    <phoneticPr fontId="2"/>
  </si>
  <si>
    <t>statmotorwiningrate6</t>
    <phoneticPr fontId="2"/>
  </si>
  <si>
    <t>枠14勝率</t>
    <rPh sb="0" eb="1">
      <t>ワク</t>
    </rPh>
    <rPh sb="3" eb="5">
      <t>ショウリツ</t>
    </rPh>
    <phoneticPr fontId="2"/>
  </si>
  <si>
    <t>devi_winingrate_14</t>
    <phoneticPr fontId="2"/>
  </si>
  <si>
    <t>罰点ランク</t>
    <rPh sb="0" eb="2">
      <t>バッテン</t>
    </rPh>
    <phoneticPr fontId="2"/>
  </si>
  <si>
    <t>flrank</t>
    <phoneticPr fontId="2"/>
  </si>
  <si>
    <t>チルト4</t>
  </si>
  <si>
    <t>tilt4</t>
  </si>
  <si>
    <t>racerwining12</t>
  </si>
  <si>
    <t>totalrate</t>
    <phoneticPr fontId="2"/>
  </si>
  <si>
    <t>直近モータ2連率1</t>
    <phoneticPr fontId="2"/>
  </si>
  <si>
    <t>recentmotor2winingrate1</t>
  </si>
  <si>
    <t>statmotor2winingrate1</t>
  </si>
  <si>
    <t>枠123勝率</t>
    <rPh sb="0" eb="1">
      <t>ワク</t>
    </rPh>
    <rPh sb="4" eb="6">
      <t>ショウリツ</t>
    </rPh>
    <phoneticPr fontId="2"/>
  </si>
  <si>
    <t>devi_winingrate_123</t>
    <phoneticPr fontId="2"/>
  </si>
  <si>
    <t>チルト5</t>
  </si>
  <si>
    <t>tilt5</t>
  </si>
  <si>
    <t>racerwining13</t>
  </si>
  <si>
    <t>avgtime</t>
    <phoneticPr fontId="2"/>
  </si>
  <si>
    <t>wrwaku_fame_rank3</t>
    <phoneticPr fontId="2"/>
  </si>
  <si>
    <t>hitamt_bias_rate</t>
    <phoneticPr fontId="2"/>
  </si>
  <si>
    <t>直近モータ2連率2</t>
    <phoneticPr fontId="2"/>
  </si>
  <si>
    <t>recentmotor2winingrate2</t>
  </si>
  <si>
    <t>直近モータ2連率2</t>
    <phoneticPr fontId="2"/>
  </si>
  <si>
    <t>statmotor2winingrate2</t>
  </si>
  <si>
    <t>枠123456勝率</t>
    <rPh sb="0" eb="1">
      <t>ワク</t>
    </rPh>
    <rPh sb="7" eb="9">
      <t>ショウリツ</t>
    </rPh>
    <phoneticPr fontId="2"/>
  </si>
  <si>
    <t>devi_winingrate_123456</t>
    <phoneticPr fontId="2"/>
  </si>
  <si>
    <t>チルト6</t>
  </si>
  <si>
    <t>tilt6</t>
  </si>
  <si>
    <t>racerwining14</t>
  </si>
  <si>
    <t>的中数(蓄積無)</t>
    <rPh sb="0" eb="2">
      <t>テキチュウ</t>
    </rPh>
    <rPh sb="2" eb="3">
      <t>スウ</t>
    </rPh>
    <rPh sb="4" eb="6">
      <t>チクセキ</t>
    </rPh>
    <rPh sb="6" eb="7">
      <t>ナ</t>
    </rPh>
    <phoneticPr fontId="2"/>
  </si>
  <si>
    <t>hitamt_nolinear</t>
    <phoneticPr fontId="2"/>
  </si>
  <si>
    <t>hit_bet_slope_rate</t>
    <phoneticPr fontId="2"/>
  </si>
  <si>
    <t>直近モータ2連率3</t>
    <phoneticPr fontId="2"/>
  </si>
  <si>
    <t>recentmotor2winingrate3</t>
  </si>
  <si>
    <t>statmotor2winingrate3</t>
  </si>
  <si>
    <t>ホームグラウンド1</t>
  </si>
  <si>
    <t>homeyn1</t>
  </si>
  <si>
    <t>racerwining23</t>
  </si>
  <si>
    <t>赤字・黒字転換</t>
    <rPh sb="0" eb="2">
      <t>アカジ</t>
    </rPh>
    <rPh sb="3" eb="5">
      <t>クロジ</t>
    </rPh>
    <rPh sb="5" eb="7">
      <t>テンカン</t>
    </rPh>
    <phoneticPr fontId="2"/>
  </si>
  <si>
    <t>balance_changed</t>
    <phoneticPr fontId="2"/>
  </si>
  <si>
    <t>直近モータ2連率4</t>
    <phoneticPr fontId="2"/>
  </si>
  <si>
    <t>recentmotor2winingrate4</t>
  </si>
  <si>
    <t>直近モータ2連率4</t>
    <phoneticPr fontId="2"/>
  </si>
  <si>
    <t>statmotor2winingrate4</t>
  </si>
  <si>
    <t>ホームグラウンド2</t>
  </si>
  <si>
    <t>homeyn2</t>
  </si>
  <si>
    <t>racerwining24</t>
  </si>
  <si>
    <t>パタン集計統計</t>
    <rPh sb="3" eb="5">
      <t>シュウケイ</t>
    </rPh>
    <rPh sb="5" eb="7">
      <t>トウケイ</t>
    </rPh>
    <phoneticPr fontId="2"/>
  </si>
  <si>
    <t>zen_overall</t>
    <phoneticPr fontId="2"/>
  </si>
  <si>
    <t>直近モータ2連率5</t>
    <phoneticPr fontId="2"/>
  </si>
  <si>
    <t>recentmotor2winingrate5</t>
  </si>
  <si>
    <t>statmotor2winingrate5</t>
  </si>
  <si>
    <t>ホームグラウンド3</t>
  </si>
  <si>
    <t>homeyn3</t>
  </si>
  <si>
    <t>racerwining34</t>
  </si>
  <si>
    <t>統計ID</t>
    <rPh sb="0" eb="2">
      <t>トウケイ</t>
    </rPh>
    <phoneticPr fontId="2"/>
  </si>
  <si>
    <t>直近モータ2連率6</t>
    <phoneticPr fontId="2"/>
  </si>
  <si>
    <t>recentmotor2winingrate6</t>
  </si>
  <si>
    <t>直近モータ2連率6</t>
    <phoneticPr fontId="2"/>
  </si>
  <si>
    <t>statmotor2winingrate6</t>
  </si>
  <si>
    <t>ホームグラウンド4</t>
  </si>
  <si>
    <t>homeyn4</t>
  </si>
  <si>
    <t>racer2wining12</t>
  </si>
  <si>
    <t>投票総計</t>
    <rPh sb="0" eb="2">
      <t>トウヒョウ</t>
    </rPh>
    <rPh sb="2" eb="4">
      <t>ソウケイ</t>
    </rPh>
    <phoneticPr fontId="2"/>
  </si>
  <si>
    <t>betcnt_total</t>
  </si>
  <si>
    <t>直近モータ３連率1</t>
    <phoneticPr fontId="2"/>
  </si>
  <si>
    <t>recentmotor3winingrate1</t>
  </si>
  <si>
    <t>直近モータ３連率1</t>
    <phoneticPr fontId="2"/>
  </si>
  <si>
    <t>statmotor3winingrate1</t>
  </si>
  <si>
    <t>ホームグラウンド5</t>
  </si>
  <si>
    <t>homeyn5</t>
  </si>
  <si>
    <t>racer2wining13</t>
  </si>
  <si>
    <t>win1_rank2_waku</t>
  </si>
  <si>
    <t>結果メトリック</t>
    <rPh sb="0" eb="2">
      <t>ケッカ</t>
    </rPh>
    <phoneticPr fontId="2"/>
  </si>
  <si>
    <t>minus_days_rate</t>
    <phoneticPr fontId="2"/>
  </si>
  <si>
    <t>日毎投票回数</t>
    <rPh sb="0" eb="2">
      <t>ヒゴト</t>
    </rPh>
    <rPh sb="2" eb="4">
      <t>トウヒョウ</t>
    </rPh>
    <rPh sb="4" eb="6">
      <t>カイスウ</t>
    </rPh>
    <phoneticPr fontId="2"/>
  </si>
  <si>
    <t>betcnt_daily</t>
  </si>
  <si>
    <t>直近モータ３連率2</t>
    <phoneticPr fontId="2"/>
  </si>
  <si>
    <t>recentmotor3winingrate2</t>
  </si>
  <si>
    <t>statmotor3winingrate2</t>
  </si>
  <si>
    <t>ntile_deviation</t>
    <phoneticPr fontId="2"/>
  </si>
  <si>
    <t>ホームグラウンド6</t>
  </si>
  <si>
    <t>homeyn6</t>
  </si>
  <si>
    <t>racer2wining14</t>
  </si>
  <si>
    <t>予測結果メトリック</t>
    <rPh sb="0" eb="2">
      <t>ヨソク</t>
    </rPh>
    <rPh sb="2" eb="4">
      <t>ケッカ</t>
    </rPh>
    <phoneticPr fontId="2"/>
  </si>
  <si>
    <t>stat_ml_ptn_metric(analyze)</t>
    <phoneticPr fontId="2"/>
  </si>
  <si>
    <t>linear_betamt_slope</t>
    <phoneticPr fontId="2"/>
  </si>
  <si>
    <t>的中総計</t>
    <rPh sb="0" eb="2">
      <t>テキチュウ</t>
    </rPh>
    <rPh sb="2" eb="4">
      <t>ソウケイ</t>
    </rPh>
    <phoneticPr fontId="2"/>
  </si>
  <si>
    <t>hitcnt_total</t>
  </si>
  <si>
    <t>直近モータ３連率3</t>
    <phoneticPr fontId="2"/>
  </si>
  <si>
    <t>recentmotor3winingrate3</t>
  </si>
  <si>
    <t>直近モータ３連率3</t>
    <phoneticPr fontId="2"/>
  </si>
  <si>
    <t>statmotor3winingrate3</t>
  </si>
  <si>
    <t>ホームグラウンド選手数</t>
    <rPh sb="8" eb="10">
      <t>センシュ</t>
    </rPh>
    <rPh sb="10" eb="11">
      <t>スウ</t>
    </rPh>
    <phoneticPr fontId="2"/>
  </si>
  <si>
    <t>homeycount</t>
  </si>
  <si>
    <t>racer2wining23</t>
  </si>
  <si>
    <t>win1_rank3_waku</t>
  </si>
  <si>
    <t>日毎的中回数</t>
    <rPh sb="0" eb="2">
      <t>ヒゴト</t>
    </rPh>
    <rPh sb="2" eb="4">
      <t>テキチュウ</t>
    </rPh>
    <rPh sb="4" eb="6">
      <t>カイスウ</t>
    </rPh>
    <phoneticPr fontId="2"/>
  </si>
  <si>
    <t>hitcnt_daily</t>
  </si>
  <si>
    <t>直近モータ３連率4</t>
    <phoneticPr fontId="2"/>
  </si>
  <si>
    <t>recentmotor3winingrate4</t>
  </si>
  <si>
    <t>直近モータ３連率4</t>
    <phoneticPr fontId="2"/>
  </si>
  <si>
    <t>statmotor3winingrate4</t>
  </si>
  <si>
    <t>racer2wining24</t>
  </si>
  <si>
    <t>win1_rank3_famerate</t>
    <phoneticPr fontId="2"/>
  </si>
  <si>
    <t>linear_incomeamt_slope</t>
    <phoneticPr fontId="2"/>
  </si>
  <si>
    <t>投票金額総計</t>
    <rPh sb="0" eb="2">
      <t>トウヒョウ</t>
    </rPh>
    <rPh sb="2" eb="4">
      <t>キンガク</t>
    </rPh>
    <rPh sb="4" eb="6">
      <t>ソウケイ</t>
    </rPh>
    <phoneticPr fontId="2"/>
  </si>
  <si>
    <t>betamt_total</t>
  </si>
  <si>
    <t>直近モータ３連率5</t>
    <phoneticPr fontId="2"/>
  </si>
  <si>
    <t>recentmotor3winingrate5</t>
  </si>
  <si>
    <t>statmotor3winingrate5</t>
  </si>
  <si>
    <t>raceno</t>
    <phoneticPr fontId="2"/>
  </si>
  <si>
    <t>racer2wining34</t>
  </si>
  <si>
    <t>win2_rank1_waku</t>
  </si>
  <si>
    <t>linear_hitrate_slpoe</t>
    <phoneticPr fontId="2"/>
  </si>
  <si>
    <t>日毎投票金額</t>
    <rPh sb="0" eb="2">
      <t>ヒゴト</t>
    </rPh>
    <rPh sb="2" eb="4">
      <t>トウヒョウ</t>
    </rPh>
    <rPh sb="4" eb="6">
      <t>キンガク</t>
    </rPh>
    <phoneticPr fontId="2"/>
  </si>
  <si>
    <t>betamt_daily</t>
  </si>
  <si>
    <t>直近モータ３連率6</t>
    <phoneticPr fontId="2"/>
  </si>
  <si>
    <t>recentmotor3winingrate6</t>
  </si>
  <si>
    <t>直近モータ３連率6</t>
    <phoneticPr fontId="2"/>
  </si>
  <si>
    <t>statmotor3winingrate6</t>
  </si>
  <si>
    <t>devi_famewin1</t>
    <phoneticPr fontId="2"/>
  </si>
  <si>
    <t>motorwining12</t>
  </si>
  <si>
    <t>pattern_name</t>
    <phoneticPr fontId="2"/>
  </si>
  <si>
    <t>的中金額総計</t>
    <rPh sb="0" eb="2">
      <t>テキチュウ</t>
    </rPh>
    <rPh sb="2" eb="4">
      <t>キンガク</t>
    </rPh>
    <rPh sb="4" eb="6">
      <t>ソウケイ</t>
    </rPh>
    <phoneticPr fontId="2"/>
  </si>
  <si>
    <t>hitamt_total</t>
  </si>
  <si>
    <t>devi_famewin2</t>
    <phoneticPr fontId="2"/>
  </si>
  <si>
    <t>motorwining13</t>
  </si>
  <si>
    <t>win2_rank2_waku</t>
  </si>
  <si>
    <t>日毎的中金額</t>
    <rPh sb="0" eb="2">
      <t>ヒゴト</t>
    </rPh>
    <rPh sb="2" eb="4">
      <t>テキチュウ</t>
    </rPh>
    <rPh sb="4" eb="6">
      <t>キンガク</t>
    </rPh>
    <phoneticPr fontId="2"/>
  </si>
  <si>
    <t>hitamt_daily</t>
  </si>
  <si>
    <t>devi_famewin3</t>
    <phoneticPr fontId="2"/>
  </si>
  <si>
    <t>motorwining14</t>
  </si>
  <si>
    <t>MLシミュレーション実行結果の統計</t>
    <rPh sb="10" eb="12">
      <t>ジッコウ</t>
    </rPh>
    <rPh sb="12" eb="14">
      <t>ケッカ</t>
    </rPh>
    <rPh sb="15" eb="17">
      <t>トウケイ</t>
    </rPh>
    <phoneticPr fontId="2"/>
  </si>
  <si>
    <t>hitamt_sum_over</t>
    <phoneticPr fontId="2"/>
  </si>
  <si>
    <t>的中率最低</t>
    <rPh sb="0" eb="3">
      <t>テキチュウリツ</t>
    </rPh>
    <rPh sb="3" eb="5">
      <t>サイテイ</t>
    </rPh>
    <phoneticPr fontId="2"/>
  </si>
  <si>
    <t>hitrate_min</t>
  </si>
  <si>
    <t>devi_famerank1</t>
    <phoneticPr fontId="2"/>
  </si>
  <si>
    <t>motorwining23</t>
  </si>
  <si>
    <t>win2_rank3_waku</t>
  </si>
  <si>
    <t>zen_result_stat_ml</t>
    <phoneticPr fontId="2"/>
  </si>
  <si>
    <t>hitamt_mod</t>
    <phoneticPr fontId="2"/>
  </si>
  <si>
    <t>的中率最高</t>
    <rPh sb="0" eb="3">
      <t>テキチュウリツ</t>
    </rPh>
    <rPh sb="3" eb="5">
      <t>サイコウ</t>
    </rPh>
    <phoneticPr fontId="2"/>
  </si>
  <si>
    <t>hitrate_max</t>
  </si>
  <si>
    <t>devi_famerank2</t>
    <phoneticPr fontId="2"/>
  </si>
  <si>
    <t>motorwining24</t>
  </si>
  <si>
    <t>description</t>
    <phoneticPr fontId="2"/>
  </si>
  <si>
    <t>的中率平均</t>
    <rPh sb="0" eb="3">
      <t>テキチュウリツ</t>
    </rPh>
    <rPh sb="3" eb="5">
      <t>ヘイキン</t>
    </rPh>
    <phoneticPr fontId="2"/>
  </si>
  <si>
    <t>hitrate_avg</t>
  </si>
  <si>
    <t>devi_famerank3</t>
    <phoneticPr fontId="2"/>
  </si>
  <si>
    <t>motorwining34</t>
  </si>
  <si>
    <t>win3_rank1_waku</t>
  </si>
  <si>
    <t>オッズランク範囲</t>
    <rPh sb="6" eb="8">
      <t>ハンイ</t>
    </rPh>
    <phoneticPr fontId="2"/>
  </si>
  <si>
    <t>range_oddsrank</t>
    <phoneticPr fontId="2"/>
  </si>
  <si>
    <t>的中率最頻値</t>
    <rPh sb="0" eb="3">
      <t>テキチュウリツ</t>
    </rPh>
    <rPh sb="3" eb="5">
      <t>サイヒン</t>
    </rPh>
    <rPh sb="5" eb="6">
      <t>チ</t>
    </rPh>
    <phoneticPr fontId="2"/>
  </si>
  <si>
    <t>hitrate_mode</t>
  </si>
  <si>
    <t>devi_winingrate_12</t>
    <phoneticPr fontId="2"/>
  </si>
  <si>
    <t>minus_days_rate</t>
    <phoneticPr fontId="2"/>
  </si>
  <si>
    <t>オッズ範囲</t>
    <rPh sb="3" eb="5">
      <t>ハンイ</t>
    </rPh>
    <phoneticPr fontId="2"/>
  </si>
  <si>
    <t>range_odds</t>
    <phoneticPr fontId="2"/>
  </si>
  <si>
    <t>的中率中央値</t>
    <rPh sb="0" eb="3">
      <t>テキチュウリツ</t>
    </rPh>
    <rPh sb="3" eb="5">
      <t>チュウオウ</t>
    </rPh>
    <rPh sb="5" eb="6">
      <t>チ</t>
    </rPh>
    <phoneticPr fontId="2"/>
  </si>
  <si>
    <t>hitrate_center</t>
  </si>
  <si>
    <t>devi_winingrate_23</t>
    <phoneticPr fontId="2"/>
  </si>
  <si>
    <t>win3_rank2_waku</t>
  </si>
  <si>
    <t>パタン２</t>
    <phoneticPr fontId="2"/>
  </si>
  <si>
    <t>pattern2</t>
    <phoneticPr fontId="2"/>
  </si>
  <si>
    <t>赤字転換日付一覧</t>
    <rPh sb="0" eb="2">
      <t>アカジ</t>
    </rPh>
    <rPh sb="2" eb="4">
      <t>テンカン</t>
    </rPh>
    <rPh sb="4" eb="6">
      <t>ヒヅケ</t>
    </rPh>
    <rPh sb="6" eb="8">
      <t>イチラン</t>
    </rPh>
    <phoneticPr fontId="2"/>
  </si>
  <si>
    <t>minus_changed_days</t>
  </si>
  <si>
    <t>能力指数範囲</t>
    <rPh sb="0" eb="2">
      <t>ノウリョク</t>
    </rPh>
    <rPh sb="2" eb="4">
      <t>シスウ</t>
    </rPh>
    <rPh sb="4" eb="6">
      <t>ハンイ</t>
    </rPh>
    <phoneticPr fontId="2"/>
  </si>
  <si>
    <t>range_totalrate</t>
    <phoneticPr fontId="2"/>
  </si>
  <si>
    <t>回収率最低</t>
    <rPh sb="3" eb="5">
      <t>サイテイ</t>
    </rPh>
    <phoneticPr fontId="2"/>
  </si>
  <si>
    <t>incomerate_min</t>
  </si>
  <si>
    <t>devi_winingrate_14</t>
    <phoneticPr fontId="2"/>
  </si>
  <si>
    <t>的中率範囲</t>
    <rPh sb="0" eb="3">
      <t>テキチュウリツ</t>
    </rPh>
    <rPh sb="3" eb="5">
      <t>ハンイ</t>
    </rPh>
    <phoneticPr fontId="2"/>
  </si>
  <si>
    <t>range_hitrate</t>
    <phoneticPr fontId="2"/>
  </si>
  <si>
    <t>回収率最高</t>
    <rPh sb="3" eb="5">
      <t>サイコウ</t>
    </rPh>
    <phoneticPr fontId="2"/>
  </si>
  <si>
    <t>incomerate_max</t>
  </si>
  <si>
    <t>ML_シミュレーション結果（月別）</t>
    <rPh sb="11" eb="13">
      <t>ケッカ</t>
    </rPh>
    <rPh sb="14" eb="16">
      <t>ツキベツ</t>
    </rPh>
    <phoneticPr fontId="2"/>
  </si>
  <si>
    <t>win3_rank3_waku</t>
  </si>
  <si>
    <t>投票回数合計</t>
    <rPh sb="0" eb="2">
      <t>トウヒョウ</t>
    </rPh>
    <rPh sb="2" eb="4">
      <t>カイスウ</t>
    </rPh>
    <rPh sb="4" eb="6">
      <t>ゴウケイ</t>
    </rPh>
    <phoneticPr fontId="2"/>
  </si>
  <si>
    <t>収益率範囲</t>
    <rPh sb="0" eb="3">
      <t>シュウエキリツ</t>
    </rPh>
    <rPh sb="3" eb="5">
      <t>ハンイ</t>
    </rPh>
    <phoneticPr fontId="2"/>
  </si>
  <si>
    <t>range_incomerate</t>
    <phoneticPr fontId="2"/>
  </si>
  <si>
    <t>回収率平均</t>
    <rPh sb="3" eb="5">
      <t>ヘイキン</t>
    </rPh>
    <phoneticPr fontId="2"/>
  </si>
  <si>
    <t>incomerate_avg</t>
  </si>
  <si>
    <t>予測結果年別</t>
    <rPh sb="0" eb="2">
      <t>ヨソク</t>
    </rPh>
    <rPh sb="2" eb="4">
      <t>ケッカ</t>
    </rPh>
    <rPh sb="4" eb="6">
      <t>ネンベツ</t>
    </rPh>
    <phoneticPr fontId="2"/>
  </si>
  <si>
    <t>stat_ml_ptn_monthly</t>
    <phoneticPr fontId="2"/>
  </si>
  <si>
    <t>stat_ml_ptn_analyze</t>
    <phoneticPr fontId="2"/>
  </si>
  <si>
    <t>linear_incomeamt_slope</t>
    <phoneticPr fontId="2"/>
  </si>
  <si>
    <t>歪み度範囲</t>
    <rPh sb="0" eb="1">
      <t>ユガ</t>
    </rPh>
    <rPh sb="2" eb="3">
      <t>ド</t>
    </rPh>
    <rPh sb="3" eb="5">
      <t>ハンイ</t>
    </rPh>
    <phoneticPr fontId="2"/>
  </si>
  <si>
    <t>range_biasrate</t>
    <phoneticPr fontId="2"/>
  </si>
  <si>
    <t>回収率最頻値</t>
    <rPh sb="3" eb="5">
      <t>サイヒン</t>
    </rPh>
    <rPh sb="5" eb="6">
      <t>チ</t>
    </rPh>
    <phoneticPr fontId="2"/>
  </si>
  <si>
    <t>incomerate_mode</t>
  </si>
  <si>
    <t>着・支持率パタン</t>
    <rPh sb="0" eb="1">
      <t>チャク</t>
    </rPh>
    <rPh sb="2" eb="5">
      <t>シジリツ</t>
    </rPh>
    <phoneticPr fontId="2"/>
  </si>
  <si>
    <t>wr1112</t>
    <phoneticPr fontId="2"/>
  </si>
  <si>
    <t>的中回数合計</t>
    <rPh sb="0" eb="2">
      <t>テキチュウ</t>
    </rPh>
    <rPh sb="2" eb="4">
      <t>カイスウ</t>
    </rPh>
    <rPh sb="4" eb="6">
      <t>ゴウケイ</t>
    </rPh>
    <phoneticPr fontId="2"/>
  </si>
  <si>
    <t>linear_hitrate_slpoe</t>
    <phoneticPr fontId="2"/>
  </si>
  <si>
    <t>赤字日率範囲</t>
    <rPh sb="0" eb="2">
      <t>アカジ</t>
    </rPh>
    <rPh sb="2" eb="3">
      <t>ヒ</t>
    </rPh>
    <rPh sb="3" eb="4">
      <t>リツ</t>
    </rPh>
    <rPh sb="4" eb="6">
      <t>ハンイ</t>
    </rPh>
    <phoneticPr fontId="2"/>
  </si>
  <si>
    <t>range_minusdaysrate</t>
    <phoneticPr fontId="2"/>
  </si>
  <si>
    <t>回収率中央値</t>
    <rPh sb="3" eb="5">
      <t>チュウオウ</t>
    </rPh>
    <rPh sb="5" eb="6">
      <t>チ</t>
    </rPh>
    <phoneticPr fontId="2"/>
  </si>
  <si>
    <t>incomerate_center</t>
  </si>
  <si>
    <t>年</t>
    <rPh sb="0" eb="1">
      <t>ネン</t>
    </rPh>
    <phoneticPr fontId="2"/>
  </si>
  <si>
    <t>yyyy</t>
    <phoneticPr fontId="2"/>
  </si>
  <si>
    <t>wr1121</t>
    <phoneticPr fontId="2"/>
  </si>
  <si>
    <t>最大赤字転換日数</t>
    <rPh sb="0" eb="2">
      <t>サイダイ</t>
    </rPh>
    <rPh sb="2" eb="4">
      <t>アカジ</t>
    </rPh>
    <rPh sb="4" eb="6">
      <t>テンカン</t>
    </rPh>
    <rPh sb="6" eb="8">
      <t>ニッスウ</t>
    </rPh>
    <phoneticPr fontId="2"/>
  </si>
  <si>
    <t>max_minuschangedcount</t>
    <phoneticPr fontId="2"/>
  </si>
  <si>
    <t>的中オッズ最低</t>
    <rPh sb="0" eb="2">
      <t>テキチュウ</t>
    </rPh>
    <rPh sb="5" eb="7">
      <t>サイテイ</t>
    </rPh>
    <phoneticPr fontId="2"/>
  </si>
  <si>
    <t>avgodds_min</t>
  </si>
  <si>
    <t>月</t>
    <rPh sb="0" eb="1">
      <t>ツキ</t>
    </rPh>
    <phoneticPr fontId="2"/>
  </si>
  <si>
    <t>mm</t>
    <phoneticPr fontId="2"/>
  </si>
  <si>
    <t>モデルNO</t>
    <phoneticPr fontId="2"/>
  </si>
  <si>
    <t>modelno</t>
    <phoneticPr fontId="2"/>
  </si>
  <si>
    <t>wr111221</t>
    <phoneticPr fontId="2"/>
  </si>
  <si>
    <t>最終抽出フラグ</t>
    <rPh sb="0" eb="2">
      <t>サイシュウ</t>
    </rPh>
    <rPh sb="2" eb="4">
      <t>チュウシュツ</t>
    </rPh>
    <phoneticPr fontId="2"/>
  </si>
  <si>
    <t>isfinal</t>
    <phoneticPr fontId="2"/>
  </si>
  <si>
    <t>的中オッズ最高</t>
    <rPh sb="0" eb="2">
      <t>テキチュウ</t>
    </rPh>
    <rPh sb="5" eb="7">
      <t>サイコウ</t>
    </rPh>
    <phoneticPr fontId="2"/>
  </si>
  <si>
    <t>avgodds_max</t>
  </si>
  <si>
    <t>モデル属性</t>
    <rPh sb="3" eb="5">
      <t>ゾクセイ</t>
    </rPh>
    <phoneticPr fontId="2"/>
  </si>
  <si>
    <t>modelattr</t>
    <phoneticPr fontId="2"/>
  </si>
  <si>
    <t>wr112112</t>
    <phoneticPr fontId="2"/>
  </si>
  <si>
    <t>hitamt_percent</t>
    <phoneticPr fontId="2"/>
  </si>
  <si>
    <t>条件（基本・カスタム）</t>
    <rPh sb="0" eb="2">
      <t>ジョウケン</t>
    </rPh>
    <rPh sb="3" eb="5">
      <t>キホン</t>
    </rPh>
    <phoneticPr fontId="2"/>
  </si>
  <si>
    <t>isCustom</t>
    <phoneticPr fontId="2"/>
  </si>
  <si>
    <t>的中オッズ平均</t>
    <rPh sb="0" eb="2">
      <t>テキチュウ</t>
    </rPh>
    <rPh sb="5" eb="7">
      <t>ヘイキン</t>
    </rPh>
    <phoneticPr fontId="2"/>
  </si>
  <si>
    <t>avgodds_avg</t>
  </si>
  <si>
    <t>wr11122122</t>
    <phoneticPr fontId="2"/>
  </si>
  <si>
    <t>的中オッズ最頻値</t>
    <rPh sb="0" eb="2">
      <t>テキチュウ</t>
    </rPh>
    <rPh sb="5" eb="7">
      <t>サイヒン</t>
    </rPh>
    <rPh sb="7" eb="8">
      <t>チ</t>
    </rPh>
    <phoneticPr fontId="2"/>
  </si>
  <si>
    <t>avgodds_mode</t>
  </si>
  <si>
    <t>yyyy</t>
    <phoneticPr fontId="2"/>
  </si>
  <si>
    <t>wr11211222</t>
    <phoneticPr fontId="2"/>
  </si>
  <si>
    <t>hitamt_sum_under</t>
    <phoneticPr fontId="2"/>
  </si>
  <si>
    <t>的中オッズ中央値</t>
    <rPh sb="0" eb="2">
      <t>テキチュウ</t>
    </rPh>
    <rPh sb="5" eb="7">
      <t>チュウオウ</t>
    </rPh>
    <rPh sb="7" eb="8">
      <t>チ</t>
    </rPh>
    <phoneticPr fontId="2"/>
  </si>
  <si>
    <t>avgodds_center</t>
  </si>
  <si>
    <t>pattern_value</t>
    <phoneticPr fontId="2"/>
  </si>
  <si>
    <t>月</t>
    <rPh sb="0" eb="1">
      <t>ゲツ</t>
    </rPh>
    <phoneticPr fontId="2"/>
  </si>
  <si>
    <t>mm</t>
    <phoneticPr fontId="2"/>
  </si>
  <si>
    <t>ntile_waku_win</t>
    <phoneticPr fontId="2"/>
  </si>
  <si>
    <t>hitrate</t>
    <phoneticPr fontId="2"/>
  </si>
  <si>
    <t>hitamt_bias_rate</t>
    <phoneticPr fontId="2"/>
  </si>
  <si>
    <t>残高総計</t>
    <rPh sb="0" eb="2">
      <t>ザンダカ</t>
    </rPh>
    <rPh sb="2" eb="4">
      <t>ソウケイ</t>
    </rPh>
    <phoneticPr fontId="2"/>
  </si>
  <si>
    <t>balance_total</t>
  </si>
  <si>
    <t>betcnt</t>
    <phoneticPr fontId="2"/>
  </si>
  <si>
    <t>betcount_daily</t>
    <phoneticPr fontId="2"/>
  </si>
  <si>
    <t>回収率</t>
    <phoneticPr fontId="2"/>
  </si>
  <si>
    <t>incomerate</t>
    <phoneticPr fontId="2"/>
  </si>
  <si>
    <t>hit_bet_slope_rate</t>
    <phoneticPr fontId="2"/>
  </si>
  <si>
    <t>日毎残高</t>
    <rPh sb="0" eb="2">
      <t>ヒゴト</t>
    </rPh>
    <rPh sb="2" eb="4">
      <t>ザンダカ</t>
    </rPh>
    <phoneticPr fontId="2"/>
  </si>
  <si>
    <t>balance_daily</t>
  </si>
  <si>
    <t>hitcnt</t>
    <phoneticPr fontId="2"/>
  </si>
  <si>
    <t>betamt</t>
    <phoneticPr fontId="2"/>
  </si>
  <si>
    <t>残高</t>
    <rPh sb="0" eb="2">
      <t>ザンダカ</t>
    </rPh>
    <phoneticPr fontId="2"/>
  </si>
  <si>
    <t>balance</t>
    <phoneticPr fontId="2"/>
  </si>
  <si>
    <t>最終パタン抽出結果</t>
    <rPh sb="0" eb="2">
      <t>サイシュウ</t>
    </rPh>
    <rPh sb="5" eb="7">
      <t>チュウシュツ</t>
    </rPh>
    <rPh sb="7" eb="9">
      <t>ケッカ</t>
    </rPh>
    <phoneticPr fontId="2"/>
  </si>
  <si>
    <t>raceno</t>
    <phoneticPr fontId="2"/>
  </si>
  <si>
    <t>balance_daily</t>
    <phoneticPr fontId="2"/>
  </si>
  <si>
    <t>stat_ml_ptn_filtered</t>
    <phoneticPr fontId="2"/>
  </si>
  <si>
    <t>hitamt</t>
    <phoneticPr fontId="2"/>
  </si>
  <si>
    <t>hitrate</t>
    <phoneticPr fontId="2"/>
  </si>
  <si>
    <t>投票オッズ最低</t>
    <rPh sb="5" eb="7">
      <t>サイテイ</t>
    </rPh>
    <phoneticPr fontId="2"/>
  </si>
  <si>
    <t>betodds_min</t>
  </si>
  <si>
    <t>incomeamt</t>
    <phoneticPr fontId="2"/>
  </si>
  <si>
    <t>枠選手出走回数2</t>
    <phoneticPr fontId="2"/>
  </si>
  <si>
    <t>投票オッズ最高</t>
    <rPh sb="5" eb="7">
      <t>サイコウ</t>
    </rPh>
    <phoneticPr fontId="2"/>
  </si>
  <si>
    <t>betodds_max</t>
  </si>
  <si>
    <t>kumiban</t>
    <phoneticPr fontId="2"/>
  </si>
  <si>
    <t>オッズTOP10</t>
    <phoneticPr fontId="2"/>
  </si>
  <si>
    <t>betrate</t>
    <phoneticPr fontId="2"/>
  </si>
  <si>
    <t>totalrate</t>
    <phoneticPr fontId="2"/>
  </si>
  <si>
    <t>枠選手出走回数3</t>
    <phoneticPr fontId="2"/>
  </si>
  <si>
    <t>投票オッズ平均</t>
    <rPh sb="5" eb="7">
      <t>ヘイキン</t>
    </rPh>
    <phoneticPr fontId="2"/>
  </si>
  <si>
    <t>betodds_avg</t>
    <phoneticPr fontId="2"/>
  </si>
  <si>
    <t>pattern_name</t>
    <phoneticPr fontId="2"/>
  </si>
  <si>
    <t>オッズTOP10</t>
    <phoneticPr fontId="2"/>
  </si>
  <si>
    <t>rec_odds_rank10</t>
    <phoneticPr fontId="2"/>
  </si>
  <si>
    <t>hitrate</t>
    <phoneticPr fontId="2"/>
  </si>
  <si>
    <t>range_oddsrank</t>
    <phoneticPr fontId="2"/>
  </si>
  <si>
    <t>枠選手出走回数4</t>
    <phoneticPr fontId="2"/>
  </si>
  <si>
    <t>投票オッズ最頻値</t>
    <rPh sb="5" eb="7">
      <t>サイヒン</t>
    </rPh>
    <rPh sb="7" eb="8">
      <t>チ</t>
    </rPh>
    <phoneticPr fontId="2"/>
  </si>
  <si>
    <t>betodds_mode</t>
  </si>
  <si>
    <t>betcount_daily</t>
    <phoneticPr fontId="2"/>
  </si>
  <si>
    <t>incomerate</t>
    <phoneticPr fontId="2"/>
  </si>
  <si>
    <t>range_odds</t>
    <phoneticPr fontId="2"/>
  </si>
  <si>
    <t>枠選手出走回数5</t>
    <phoneticPr fontId="2"/>
  </si>
  <si>
    <t>投票オッズ中央値</t>
    <rPh sb="5" eb="7">
      <t>チュウオウ</t>
    </rPh>
    <rPh sb="7" eb="8">
      <t>チ</t>
    </rPh>
    <phoneticPr fontId="2"/>
  </si>
  <si>
    <t>betodds_center</t>
  </si>
  <si>
    <t>betamt</t>
    <phoneticPr fontId="2"/>
  </si>
  <si>
    <t>range_totalrate</t>
    <phoneticPr fontId="2"/>
  </si>
  <si>
    <t>枠選手出走回数6</t>
    <phoneticPr fontId="2"/>
  </si>
  <si>
    <t>投票オッズランキング最低</t>
    <rPh sb="10" eb="12">
      <t>サイテイ</t>
    </rPh>
    <phoneticPr fontId="2"/>
  </si>
  <si>
    <t>betoddsrank_min</t>
  </si>
  <si>
    <t>raceno</t>
    <phoneticPr fontId="2"/>
  </si>
  <si>
    <t>range_hitrate</t>
    <phoneticPr fontId="2"/>
  </si>
  <si>
    <t>投票オッズランキング最高</t>
    <rPh sb="10" eb="12">
      <t>サイコウ</t>
    </rPh>
    <phoneticPr fontId="2"/>
  </si>
  <si>
    <t>betoddsrank_max</t>
  </si>
  <si>
    <t>bettype</t>
    <phoneticPr fontId="2"/>
  </si>
  <si>
    <t>range_incomerate</t>
    <phoneticPr fontId="2"/>
  </si>
  <si>
    <t>投票オッズランキング平均</t>
    <rPh sb="10" eb="12">
      <t>ヘイキン</t>
    </rPh>
    <phoneticPr fontId="2"/>
  </si>
  <si>
    <t>betoddsrank_avg</t>
    <phoneticPr fontId="2"/>
  </si>
  <si>
    <t>1位組番</t>
    <rPh sb="1" eb="2">
      <t>イ</t>
    </rPh>
    <rPh sb="2" eb="3">
      <t>クミ</t>
    </rPh>
    <rPh sb="3" eb="4">
      <t>バン</t>
    </rPh>
    <phoneticPr fontId="2"/>
  </si>
  <si>
    <t>rank1kumiban</t>
    <phoneticPr fontId="2"/>
  </si>
  <si>
    <t>投票オッズランキング最頻値</t>
    <rPh sb="10" eb="12">
      <t>サイヒン</t>
    </rPh>
    <rPh sb="12" eb="13">
      <t>チ</t>
    </rPh>
    <phoneticPr fontId="2"/>
  </si>
  <si>
    <t>betoddsrank_mode</t>
  </si>
  <si>
    <t>totalrate</t>
    <phoneticPr fontId="2"/>
  </si>
  <si>
    <t>１位オッズ</t>
    <rPh sb="1" eb="2">
      <t>イ</t>
    </rPh>
    <phoneticPr fontId="2"/>
  </si>
  <si>
    <t>rank1odds</t>
    <phoneticPr fontId="2"/>
  </si>
  <si>
    <t>ML_シミュレーション結果（年度別）</t>
    <rPh sb="11" eb="13">
      <t>ケッカ</t>
    </rPh>
    <rPh sb="14" eb="16">
      <t>ネンド</t>
    </rPh>
    <rPh sb="16" eb="17">
      <t>ベツ</t>
    </rPh>
    <phoneticPr fontId="2"/>
  </si>
  <si>
    <t>月別分析フラグ</t>
    <rPh sb="0" eb="2">
      <t>ツキベツ</t>
    </rPh>
    <rPh sb="2" eb="4">
      <t>ブンセキ</t>
    </rPh>
    <phoneticPr fontId="2"/>
  </si>
  <si>
    <t>ismonthly</t>
    <phoneticPr fontId="2"/>
  </si>
  <si>
    <t>投票オッズランキング中央値</t>
    <rPh sb="10" eb="12">
      <t>チュウオウ</t>
    </rPh>
    <rPh sb="12" eb="13">
      <t>チ</t>
    </rPh>
    <phoneticPr fontId="2"/>
  </si>
  <si>
    <t>betoddsrank_center</t>
  </si>
  <si>
    <t>的中率推移</t>
    <rPh sb="0" eb="3">
      <t>テキチュウリツ</t>
    </rPh>
    <rPh sb="3" eb="5">
      <t>スイイ</t>
    </rPh>
    <phoneticPr fontId="2"/>
  </si>
  <si>
    <t>hitrate_slope</t>
    <phoneticPr fontId="2"/>
  </si>
  <si>
    <t>～</t>
    <phoneticPr fontId="2"/>
  </si>
  <si>
    <t>stat_ml_ptn_yearly</t>
    <phoneticPr fontId="2"/>
  </si>
  <si>
    <t>description</t>
    <phoneticPr fontId="2"/>
  </si>
  <si>
    <t>結果オッズ最低</t>
    <rPh sb="5" eb="7">
      <t>サイテイ</t>
    </rPh>
    <phoneticPr fontId="2"/>
  </si>
  <si>
    <t>resultodds_min</t>
  </si>
  <si>
    <t>収益率推移</t>
    <rPh sb="0" eb="3">
      <t>シュウエキリツ</t>
    </rPh>
    <phoneticPr fontId="2"/>
  </si>
  <si>
    <t>incomerate_slope</t>
    <phoneticPr fontId="2"/>
  </si>
  <si>
    <t>10位組番</t>
    <rPh sb="2" eb="3">
      <t>イ</t>
    </rPh>
    <rPh sb="3" eb="4">
      <t>クミ</t>
    </rPh>
    <rPh sb="4" eb="5">
      <t>バン</t>
    </rPh>
    <phoneticPr fontId="2"/>
  </si>
  <si>
    <t>rank10kumiban</t>
    <phoneticPr fontId="2"/>
  </si>
  <si>
    <t>description</t>
    <phoneticPr fontId="2"/>
  </si>
  <si>
    <t>結果オッズ最高</t>
    <rPh sb="5" eb="7">
      <t>サイコウ</t>
    </rPh>
    <phoneticPr fontId="2"/>
  </si>
  <si>
    <t>resultodds_max</t>
  </si>
  <si>
    <t>収益金額推移</t>
    <rPh sb="0" eb="2">
      <t>シュウエキ</t>
    </rPh>
    <rPh sb="2" eb="4">
      <t>キンガク</t>
    </rPh>
    <rPh sb="4" eb="6">
      <t>スイイ</t>
    </rPh>
    <phoneticPr fontId="2"/>
  </si>
  <si>
    <t>incomeamt_slope</t>
    <phoneticPr fontId="2"/>
  </si>
  <si>
    <t>10位オッズ</t>
    <rPh sb="2" eb="3">
      <t>イ</t>
    </rPh>
    <phoneticPr fontId="2"/>
  </si>
  <si>
    <t>rank10odds</t>
    <phoneticPr fontId="2"/>
  </si>
  <si>
    <t>枠選手２連率1</t>
    <phoneticPr fontId="2"/>
  </si>
  <si>
    <t>結果オッズ平均</t>
    <rPh sb="5" eb="7">
      <t>ヘイキン</t>
    </rPh>
    <phoneticPr fontId="2"/>
  </si>
  <si>
    <t>resultodds_avg</t>
    <phoneticPr fontId="2"/>
  </si>
  <si>
    <t>最小オッズランク</t>
    <rPh sb="0" eb="2">
      <t>サイショウ</t>
    </rPh>
    <phoneticPr fontId="2"/>
  </si>
  <si>
    <t>min_oddsrank</t>
    <phoneticPr fontId="2"/>
  </si>
  <si>
    <t>枠選手２連率2</t>
    <phoneticPr fontId="2"/>
  </si>
  <si>
    <t>結果オッズ最頻値</t>
    <rPh sb="5" eb="7">
      <t>サイヒン</t>
    </rPh>
    <rPh sb="7" eb="8">
      <t>チ</t>
    </rPh>
    <phoneticPr fontId="2"/>
  </si>
  <si>
    <t>resultodds_mode</t>
  </si>
  <si>
    <t>最大オッズランク</t>
    <rPh sb="0" eb="2">
      <t>サイダイ</t>
    </rPh>
    <phoneticPr fontId="2"/>
  </si>
  <si>
    <t>max_oddsrank</t>
    <phoneticPr fontId="2"/>
  </si>
  <si>
    <t>kumiban</t>
    <phoneticPr fontId="2"/>
  </si>
  <si>
    <t>枠選手２連率3</t>
    <phoneticPr fontId="2"/>
  </si>
  <si>
    <t>結果オッズ中央値</t>
    <rPh sb="5" eb="7">
      <t>チュウオウ</t>
    </rPh>
    <rPh sb="7" eb="8">
      <t>チ</t>
    </rPh>
    <phoneticPr fontId="2"/>
  </si>
  <si>
    <t>resultodds_center</t>
  </si>
  <si>
    <t>最小オッズ</t>
    <rPh sb="0" eb="2">
      <t>サイショウ</t>
    </rPh>
    <phoneticPr fontId="2"/>
  </si>
  <si>
    <t>min_odds</t>
    <phoneticPr fontId="2"/>
  </si>
  <si>
    <t>pattern_name</t>
    <phoneticPr fontId="2"/>
  </si>
  <si>
    <t>stat_ml_ptn_filtered</t>
    <phoneticPr fontId="2"/>
  </si>
  <si>
    <t>枠選手２連率4</t>
    <phoneticPr fontId="2"/>
  </si>
  <si>
    <t>結果オッズランキング最低</t>
    <rPh sb="10" eb="12">
      <t>サイテイ</t>
    </rPh>
    <phoneticPr fontId="2"/>
  </si>
  <si>
    <t>resultoddsrank_min</t>
  </si>
  <si>
    <t>最大オッズ</t>
    <rPh sb="0" eb="2">
      <t>サイダイ</t>
    </rPh>
    <phoneticPr fontId="2"/>
  </si>
  <si>
    <t>max_odds</t>
    <phoneticPr fontId="2"/>
  </si>
  <si>
    <t>pattern_value</t>
    <phoneticPr fontId="2"/>
  </si>
  <si>
    <t>枠選手２連率5</t>
    <phoneticPr fontId="2"/>
  </si>
  <si>
    <t>結果オッズランキング最高</t>
    <rPh sb="10" eb="12">
      <t>サイコウ</t>
    </rPh>
    <phoneticPr fontId="2"/>
  </si>
  <si>
    <t>resultoddsrank_max</t>
  </si>
  <si>
    <t>pattern_value</t>
    <phoneticPr fontId="2"/>
  </si>
  <si>
    <t>betcnt</t>
    <phoneticPr fontId="2"/>
  </si>
  <si>
    <t>枠選手２連率6</t>
    <phoneticPr fontId="2"/>
  </si>
  <si>
    <t>結果オッズランキング平均</t>
    <rPh sb="10" eb="12">
      <t>ヘイキン</t>
    </rPh>
    <phoneticPr fontId="2"/>
  </si>
  <si>
    <t>resultoddsrank_avg</t>
    <phoneticPr fontId="2"/>
  </si>
  <si>
    <t>ML_シミュレーション結果（日別）</t>
    <rPh sb="11" eb="13">
      <t>ケッカ</t>
    </rPh>
    <rPh sb="14" eb="15">
      <t>ヒ</t>
    </rPh>
    <rPh sb="15" eb="16">
      <t>ベツ</t>
    </rPh>
    <phoneticPr fontId="2"/>
  </si>
  <si>
    <t>投票金額(パタン)</t>
    <rPh sb="0" eb="2">
      <t>トウヒョウ</t>
    </rPh>
    <rPh sb="2" eb="4">
      <t>キンガク</t>
    </rPh>
    <phoneticPr fontId="2"/>
  </si>
  <si>
    <t>ptn_betamt</t>
    <phoneticPr fontId="2"/>
  </si>
  <si>
    <t>hitcnt</t>
    <phoneticPr fontId="2"/>
  </si>
  <si>
    <t>結果オッズランキング最頻値</t>
    <rPh sb="10" eb="12">
      <t>サイヒン</t>
    </rPh>
    <rPh sb="12" eb="13">
      <t>チ</t>
    </rPh>
    <phoneticPr fontId="2"/>
  </si>
  <si>
    <t>resultoddsrank_mode</t>
  </si>
  <si>
    <t>予測結果日別</t>
    <rPh sb="0" eb="2">
      <t>ヨソク</t>
    </rPh>
    <rPh sb="2" eb="4">
      <t>ケッカ</t>
    </rPh>
    <rPh sb="4" eb="5">
      <t>ニチ</t>
    </rPh>
    <rPh sb="5" eb="6">
      <t>ベツ</t>
    </rPh>
    <phoneticPr fontId="2"/>
  </si>
  <si>
    <t>stat_ml_ptn_daily</t>
    <phoneticPr fontId="2"/>
  </si>
  <si>
    <t>収益金額(パタン)</t>
    <rPh sb="0" eb="2">
      <t>シュウエキ</t>
    </rPh>
    <rPh sb="2" eb="4">
      <t>キンガク</t>
    </rPh>
    <phoneticPr fontId="2"/>
  </si>
  <si>
    <t>ptn_incomeamt</t>
    <phoneticPr fontId="2"/>
  </si>
  <si>
    <t>betamt</t>
    <phoneticPr fontId="2"/>
  </si>
  <si>
    <t>結果オッズランキング中央値</t>
    <rPh sb="10" eb="12">
      <t>チュウオウ</t>
    </rPh>
    <rPh sb="12" eb="13">
      <t>チ</t>
    </rPh>
    <phoneticPr fontId="2"/>
  </si>
  <si>
    <t>resultoddsrank_center</t>
  </si>
  <si>
    <t>的中率(パタン)</t>
    <rPh sb="0" eb="3">
      <t>テキチュウリツ</t>
    </rPh>
    <phoneticPr fontId="2"/>
  </si>
  <si>
    <t>ptn_hitrate</t>
    <phoneticPr fontId="2"/>
  </si>
  <si>
    <t>ymd</t>
    <phoneticPr fontId="2"/>
  </si>
  <si>
    <t>収益率(パタン)</t>
    <rPh sb="0" eb="3">
      <t>シュウエキリツ</t>
    </rPh>
    <phoneticPr fontId="2"/>
  </si>
  <si>
    <t>ptn_incomerate</t>
    <phoneticPr fontId="2"/>
  </si>
  <si>
    <t>ntile_fame_rank3</t>
    <phoneticPr fontId="2"/>
  </si>
  <si>
    <t>incomeamt</t>
    <phoneticPr fontId="2"/>
  </si>
  <si>
    <t>能力値(パタン)</t>
    <rPh sb="0" eb="2">
      <t>ノウリョク</t>
    </rPh>
    <rPh sb="2" eb="3">
      <t>チ</t>
    </rPh>
    <phoneticPr fontId="2"/>
  </si>
  <si>
    <t>ptn_totalrate</t>
    <phoneticPr fontId="2"/>
  </si>
  <si>
    <t>投票日数(パタン)</t>
    <rPh sb="0" eb="2">
      <t>トウヒョウ</t>
    </rPh>
    <rPh sb="2" eb="4">
      <t>ニッスウ</t>
    </rPh>
    <phoneticPr fontId="2"/>
  </si>
  <si>
    <t>ptn_days_bet</t>
    <phoneticPr fontId="2"/>
  </si>
  <si>
    <t>incomerate</t>
    <phoneticPr fontId="2"/>
  </si>
  <si>
    <t>黒字日数率(パタン)</t>
    <rPh sb="0" eb="2">
      <t>クロジ</t>
    </rPh>
    <rPh sb="2" eb="4">
      <t>ニッスウ</t>
    </rPh>
    <rPh sb="4" eb="5">
      <t>リツ</t>
    </rPh>
    <phoneticPr fontId="2"/>
  </si>
  <si>
    <t>ptn_days_plus_rate</t>
    <phoneticPr fontId="2"/>
  </si>
  <si>
    <t>的中率推移(パタン)</t>
    <rPh sb="0" eb="3">
      <t>テキチュウリツ</t>
    </rPh>
    <rPh sb="3" eb="5">
      <t>スイイ</t>
    </rPh>
    <phoneticPr fontId="2"/>
  </si>
  <si>
    <t>ptn_hitrate_slpoe</t>
    <phoneticPr fontId="2"/>
  </si>
  <si>
    <t>win1_rank1_famerate</t>
    <phoneticPr fontId="2"/>
  </si>
  <si>
    <t>収益率推移(パタン)</t>
    <rPh sb="0" eb="3">
      <t>シュウエキリツ</t>
    </rPh>
    <phoneticPr fontId="2"/>
  </si>
  <si>
    <t>ptn_incomerate_slpoe</t>
    <phoneticPr fontId="2"/>
  </si>
  <si>
    <t>win1_rank2_famerate</t>
    <phoneticPr fontId="2"/>
  </si>
  <si>
    <t>収益金額推移(パタン)</t>
    <rPh sb="0" eb="2">
      <t>シュウエキ</t>
    </rPh>
    <rPh sb="2" eb="4">
      <t>キンガク</t>
    </rPh>
    <rPh sb="4" eb="6">
      <t>スイイ</t>
    </rPh>
    <phoneticPr fontId="2"/>
  </si>
  <si>
    <t>ptn_incomeamt_slpoe</t>
    <phoneticPr fontId="2"/>
  </si>
  <si>
    <t>win1_rank3_famerate</t>
    <phoneticPr fontId="2"/>
  </si>
  <si>
    <t>ptn_incomerate</t>
    <phoneticPr fontId="2"/>
  </si>
  <si>
    <t>ptn_totalrate</t>
    <phoneticPr fontId="2"/>
  </si>
  <si>
    <t>betrate</t>
    <phoneticPr fontId="2"/>
  </si>
  <si>
    <t>ML_シミュレーション結果+weka</t>
    <rPh sb="11" eb="13">
      <t>ケッカ</t>
    </rPh>
    <phoneticPr fontId="2"/>
  </si>
  <si>
    <t>ptn_daily_bet_count</t>
    <phoneticPr fontId="2"/>
  </si>
  <si>
    <t>stat_ml_result_weka</t>
    <phoneticPr fontId="2"/>
  </si>
  <si>
    <t>日別黒字率</t>
    <rPh sb="0" eb="1">
      <t>ニチ</t>
    </rPh>
    <rPh sb="1" eb="2">
      <t>ベツ</t>
    </rPh>
    <rPh sb="2" eb="4">
      <t>クロジ</t>
    </rPh>
    <rPh sb="4" eb="5">
      <t>リツ</t>
    </rPh>
    <phoneticPr fontId="2"/>
  </si>
  <si>
    <t>ptn_daily_plus_rate</t>
    <phoneticPr fontId="2"/>
  </si>
  <si>
    <t>ymd</t>
    <phoneticPr fontId="2"/>
  </si>
  <si>
    <t>hitrate_slpoe</t>
    <phoneticPr fontId="2"/>
  </si>
  <si>
    <t>能力指数</t>
    <rPh sb="0" eb="2">
      <t>ノウリョク</t>
    </rPh>
    <rPh sb="2" eb="4">
      <t>シスウ</t>
    </rPh>
    <phoneticPr fontId="2"/>
  </si>
  <si>
    <t>incomerate_slpoe</t>
    <phoneticPr fontId="2"/>
  </si>
  <si>
    <t>能力値推移</t>
    <rPh sb="0" eb="2">
      <t>ノウリョク</t>
    </rPh>
    <rPh sb="2" eb="3">
      <t>チ</t>
    </rPh>
    <phoneticPr fontId="2"/>
  </si>
  <si>
    <t>totalrate_slpoe</t>
    <phoneticPr fontId="2"/>
  </si>
  <si>
    <t>枠モータ２連率1</t>
    <phoneticPr fontId="2"/>
  </si>
  <si>
    <t>枠モータ２連率2</t>
    <phoneticPr fontId="2"/>
  </si>
  <si>
    <t>bet_kumiban</t>
    <phoneticPr fontId="2"/>
  </si>
  <si>
    <t>枠モータ２連率3</t>
    <phoneticPr fontId="2"/>
  </si>
  <si>
    <t>bet_odds</t>
    <phoneticPr fontId="2"/>
  </si>
  <si>
    <t>枠モータ２連率4</t>
    <phoneticPr fontId="2"/>
  </si>
  <si>
    <t>予測結果選別</t>
    <rPh sb="0" eb="2">
      <t>ヨソク</t>
    </rPh>
    <rPh sb="2" eb="4">
      <t>ケッカ</t>
    </rPh>
    <rPh sb="4" eb="6">
      <t>センベツ</t>
    </rPh>
    <phoneticPr fontId="2"/>
  </si>
  <si>
    <t>stat_ml_ptn_totally</t>
    <phoneticPr fontId="2"/>
  </si>
  <si>
    <t>bet_oddsrank</t>
    <phoneticPr fontId="2"/>
  </si>
  <si>
    <t>枠モータ２連率5</t>
    <phoneticPr fontId="2"/>
  </si>
  <si>
    <t>result_kumiban</t>
    <phoneticPr fontId="2"/>
  </si>
  <si>
    <t>result_oddsrank</t>
    <phoneticPr fontId="2"/>
  </si>
  <si>
    <t>hity</t>
    <phoneticPr fontId="2"/>
  </si>
  <si>
    <t>pattern_value</t>
    <phoneticPr fontId="2"/>
  </si>
  <si>
    <t>はずれ</t>
    <phoneticPr fontId="2"/>
  </si>
  <si>
    <t>hitn</t>
    <phoneticPr fontId="2"/>
  </si>
  <si>
    <t>hitcnt</t>
    <phoneticPr fontId="2"/>
  </si>
  <si>
    <t>パタン名数</t>
    <rPh sb="3" eb="4">
      <t>メイ</t>
    </rPh>
    <rPh sb="4" eb="5">
      <t>スウ</t>
    </rPh>
    <phoneticPr fontId="2"/>
  </si>
  <si>
    <t>pattern_name_count</t>
    <phoneticPr fontId="2"/>
  </si>
  <si>
    <t>パタン内容数</t>
    <rPh sb="3" eb="5">
      <t>ナイヨウ</t>
    </rPh>
    <rPh sb="5" eb="6">
      <t>スウ</t>
    </rPh>
    <phoneticPr fontId="2"/>
  </si>
  <si>
    <t>pattern_value_count</t>
    <phoneticPr fontId="2"/>
  </si>
  <si>
    <t>ML_シミュレーション結果+wekaパタン</t>
    <rPh sb="11" eb="13">
      <t>ケッカ</t>
    </rPh>
    <phoneticPr fontId="2"/>
  </si>
  <si>
    <t>stat_ml_result_wekaptn</t>
    <phoneticPr fontId="2"/>
  </si>
  <si>
    <t>stat_ml_filtered</t>
    <phoneticPr fontId="2"/>
  </si>
  <si>
    <t>description</t>
    <phoneticPr fontId="2"/>
  </si>
  <si>
    <t>pattern__value</t>
    <phoneticPr fontId="2"/>
  </si>
  <si>
    <t>pattern_name</t>
    <phoneticPr fontId="2"/>
  </si>
  <si>
    <t>hitamt</t>
    <phoneticPr fontId="2"/>
  </si>
  <si>
    <t>incomeamt</t>
    <phoneticPr fontId="2"/>
  </si>
  <si>
    <t>betrate</t>
    <phoneticPr fontId="2"/>
  </si>
  <si>
    <t>年度別安定性カウント</t>
    <rPh sb="0" eb="2">
      <t>ネンド</t>
    </rPh>
    <rPh sb="2" eb="3">
      <t>ベツ</t>
    </rPh>
    <rPh sb="3" eb="6">
      <t>アンテイセイ</t>
    </rPh>
    <phoneticPr fontId="2"/>
  </si>
  <si>
    <t>stable_years_count</t>
    <phoneticPr fontId="2"/>
  </si>
  <si>
    <t>月別ベッティング率平均</t>
    <rPh sb="8" eb="9">
      <t>リツ</t>
    </rPh>
    <rPh sb="9" eb="11">
      <t>ヘイキン</t>
    </rPh>
    <phoneticPr fontId="2"/>
  </si>
  <si>
    <t>betrate_avg</t>
    <phoneticPr fontId="2"/>
  </si>
  <si>
    <t>月別的中率平均</t>
    <rPh sb="2" eb="5">
      <t>テキチュウリツ</t>
    </rPh>
    <rPh sb="5" eb="7">
      <t>ヘイキン</t>
    </rPh>
    <phoneticPr fontId="2"/>
  </si>
  <si>
    <t>hitrate_avg</t>
    <phoneticPr fontId="2"/>
  </si>
  <si>
    <t>月別収益率平均</t>
    <rPh sb="2" eb="5">
      <t>シュウエキリツ</t>
    </rPh>
    <rPh sb="5" eb="7">
      <t>ヘイキン</t>
    </rPh>
    <phoneticPr fontId="2"/>
  </si>
  <si>
    <t>incomerate_avg</t>
    <phoneticPr fontId="2"/>
  </si>
  <si>
    <t>月別ベッティング率偏差</t>
    <rPh sb="0" eb="2">
      <t>ツキベツ</t>
    </rPh>
    <rPh sb="8" eb="9">
      <t>リツ</t>
    </rPh>
    <rPh sb="9" eb="11">
      <t>ヘンサ</t>
    </rPh>
    <phoneticPr fontId="2"/>
  </si>
  <si>
    <t>betrate_devi</t>
    <phoneticPr fontId="2"/>
  </si>
  <si>
    <t>月別的中率偏差</t>
    <rPh sb="2" eb="5">
      <t>テキチュウリツ</t>
    </rPh>
    <rPh sb="5" eb="7">
      <t>ヘンサ</t>
    </rPh>
    <phoneticPr fontId="2"/>
  </si>
  <si>
    <t>hitrate_devi</t>
    <phoneticPr fontId="2"/>
  </si>
  <si>
    <t>月別収益率偏差</t>
    <rPh sb="2" eb="5">
      <t>シュウエキリツ</t>
    </rPh>
    <rPh sb="5" eb="7">
      <t>ヘンサ</t>
    </rPh>
    <phoneticPr fontId="2"/>
  </si>
  <si>
    <t>incomerate_devi</t>
    <phoneticPr fontId="2"/>
  </si>
  <si>
    <t>条件_最小ベット数</t>
    <rPh sb="0" eb="2">
      <t>ジョウケン</t>
    </rPh>
    <rPh sb="3" eb="5">
      <t>サイショウ</t>
    </rPh>
    <rPh sb="8" eb="9">
      <t>スウ</t>
    </rPh>
    <phoneticPr fontId="2"/>
  </si>
  <si>
    <t>betrate_cond_min</t>
    <phoneticPr fontId="2"/>
  </si>
  <si>
    <t>条件_最小的中率</t>
    <rPh sb="0" eb="2">
      <t>ジョウケン</t>
    </rPh>
    <rPh sb="3" eb="5">
      <t>サイショウ</t>
    </rPh>
    <rPh sb="5" eb="8">
      <t>テキチュウリツ</t>
    </rPh>
    <phoneticPr fontId="2"/>
  </si>
  <si>
    <t>hitrate_cond_min</t>
    <phoneticPr fontId="2"/>
  </si>
  <si>
    <t>条件_最小収益率</t>
    <rPh sb="0" eb="2">
      <t>ジョウケン</t>
    </rPh>
    <rPh sb="3" eb="5">
      <t>サイショウ</t>
    </rPh>
    <rPh sb="5" eb="8">
      <t>シュウエキリツ</t>
    </rPh>
    <phoneticPr fontId="2"/>
  </si>
  <si>
    <t>incomerate_cond_min</t>
    <phoneticPr fontId="2"/>
  </si>
  <si>
    <t>条件_年度別安定性カウント</t>
    <rPh sb="0" eb="2">
      <t>ジョウケン</t>
    </rPh>
    <rPh sb="3" eb="5">
      <t>ネンド</t>
    </rPh>
    <rPh sb="5" eb="6">
      <t>ベツ</t>
    </rPh>
    <rPh sb="6" eb="9">
      <t>アンテイセイ</t>
    </rPh>
    <phoneticPr fontId="2"/>
  </si>
  <si>
    <t>yearscount_cond_min</t>
    <phoneticPr fontId="2"/>
  </si>
  <si>
    <t>turn+timezone</t>
    <phoneticPr fontId="2"/>
  </si>
  <si>
    <t>0075</t>
    <phoneticPr fontId="2"/>
  </si>
  <si>
    <t>0074</t>
    <phoneticPr fontId="2"/>
  </si>
  <si>
    <t>0076</t>
    <phoneticPr fontId="2"/>
  </si>
  <si>
    <t>0077</t>
    <phoneticPr fontId="2"/>
  </si>
  <si>
    <t>0079</t>
    <phoneticPr fontId="2"/>
  </si>
  <si>
    <t>0080</t>
    <phoneticPr fontId="2"/>
  </si>
  <si>
    <t>0082</t>
    <phoneticPr fontId="2"/>
  </si>
  <si>
    <t>turn+acount+level1</t>
    <phoneticPr fontId="2"/>
  </si>
  <si>
    <t>0081</t>
    <phoneticPr fontId="2"/>
  </si>
  <si>
    <t>ranknationrate</t>
    <phoneticPr fontId="2"/>
  </si>
  <si>
    <t>insert into rank_model values ('0005','jyocd','entry','bayes',1460,30,'1and2and3','20180101~20191129',1);</t>
  </si>
  <si>
    <t>insert into rank_model values ('0003','nopattern','entry','bayes',730,30,'1and2and3','20180101~20191129',2);</t>
  </si>
  <si>
    <t>insert into rank_model values ('0019','racetype','entry','bayes',730,30,'1and2and3','20180101~20191129',3);</t>
  </si>
  <si>
    <t>insert into rank_model values ('0081','turn+acount+level1','entry','bayes',2190,365,'1and2and3','20180101~20191129',5);</t>
  </si>
  <si>
    <t>insert into rank_model values ('0007','turn+alevelcnt','entry','bayes',1825,30,'1and2and3','20180101~20191129',6);</t>
  </si>
  <si>
    <t>insert into rank_model values ('0013','turn+level1','entry','bayes',1825,30,'1and2and3','20180101~20191129',7);</t>
  </si>
  <si>
    <t>insert into rank_model values ('0011','turn+raceno','entry','bayes',1825,30,'1and2and3','20180101~20191129',8);</t>
  </si>
  <si>
    <t>insert into rank_model values ('0012','turn+racetype','entry','bayes',1825,30,'1and2and3','20180101~20191129',9);</t>
  </si>
  <si>
    <t>insert into rank_model values ('0074','turn+timezone','entry','bayes',1825,30,'1and2and3','20180101~20191129',10);</t>
  </si>
  <si>
    <t>insert into rank_model values ('0020','jyocd','ranknationrate','bayes',1460,30,'1and2and3','20180101~20191129',11);</t>
  </si>
  <si>
    <t>insert into rank_model values ('0015','nopattern','ranknationrate','bayes',730,30,'1and2and3','20180101~20191129',12);</t>
  </si>
  <si>
    <t>insert into rank_model values ('0063','racetype','ranknationrate','bayes',730,30,'1and2and3','20180101~20191129',13);</t>
  </si>
  <si>
    <t>insert into rank_model values ('0016','turn','ranknationrate','bayes',1460,30,'1and2and3','20180101~20191129',14);</t>
  </si>
  <si>
    <t>insert into rank_model values ('0079','turn+acount+level1','ranknationrate','bayes',2190,365,'1and2and3','20180101~20191129',15);</t>
  </si>
  <si>
    <t>insert into rank_model values ('0017','turn+alevelcnt','ranknationrate','bayes',1825,30,'1and2and3','20180101~20191129',16);</t>
  </si>
  <si>
    <t>insert into rank_model values ('0062','turn+level1','ranknationrate','bayes',1825,30,'1and2and3','20180101~20191129',17);</t>
  </si>
  <si>
    <t>insert into rank_model values ('0022','turn+raceno','ranknationrate','bayes',1825,30,'1and2and3','20180101~20191129',18);</t>
  </si>
  <si>
    <t>insert into rank_model values ('0021','turn+racetype','ranknationrate','bayes',1825,30,'1and2and3','20180101~20191129',19);</t>
  </si>
  <si>
    <t>insert into rank_model values ('0075','turn+timezone','ranknationrate','bayes',1825,30,'1and2and3','20180101~20191129',20);</t>
  </si>
  <si>
    <t>insert into rank_model values ('0047','jyocd','entry','filter_bayes',1460,30,'1and2and3','20180101~20191129',21);</t>
  </si>
  <si>
    <t>insert into rank_model values ('0043','nopattern','entry','filter_bayes',730,30,'1and2and3','20180101~20191129',22);</t>
  </si>
  <si>
    <t>insert into rank_model values ('0068','racetype','entry','filter_bayes',730,30,'1and2and3','20180101~20191129',23);</t>
  </si>
  <si>
    <t>insert into rank_model values ('0044','turn','entry','filter_bayes',1460,30,'1and2and3','20180101~20191129',24);</t>
  </si>
  <si>
    <t>insert into rank_model values ('0082','turn+acount+level1','entry','filter_bayes',2190,365,'1and2and3','20180101~20191129',25);</t>
  </si>
  <si>
    <t>insert into rank_model values ('0064','turn+alevelcnt','entry','filter_bayes',1825,30,'1and2and3','20180101~20191129',26);</t>
  </si>
  <si>
    <t>insert into rank_model values ('0067','turn+level1','entry','filter_bayes',1825,30,'1and2and3','20180101~20191129',27);</t>
  </si>
  <si>
    <t>insert into rank_model values ('0065','turn+raceno','entry','filter_bayes',1825,30,'1and2and3','20180101~20191129',28);</t>
  </si>
  <si>
    <t>insert into rank_model values ('0066','turn+racetype','entry','filter_bayes',1825,30,'1and2and3','20180101~20191129',29);</t>
  </si>
  <si>
    <t>insert into rank_model values ('0076','turn+timezone','entry','filter_bayes',1825,30,'1and2and3','20180101~20191129',30);</t>
  </si>
  <si>
    <t>insert into rank_model values ('0049','jyocd','ranknationrate','filter_bayes',1460,30,'1and2and3','20180101~20191129',31);</t>
  </si>
  <si>
    <t>insert into rank_model values ('0041','nopattern','ranknationrate','filter_bayes',730,30,'1and2and3','20180101~20191129',32);</t>
  </si>
  <si>
    <t>insert into rank_model values ('0073','racetype','ranknationrate','filter_bayes',730,30,'1and2and3','20180101~20191129',33);</t>
  </si>
  <si>
    <t>insert into rank_model values ('0042','turn','ranknationrate','filter_bayes',1460,30,'1and2and3','20180101~20191129',34);</t>
  </si>
  <si>
    <t>insert into rank_model values ('0080','turn+acount+level1','ranknationrate','filter_bayes',2190,365,'1and2and3','20180101~20191129',35);</t>
  </si>
  <si>
    <t>insert into rank_model values ('0069','turn+alevelcnt','ranknationrate','filter_bayes',1825,30,'1and2and3','20180101~20191129',36);</t>
  </si>
  <si>
    <t>insert into rank_model values ('0072','turn+level1','ranknationrate','filter_bayes',1825,30,'1and2and3','20180101~20191129',37);</t>
  </si>
  <si>
    <t>insert into rank_model values ('0070','turn+raceno','ranknationrate','filter_bayes',1825,30,'1and2and3','20180101~20191129',38);</t>
  </si>
  <si>
    <t>insert into rank_model values ('0071','turn+racetype','ranknationrate','filter_bayes',1825,30,'1and2and3','20180101~20191129',39);</t>
  </si>
  <si>
    <t>insert into rank_model values ('0077','turn+timezone','ranknationrate','filter_bayes',1825,30,'1and2and3','20180101~20191129',40);</t>
  </si>
  <si>
    <t>20191222</t>
    <phoneticPr fontId="2"/>
  </si>
  <si>
    <t>랭크간 연계 분석</t>
    <phoneticPr fontId="2"/>
  </si>
  <si>
    <t>2</t>
    <phoneticPr fontId="2"/>
  </si>
  <si>
    <t>23</t>
    <phoneticPr fontId="2"/>
  </si>
  <si>
    <t>3</t>
    <phoneticPr fontId="2"/>
  </si>
  <si>
    <t>12</t>
    <phoneticPr fontId="2"/>
  </si>
  <si>
    <t>ranktype</t>
    <phoneticPr fontId="2"/>
  </si>
  <si>
    <t>norm1t</t>
    <phoneticPr fontId="2"/>
  </si>
  <si>
    <t>norm2t</t>
    <phoneticPr fontId="2"/>
  </si>
  <si>
    <t>norm3t</t>
    <phoneticPr fontId="2"/>
  </si>
  <si>
    <t>norm2f</t>
    <phoneticPr fontId="2"/>
  </si>
  <si>
    <t>123</t>
    <phoneticPr fontId="2"/>
  </si>
  <si>
    <t>12</t>
    <phoneticPr fontId="2"/>
  </si>
  <si>
    <t>norm3f</t>
    <phoneticPr fontId="2"/>
  </si>
  <si>
    <t>13</t>
    <phoneticPr fontId="2"/>
  </si>
  <si>
    <t>23</t>
    <phoneticPr fontId="2"/>
  </si>
  <si>
    <t>form3t_4</t>
    <phoneticPr fontId="2"/>
  </si>
  <si>
    <t>form2t_2</t>
    <phoneticPr fontId="2"/>
  </si>
  <si>
    <t>23</t>
    <phoneticPr fontId="2"/>
  </si>
  <si>
    <t>랭크2와 랭크3이 다른경우 랭크12, 랭크13으로 두개 투표한다</t>
    <phoneticPr fontId="2"/>
  </si>
  <si>
    <t>0</t>
    <phoneticPr fontId="2"/>
  </si>
  <si>
    <t>form3t_8</t>
    <phoneticPr fontId="2"/>
  </si>
  <si>
    <t>23</t>
    <phoneticPr fontId="2"/>
  </si>
  <si>
    <t>희소한 행운의 영향이 적은가?</t>
    <phoneticPr fontId="2"/>
  </si>
  <si>
    <t>수익 안정성</t>
    <phoneticPr fontId="2"/>
  </si>
  <si>
    <t>투표 안정성</t>
    <phoneticPr fontId="2"/>
  </si>
  <si>
    <t>투표횟수가 균등하게 분포하는가?</t>
    <phoneticPr fontId="2"/>
  </si>
  <si>
    <t>투표일수가 많은가?</t>
    <phoneticPr fontId="2"/>
  </si>
  <si>
    <t>전체일수 대비 투표일수 비율</t>
    <phoneticPr fontId="2"/>
  </si>
  <si>
    <t>흑자일이 많은가?</t>
    <phoneticPr fontId="2"/>
  </si>
  <si>
    <t>전체일수대비 흑자일수 비율</t>
    <phoneticPr fontId="2"/>
  </si>
  <si>
    <t>흑자월이 많은가?</t>
    <phoneticPr fontId="2"/>
  </si>
  <si>
    <t>전체월수대비 흑자월수 비율</t>
    <phoneticPr fontId="2"/>
  </si>
  <si>
    <t>가중치</t>
    <phoneticPr fontId="2"/>
  </si>
  <si>
    <t>수익성 경향</t>
    <phoneticPr fontId="2"/>
  </si>
  <si>
    <t>수익성의 시계열 경향은?</t>
    <phoneticPr fontId="2"/>
  </si>
  <si>
    <r>
      <t>흑자일이</t>
    </r>
    <r>
      <rPr>
        <strike/>
        <sz val="12"/>
        <color theme="1"/>
        <rFont val="ＭＳ Ｐゴシック"/>
        <family val="2"/>
        <scheme val="minor"/>
      </rPr>
      <t xml:space="preserve"> </t>
    </r>
    <r>
      <rPr>
        <strike/>
        <sz val="12"/>
        <color theme="1"/>
        <rFont val="ＭＳ Ｐゴシック"/>
        <family val="3"/>
        <charset val="129"/>
        <scheme val="minor"/>
      </rPr>
      <t>균등하게</t>
    </r>
    <r>
      <rPr>
        <strike/>
        <sz val="12"/>
        <color theme="1"/>
        <rFont val="ＭＳ Ｐゴシック"/>
        <family val="2"/>
        <scheme val="minor"/>
      </rPr>
      <t xml:space="preserve"> </t>
    </r>
    <r>
      <rPr>
        <strike/>
        <sz val="12"/>
        <color theme="1"/>
        <rFont val="ＭＳ Ｐゴシック"/>
        <family val="3"/>
        <charset val="129"/>
        <scheme val="minor"/>
      </rPr>
      <t>분포하는가</t>
    </r>
    <r>
      <rPr>
        <strike/>
        <sz val="12"/>
        <color theme="1"/>
        <rFont val="ＭＳ Ｐゴシック"/>
        <family val="2"/>
        <scheme val="minor"/>
      </rPr>
      <t>?</t>
    </r>
    <phoneticPr fontId="2"/>
  </si>
  <si>
    <r>
      <rPr>
        <strike/>
        <sz val="12"/>
        <color theme="1"/>
        <rFont val="ＭＳ Ｐゴシック"/>
        <family val="3"/>
        <charset val="129"/>
        <scheme val="minor"/>
      </rPr>
      <t>월별흑자일수의</t>
    </r>
    <r>
      <rPr>
        <strike/>
        <sz val="12"/>
        <color theme="1"/>
        <rFont val="ＭＳ Ｐゴシック"/>
        <family val="2"/>
        <scheme val="minor"/>
      </rPr>
      <t xml:space="preserve"> </t>
    </r>
    <r>
      <rPr>
        <strike/>
        <sz val="12"/>
        <color theme="1"/>
        <rFont val="ＭＳ Ｐゴシック"/>
        <family val="3"/>
        <charset val="129"/>
        <scheme val="minor"/>
      </rPr>
      <t>평균편차</t>
    </r>
    <phoneticPr fontId="2"/>
  </si>
  <si>
    <t>평균</t>
    <phoneticPr fontId="2"/>
  </si>
  <si>
    <t>표준편차</t>
    <phoneticPr fontId="2"/>
  </si>
  <si>
    <t>표준화</t>
    <phoneticPr fontId="2"/>
  </si>
  <si>
    <t>월별 수익금 평균의 선형 기울기</t>
    <phoneticPr fontId="2"/>
  </si>
  <si>
    <r>
      <t>월별</t>
    </r>
    <r>
      <rPr>
        <sz val="12"/>
        <color theme="1"/>
        <rFont val="ＭＳ Ｐゴシック"/>
        <family val="3"/>
        <charset val="129"/>
        <scheme val="minor"/>
      </rPr>
      <t xml:space="preserve"> </t>
    </r>
    <r>
      <rPr>
        <sz val="12"/>
        <color theme="1"/>
        <rFont val="ＭＳ Ｐゴシック"/>
        <family val="3"/>
        <charset val="129"/>
        <scheme val="minor"/>
      </rPr>
      <t>수익금</t>
    </r>
    <r>
      <rPr>
        <sz val="12"/>
        <color theme="1"/>
        <rFont val="ＭＳ Ｐゴシック"/>
        <family val="3"/>
        <charset val="129"/>
        <scheme val="minor"/>
      </rPr>
      <t xml:space="preserve"> </t>
    </r>
    <r>
      <rPr>
        <sz val="12"/>
        <color theme="1"/>
        <rFont val="ＭＳ Ｐゴシック"/>
        <family val="3"/>
        <charset val="129"/>
        <scheme val="minor"/>
      </rPr>
      <t>평균의</t>
    </r>
    <r>
      <rPr>
        <sz val="12"/>
        <color theme="1"/>
        <rFont val="ＭＳ Ｐゴシック"/>
        <family val="3"/>
        <charset val="129"/>
        <scheme val="minor"/>
      </rPr>
      <t xml:space="preserve"> </t>
    </r>
    <r>
      <rPr>
        <sz val="12"/>
        <color theme="1"/>
        <rFont val="ＭＳ Ｐゴシック"/>
        <family val="3"/>
        <charset val="129"/>
        <scheme val="minor"/>
      </rPr>
      <t>표준</t>
    </r>
    <r>
      <rPr>
        <sz val="12"/>
        <color theme="1"/>
        <rFont val="ＭＳ Ｐゴシック"/>
        <family val="3"/>
        <charset val="129"/>
        <scheme val="minor"/>
      </rPr>
      <t xml:space="preserve"> </t>
    </r>
    <r>
      <rPr>
        <sz val="12"/>
        <color theme="1"/>
        <rFont val="ＭＳ Ｐゴシック"/>
        <family val="3"/>
        <charset val="129"/>
        <scheme val="minor"/>
      </rPr>
      <t>편차의</t>
    </r>
    <r>
      <rPr>
        <sz val="12"/>
        <color theme="1"/>
        <rFont val="ＭＳ Ｐゴシック"/>
        <family val="3"/>
        <charset val="129"/>
        <scheme val="minor"/>
      </rPr>
      <t xml:space="preserve"> </t>
    </r>
    <r>
      <rPr>
        <sz val="12"/>
        <color theme="1"/>
        <rFont val="ＭＳ Ｐゴシック"/>
        <family val="3"/>
        <charset val="129"/>
        <scheme val="minor"/>
      </rPr>
      <t>평균대비</t>
    </r>
    <r>
      <rPr>
        <sz val="12"/>
        <color theme="1"/>
        <rFont val="ＭＳ Ｐゴシック"/>
        <family val="3"/>
        <charset val="129"/>
        <scheme val="minor"/>
      </rPr>
      <t xml:space="preserve"> </t>
    </r>
    <r>
      <rPr>
        <sz val="12"/>
        <color theme="1"/>
        <rFont val="ＭＳ Ｐゴシック"/>
        <family val="3"/>
        <charset val="129"/>
        <scheme val="minor"/>
      </rPr>
      <t>비율</t>
    </r>
    <phoneticPr fontId="2"/>
  </si>
  <si>
    <t>월별 투표횟수 평균의 표준편차의 평균대비 비율</t>
    <phoneticPr fontId="2"/>
  </si>
  <si>
    <r>
      <t xml:space="preserve">rank_ext </t>
    </r>
    <r>
      <rPr>
        <sz val="12"/>
        <color theme="1"/>
        <rFont val="ＭＳ Ｐゴシック"/>
        <family val="3"/>
        <charset val="129"/>
        <scheme val="minor"/>
      </rPr>
      <t>기본조사</t>
    </r>
    <phoneticPr fontId="2"/>
  </si>
  <si>
    <t>총건수</t>
    <phoneticPr fontId="2"/>
  </si>
  <si>
    <t>0083</t>
    <phoneticPr fontId="2"/>
  </si>
  <si>
    <t>0084</t>
    <phoneticPr fontId="2"/>
  </si>
  <si>
    <t>bayes</t>
    <phoneticPr fontId="2"/>
  </si>
  <si>
    <t>0085</t>
    <phoneticPr fontId="2"/>
  </si>
  <si>
    <t>20200101</t>
    <phoneticPr fontId="2"/>
  </si>
  <si>
    <t>투표 분석 순서</t>
    <phoneticPr fontId="2"/>
  </si>
  <si>
    <t xml:space="preserve">  "최근 0년 데이터에 기반한" 이라는 룰을 견지하는 것이 당장의 미세한 수익성능차이보다 장래적으로 더 중요하기 때문이다. </t>
    <phoneticPr fontId="2"/>
  </si>
  <si>
    <r>
      <t>train</t>
    </r>
    <r>
      <rPr>
        <sz val="12"/>
        <color rgb="FFFF0000"/>
        <rFont val="ＭＳ Ｐゴシック"/>
        <family val="3"/>
        <charset val="129"/>
        <scheme val="minor"/>
      </rPr>
      <t>데이터</t>
    </r>
    <r>
      <rPr>
        <sz val="12"/>
        <color rgb="FFFF0000"/>
        <rFont val="ＭＳ Ｐゴシック"/>
        <family val="2"/>
        <scheme val="minor"/>
      </rPr>
      <t xml:space="preserve"> </t>
    </r>
    <r>
      <rPr>
        <sz val="12"/>
        <color rgb="FFFF0000"/>
        <rFont val="ＭＳ Ｐゴシック"/>
        <family val="3"/>
        <charset val="129"/>
        <scheme val="minor"/>
      </rPr>
      <t>누적적으로</t>
    </r>
    <r>
      <rPr>
        <sz val="12"/>
        <color rgb="FFFF0000"/>
        <rFont val="ＭＳ Ｐゴシック"/>
        <family val="2"/>
        <scheme val="minor"/>
      </rPr>
      <t xml:space="preserve"> </t>
    </r>
    <r>
      <rPr>
        <sz val="12"/>
        <color rgb="FFFF0000"/>
        <rFont val="ＭＳ Ｐゴシック"/>
        <family val="3"/>
        <charset val="129"/>
        <scheme val="minor"/>
      </rPr>
      <t>모델생성하는</t>
    </r>
    <r>
      <rPr>
        <sz val="12"/>
        <color rgb="FFFF0000"/>
        <rFont val="ＭＳ Ｐゴシック"/>
        <family val="2"/>
        <scheme val="minor"/>
      </rPr>
      <t xml:space="preserve"> </t>
    </r>
    <r>
      <rPr>
        <sz val="12"/>
        <color rgb="FFFF0000"/>
        <rFont val="ＭＳ Ｐゴシック"/>
        <family val="3"/>
        <charset val="129"/>
        <scheme val="minor"/>
      </rPr>
      <t>것은</t>
    </r>
    <r>
      <rPr>
        <sz val="12"/>
        <color rgb="FFFF0000"/>
        <rFont val="ＭＳ Ｐゴシック"/>
        <family val="2"/>
        <scheme val="minor"/>
      </rPr>
      <t xml:space="preserve"> </t>
    </r>
    <r>
      <rPr>
        <sz val="12"/>
        <color rgb="FFFF0000"/>
        <rFont val="ＭＳ Ｐゴシック"/>
        <family val="3"/>
        <charset val="129"/>
        <scheme val="minor"/>
      </rPr>
      <t>미세한</t>
    </r>
    <r>
      <rPr>
        <sz val="12"/>
        <color rgb="FFFF0000"/>
        <rFont val="ＭＳ Ｐゴシック"/>
        <family val="2"/>
        <scheme val="minor"/>
      </rPr>
      <t xml:space="preserve"> </t>
    </r>
    <r>
      <rPr>
        <sz val="12"/>
        <color rgb="FFFF0000"/>
        <rFont val="ＭＳ Ｐゴシック"/>
        <family val="3"/>
        <charset val="129"/>
        <scheme val="minor"/>
      </rPr>
      <t>수익성능차이가</t>
    </r>
    <r>
      <rPr>
        <sz val="12"/>
        <color rgb="FFFF0000"/>
        <rFont val="ＭＳ Ｐゴシック"/>
        <family val="2"/>
        <scheme val="minor"/>
      </rPr>
      <t xml:space="preserve"> </t>
    </r>
    <r>
      <rPr>
        <sz val="12"/>
        <color rgb="FFFF0000"/>
        <rFont val="ＭＳ Ｐゴシック"/>
        <family val="3"/>
        <charset val="129"/>
        <scheme val="minor"/>
      </rPr>
      <t>보이지만</t>
    </r>
    <r>
      <rPr>
        <sz val="12"/>
        <color rgb="FFFF0000"/>
        <rFont val="ＭＳ Ｐゴシック"/>
        <family val="2"/>
        <scheme val="minor"/>
      </rPr>
      <t xml:space="preserve"> </t>
    </r>
    <r>
      <rPr>
        <sz val="12"/>
        <color rgb="FFFF0000"/>
        <rFont val="ＭＳ Ｐゴシック"/>
        <family val="3"/>
        <charset val="129"/>
        <scheme val="minor"/>
      </rPr>
      <t>무시하기로</t>
    </r>
    <r>
      <rPr>
        <sz val="12"/>
        <color rgb="FFFF0000"/>
        <rFont val="ＭＳ Ｐゴシック"/>
        <family val="2"/>
        <scheme val="minor"/>
      </rPr>
      <t xml:space="preserve"> </t>
    </r>
    <r>
      <rPr>
        <sz val="12"/>
        <color rgb="FFFF0000"/>
        <rFont val="ＭＳ Ｐゴシック"/>
        <family val="3"/>
        <charset val="129"/>
        <scheme val="minor"/>
      </rPr>
      <t>한다</t>
    </r>
    <r>
      <rPr>
        <sz val="12"/>
        <color rgb="FFFF0000"/>
        <rFont val="ＭＳ Ｐゴシック"/>
        <family val="2"/>
        <scheme val="minor"/>
      </rPr>
      <t>.</t>
    </r>
    <phoneticPr fontId="2"/>
  </si>
  <si>
    <t>attrubute</t>
    <phoneticPr fontId="2"/>
  </si>
  <si>
    <t>20200105</t>
    <phoneticPr fontId="2"/>
  </si>
  <si>
    <r>
      <t>rec_race</t>
    </r>
    <r>
      <rPr>
        <sz val="12"/>
        <color theme="1"/>
        <rFont val="ＭＳ Ｐゴシック"/>
        <family val="3"/>
        <charset val="129"/>
        <scheme val="minor"/>
      </rPr>
      <t>에서</t>
    </r>
    <r>
      <rPr>
        <sz val="12"/>
        <color theme="1"/>
        <rFont val="ＭＳ Ｐゴシック"/>
        <family val="2"/>
        <scheme val="minor"/>
      </rPr>
      <t xml:space="preserve"> ymd='20180415' </t>
    </r>
    <r>
      <rPr>
        <sz val="12"/>
        <color theme="1"/>
        <rFont val="ＭＳ Ｐゴシック"/>
        <family val="3"/>
        <charset val="129"/>
        <scheme val="minor"/>
      </rPr>
      <t>레코드</t>
    </r>
    <r>
      <rPr>
        <sz val="12"/>
        <color theme="1"/>
        <rFont val="ＭＳ Ｐゴシック"/>
        <family val="2"/>
        <scheme val="minor"/>
      </rPr>
      <t xml:space="preserve"> 177</t>
    </r>
    <r>
      <rPr>
        <sz val="12"/>
        <color theme="1"/>
        <rFont val="ＭＳ Ｐゴシック"/>
        <family val="3"/>
        <charset val="129"/>
        <scheme val="minor"/>
      </rPr>
      <t>건</t>
    </r>
    <r>
      <rPr>
        <sz val="12"/>
        <color theme="1"/>
        <rFont val="ＭＳ Ｐゴシック"/>
        <family val="2"/>
        <scheme val="minor"/>
      </rPr>
      <t xml:space="preserve"> </t>
    </r>
    <r>
      <rPr>
        <sz val="12"/>
        <color theme="1"/>
        <rFont val="ＭＳ Ｐゴシック"/>
        <family val="3"/>
        <charset val="129"/>
        <scheme val="minor"/>
      </rPr>
      <t>삭제했다</t>
    </r>
    <r>
      <rPr>
        <sz val="12"/>
        <color theme="1"/>
        <rFont val="ＭＳ Ｐゴシック"/>
        <family val="2"/>
        <scheme val="minor"/>
      </rPr>
      <t>. Racetype, wakulevellist</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공백이고</t>
    </r>
    <r>
      <rPr>
        <sz val="12"/>
        <color theme="1"/>
        <rFont val="ＭＳ Ｐゴシック"/>
        <family val="2"/>
        <scheme val="minor"/>
      </rPr>
      <t xml:space="preserve"> alevelcount</t>
    </r>
    <r>
      <rPr>
        <sz val="12"/>
        <color theme="1"/>
        <rFont val="ＭＳ Ｐゴシック"/>
        <family val="3"/>
        <charset val="129"/>
        <scheme val="minor"/>
      </rPr>
      <t>가</t>
    </r>
    <r>
      <rPr>
        <sz val="12"/>
        <color theme="1"/>
        <rFont val="ＭＳ Ｐゴシック"/>
        <family val="2"/>
        <scheme val="minor"/>
      </rPr>
      <t xml:space="preserve"> -1</t>
    </r>
    <r>
      <rPr>
        <sz val="12"/>
        <color theme="1"/>
        <rFont val="ＭＳ Ｐゴシック"/>
        <family val="3"/>
        <charset val="129"/>
        <scheme val="minor"/>
      </rPr>
      <t>임</t>
    </r>
    <phoneticPr fontId="2"/>
  </si>
  <si>
    <t>20200107</t>
    <phoneticPr fontId="2"/>
  </si>
  <si>
    <r>
      <t>rank_table_generator_form2t2_23</t>
    </r>
    <r>
      <rPr>
        <sz val="12"/>
        <color theme="1"/>
        <rFont val="ＭＳ Ｐゴシック"/>
        <family val="3"/>
        <charset val="129"/>
        <scheme val="minor"/>
      </rPr>
      <t>수정했다</t>
    </r>
    <phoneticPr fontId="2"/>
  </si>
  <si>
    <r>
      <t xml:space="preserve"> -&gt;  rank_ext_generator</t>
    </r>
    <r>
      <rPr>
        <sz val="12"/>
        <color theme="1"/>
        <rFont val="ＭＳ Ｐゴシック"/>
        <family val="3"/>
        <charset val="129"/>
        <scheme val="minor"/>
      </rPr>
      <t>전체</t>
    </r>
    <r>
      <rPr>
        <sz val="12"/>
        <color theme="1"/>
        <rFont val="ＭＳ Ｐゴシック"/>
        <family val="2"/>
        <scheme val="minor"/>
      </rPr>
      <t xml:space="preserve"> </t>
    </r>
    <r>
      <rPr>
        <sz val="12"/>
        <color theme="1"/>
        <rFont val="ＭＳ Ｐゴシック"/>
        <family val="3"/>
        <charset val="129"/>
        <scheme val="minor"/>
      </rPr>
      <t>재실행할</t>
    </r>
    <r>
      <rPr>
        <sz val="12"/>
        <color theme="1"/>
        <rFont val="ＭＳ Ｐゴシック"/>
        <family val="2"/>
        <scheme val="minor"/>
      </rPr>
      <t xml:space="preserve"> </t>
    </r>
    <r>
      <rPr>
        <sz val="12"/>
        <color theme="1"/>
        <rFont val="ＭＳ Ｐゴシック"/>
        <family val="3"/>
        <charset val="129"/>
        <scheme val="minor"/>
      </rPr>
      <t>것</t>
    </r>
    <phoneticPr fontId="2"/>
  </si>
  <si>
    <t>20200115</t>
    <phoneticPr fontId="2"/>
  </si>
  <si>
    <t>월별 수익금의 평균편차에 대한 최종수익금액의 비율 (평균편차보다보다 최종수익금액이 크다면 수익안정성 중가)</t>
    <phoneticPr fontId="2"/>
  </si>
  <si>
    <t>전반대비 후반의 흑자월수 비율</t>
    <phoneticPr fontId="2"/>
  </si>
  <si>
    <t>연속 적자 월수의 전체월수에 대한 비율</t>
    <phoneticPr fontId="2"/>
  </si>
  <si>
    <t>20200117</t>
    <phoneticPr fontId="2"/>
  </si>
  <si>
    <t>철판레이스에서 챔피언</t>
    <phoneticPr fontId="2"/>
  </si>
  <si>
    <t>철판레이스에서 다크호스</t>
    <phoneticPr fontId="2"/>
  </si>
  <si>
    <t xml:space="preserve">비철판레이스에서 챔피언 </t>
    <phoneticPr fontId="2"/>
  </si>
  <si>
    <t>20200128</t>
    <phoneticPr fontId="2"/>
  </si>
  <si>
    <t>ranknation</t>
    <phoneticPr fontId="2"/>
  </si>
  <si>
    <t>entry+ranknation</t>
    <phoneticPr fontId="2"/>
  </si>
  <si>
    <t>bayes</t>
    <phoneticPr fontId="2"/>
  </si>
  <si>
    <t>filterbayes</t>
    <phoneticPr fontId="2"/>
  </si>
  <si>
    <t>filterbayes 1,else</t>
    <phoneticPr fontId="2"/>
  </si>
  <si>
    <t>1-1</t>
    <phoneticPr fontId="2"/>
  </si>
  <si>
    <t>1-2</t>
    <phoneticPr fontId="2"/>
  </si>
  <si>
    <t>1-3</t>
    <phoneticPr fontId="2"/>
  </si>
  <si>
    <t>2-1</t>
    <phoneticPr fontId="2"/>
  </si>
  <si>
    <t>2-2</t>
    <phoneticPr fontId="2"/>
  </si>
  <si>
    <t>2-3</t>
    <phoneticPr fontId="2"/>
  </si>
  <si>
    <t>3-1</t>
    <phoneticPr fontId="2"/>
  </si>
  <si>
    <t>3-2</t>
    <phoneticPr fontId="2"/>
  </si>
  <si>
    <t>3-3</t>
    <phoneticPr fontId="2"/>
  </si>
  <si>
    <t>4-1</t>
    <phoneticPr fontId="2"/>
  </si>
  <si>
    <t>4-2</t>
    <phoneticPr fontId="2"/>
  </si>
  <si>
    <t>4-3</t>
    <phoneticPr fontId="2"/>
  </si>
  <si>
    <t>filterbayes 2,else</t>
    <phoneticPr fontId="2"/>
  </si>
  <si>
    <t>filterbayes 2,else</t>
    <phoneticPr fontId="2"/>
  </si>
  <si>
    <r>
      <t>rank1</t>
    </r>
    <r>
      <rPr>
        <sz val="12"/>
        <color theme="1"/>
        <rFont val="ＭＳ Ｐゴシック"/>
        <family val="2"/>
        <scheme val="minor"/>
      </rPr>
      <t xml:space="preserve"> </t>
    </r>
    <r>
      <rPr>
        <sz val="12"/>
        <color theme="1"/>
        <rFont val="ＭＳ Ｐゴシック"/>
        <family val="3"/>
        <charset val="129"/>
        <scheme val="minor"/>
      </rPr>
      <t>예측적중률</t>
    </r>
    <phoneticPr fontId="2"/>
  </si>
  <si>
    <r>
      <t xml:space="preserve">rank2 </t>
    </r>
    <r>
      <rPr>
        <sz val="12"/>
        <color theme="1"/>
        <rFont val="ＭＳ Ｐゴシック"/>
        <family val="3"/>
        <charset val="129"/>
        <scheme val="minor"/>
      </rPr>
      <t>예측적중률</t>
    </r>
    <phoneticPr fontId="2"/>
  </si>
  <si>
    <r>
      <t>else</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묶는</t>
    </r>
    <r>
      <rPr>
        <sz val="12"/>
        <color theme="1"/>
        <rFont val="ＭＳ Ｐゴシック"/>
        <family val="2"/>
        <scheme val="minor"/>
      </rPr>
      <t xml:space="preserve"> </t>
    </r>
    <r>
      <rPr>
        <sz val="12"/>
        <color theme="1"/>
        <rFont val="ＭＳ Ｐゴシック"/>
        <family val="3"/>
        <charset val="129"/>
        <scheme val="minor"/>
      </rPr>
      <t>전략은</t>
    </r>
    <r>
      <rPr>
        <sz val="12"/>
        <color theme="1"/>
        <rFont val="ＭＳ Ｐゴシック"/>
        <family val="2"/>
        <scheme val="minor"/>
      </rPr>
      <t xml:space="preserve"> </t>
    </r>
    <r>
      <rPr>
        <sz val="12"/>
        <color theme="1"/>
        <rFont val="ＭＳ Ｐゴシック"/>
        <family val="3"/>
        <charset val="129"/>
        <scheme val="minor"/>
      </rPr>
      <t>성능이</t>
    </r>
    <r>
      <rPr>
        <sz val="12"/>
        <color theme="1"/>
        <rFont val="ＭＳ Ｐゴシック"/>
        <family val="2"/>
        <scheme val="minor"/>
      </rPr>
      <t xml:space="preserve"> </t>
    </r>
    <r>
      <rPr>
        <sz val="12"/>
        <color theme="1"/>
        <rFont val="ＭＳ Ｐゴシック"/>
        <family val="3"/>
        <charset val="129"/>
        <scheme val="minor"/>
      </rPr>
      <t>나쁘다</t>
    </r>
    <phoneticPr fontId="2"/>
  </si>
  <si>
    <r>
      <rPr>
        <sz val="12"/>
        <color theme="1"/>
        <rFont val="ＭＳ Ｐゴシック"/>
        <family val="3"/>
        <charset val="129"/>
        <scheme val="minor"/>
      </rPr>
      <t>결론</t>
    </r>
    <phoneticPr fontId="2"/>
  </si>
  <si>
    <r>
      <t>ranknationrate, entry</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합치고</t>
    </r>
    <r>
      <rPr>
        <sz val="12"/>
        <color theme="1"/>
        <rFont val="ＭＳ Ｐゴシック"/>
        <family val="2"/>
        <scheme val="minor"/>
      </rPr>
      <t xml:space="preserve"> filterbayes, bayes</t>
    </r>
    <r>
      <rPr>
        <sz val="12"/>
        <color theme="1"/>
        <rFont val="ＭＳ Ｐゴシック"/>
        <family val="3"/>
        <charset val="129"/>
        <scheme val="minor"/>
      </rPr>
      <t>일때</t>
    </r>
    <r>
      <rPr>
        <sz val="12"/>
        <color theme="1"/>
        <rFont val="ＭＳ Ｐゴシック"/>
        <family val="2"/>
        <scheme val="minor"/>
      </rPr>
      <t xml:space="preserve"> </t>
    </r>
    <r>
      <rPr>
        <sz val="12"/>
        <color theme="1"/>
        <rFont val="ＭＳ Ｐゴシック"/>
        <family val="3"/>
        <charset val="129"/>
        <scheme val="minor"/>
      </rPr>
      <t>성능실험</t>
    </r>
    <r>
      <rPr>
        <sz val="12"/>
        <color theme="1"/>
        <rFont val="ＭＳ Ｐゴシック"/>
        <family val="2"/>
        <scheme val="minor"/>
      </rPr>
      <t xml:space="preserve"> -&gt; </t>
    </r>
    <r>
      <rPr>
        <sz val="12"/>
        <color theme="1"/>
        <rFont val="ＭＳ Ｐゴシック"/>
        <family val="3"/>
        <charset val="129"/>
        <scheme val="minor"/>
      </rPr>
      <t>실험</t>
    </r>
    <r>
      <rPr>
        <sz val="12"/>
        <color theme="1"/>
        <rFont val="ＭＳ Ｐゴシック"/>
        <family val="2"/>
        <scheme val="minor"/>
      </rPr>
      <t xml:space="preserve"> 200128</t>
    </r>
    <r>
      <rPr>
        <sz val="12"/>
        <color theme="1"/>
        <rFont val="ＭＳ Ｐゴシック"/>
        <family val="3"/>
        <charset val="129"/>
        <scheme val="minor"/>
      </rPr>
      <t>탭</t>
    </r>
    <phoneticPr fontId="2"/>
  </si>
  <si>
    <r>
      <t>entry+ranknation</t>
    </r>
    <r>
      <rPr>
        <sz val="12"/>
        <color theme="1"/>
        <rFont val="ＭＳ Ｐゴシック"/>
        <family val="3"/>
        <charset val="129"/>
        <scheme val="minor"/>
      </rPr>
      <t>속성에</t>
    </r>
    <r>
      <rPr>
        <sz val="12"/>
        <color theme="1"/>
        <rFont val="ＭＳ Ｐゴシック"/>
        <family val="2"/>
        <scheme val="minor"/>
      </rPr>
      <t xml:space="preserve"> bayes, filterbayes</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모델화하는</t>
    </r>
    <r>
      <rPr>
        <sz val="12"/>
        <color theme="1"/>
        <rFont val="ＭＳ Ｐゴシック"/>
        <family val="2"/>
        <scheme val="minor"/>
      </rPr>
      <t xml:space="preserve"> </t>
    </r>
    <r>
      <rPr>
        <sz val="12"/>
        <color theme="1"/>
        <rFont val="ＭＳ Ｐゴシック"/>
        <family val="3"/>
        <charset val="129"/>
        <scheme val="minor"/>
      </rPr>
      <t>것은</t>
    </r>
    <r>
      <rPr>
        <sz val="12"/>
        <color theme="1"/>
        <rFont val="ＭＳ Ｐゴシック"/>
        <family val="2"/>
        <scheme val="minor"/>
      </rPr>
      <t xml:space="preserve"> </t>
    </r>
    <r>
      <rPr>
        <sz val="12"/>
        <color theme="1"/>
        <rFont val="ＭＳ Ｐゴシック"/>
        <family val="3"/>
        <charset val="129"/>
        <scheme val="minor"/>
      </rPr>
      <t>시뮬레이션</t>
    </r>
    <r>
      <rPr>
        <sz val="12"/>
        <color theme="1"/>
        <rFont val="ＭＳ Ｐゴシック"/>
        <family val="2"/>
        <scheme val="minor"/>
      </rPr>
      <t xml:space="preserve"> </t>
    </r>
    <r>
      <rPr>
        <sz val="12"/>
        <color theme="1"/>
        <rFont val="ＭＳ Ｐゴシック"/>
        <family val="3"/>
        <charset val="129"/>
        <scheme val="minor"/>
      </rPr>
      <t>해볼만</t>
    </r>
    <r>
      <rPr>
        <sz val="12"/>
        <color theme="1"/>
        <rFont val="ＭＳ Ｐゴシック"/>
        <family val="2"/>
        <scheme val="minor"/>
      </rPr>
      <t xml:space="preserve"> </t>
    </r>
    <r>
      <rPr>
        <sz val="12"/>
        <color theme="1"/>
        <rFont val="ＭＳ Ｐゴシック"/>
        <family val="3"/>
        <charset val="129"/>
        <scheme val="minor"/>
      </rPr>
      <t>하다</t>
    </r>
    <phoneticPr fontId="2"/>
  </si>
  <si>
    <r>
      <t>entry+ranknation</t>
    </r>
    <r>
      <rPr>
        <sz val="12"/>
        <color rgb="FFFF0000"/>
        <rFont val="ＭＳ Ｐゴシック"/>
        <family val="3"/>
        <charset val="129"/>
        <scheme val="minor"/>
      </rPr>
      <t>속성에</t>
    </r>
    <r>
      <rPr>
        <sz val="12"/>
        <color rgb="FFFF0000"/>
        <rFont val="ＭＳ Ｐゴシック"/>
        <family val="2"/>
        <scheme val="minor"/>
      </rPr>
      <t xml:space="preserve"> bayes, filterbayes</t>
    </r>
    <r>
      <rPr>
        <sz val="12"/>
        <color rgb="FFFF0000"/>
        <rFont val="ＭＳ Ｐゴシック"/>
        <family val="3"/>
        <charset val="129"/>
        <scheme val="minor"/>
      </rPr>
      <t>각각</t>
    </r>
    <r>
      <rPr>
        <sz val="12"/>
        <color rgb="FFFF0000"/>
        <rFont val="ＭＳ Ｐゴシック"/>
        <family val="2"/>
        <scheme val="minor"/>
      </rPr>
      <t xml:space="preserve"> </t>
    </r>
    <r>
      <rPr>
        <sz val="12"/>
        <color rgb="FFFF0000"/>
        <rFont val="ＭＳ Ｐゴシック"/>
        <family val="3"/>
        <charset val="129"/>
        <scheme val="minor"/>
      </rPr>
      <t>모델화하는</t>
    </r>
    <r>
      <rPr>
        <sz val="12"/>
        <color rgb="FFFF0000"/>
        <rFont val="ＭＳ Ｐゴシック"/>
        <family val="2"/>
        <scheme val="minor"/>
      </rPr>
      <t xml:space="preserve"> </t>
    </r>
    <r>
      <rPr>
        <sz val="12"/>
        <color rgb="FFFF0000"/>
        <rFont val="ＭＳ Ｐゴシック"/>
        <family val="3"/>
        <charset val="129"/>
        <scheme val="minor"/>
      </rPr>
      <t>것은</t>
    </r>
    <r>
      <rPr>
        <sz val="12"/>
        <color rgb="FFFF0000"/>
        <rFont val="ＭＳ Ｐゴシック"/>
        <family val="2"/>
        <scheme val="minor"/>
      </rPr>
      <t xml:space="preserve"> </t>
    </r>
    <r>
      <rPr>
        <sz val="12"/>
        <color rgb="FFFF0000"/>
        <rFont val="ＭＳ Ｐゴシック"/>
        <family val="3"/>
        <charset val="129"/>
        <scheme val="minor"/>
      </rPr>
      <t>시뮬레이션</t>
    </r>
    <r>
      <rPr>
        <sz val="12"/>
        <color rgb="FFFF0000"/>
        <rFont val="ＭＳ Ｐゴシック"/>
        <family val="2"/>
        <scheme val="minor"/>
      </rPr>
      <t xml:space="preserve"> </t>
    </r>
    <r>
      <rPr>
        <sz val="12"/>
        <color rgb="FFFF0000"/>
        <rFont val="ＭＳ Ｐゴシック"/>
        <family val="3"/>
        <charset val="129"/>
        <scheme val="minor"/>
      </rPr>
      <t>해볼만</t>
    </r>
    <r>
      <rPr>
        <sz val="12"/>
        <color rgb="FFFF0000"/>
        <rFont val="ＭＳ Ｐゴシック"/>
        <family val="2"/>
        <scheme val="minor"/>
      </rPr>
      <t xml:space="preserve"> </t>
    </r>
    <r>
      <rPr>
        <sz val="12"/>
        <color rgb="FFFF0000"/>
        <rFont val="ＭＳ Ｐゴシック"/>
        <family val="3"/>
        <charset val="129"/>
        <scheme val="minor"/>
      </rPr>
      <t>하다</t>
    </r>
    <phoneticPr fontId="2"/>
  </si>
  <si>
    <r>
      <t>rank4</t>
    </r>
    <r>
      <rPr>
        <sz val="12"/>
        <color theme="1"/>
        <rFont val="ＭＳ Ｐゴシック"/>
        <family val="3"/>
        <charset val="129"/>
        <scheme val="minor"/>
      </rPr>
      <t>를</t>
    </r>
    <r>
      <rPr>
        <sz val="12"/>
        <color theme="1"/>
        <rFont val="ＭＳ Ｐゴシック"/>
        <family val="2"/>
        <scheme val="minor"/>
      </rPr>
      <t xml:space="preserve"> waku</t>
    </r>
    <r>
      <rPr>
        <sz val="12"/>
        <color theme="1"/>
        <rFont val="ＭＳ Ｐゴシック"/>
        <family val="3"/>
        <charset val="129"/>
        <scheme val="minor"/>
      </rPr>
      <t>패턴에</t>
    </r>
    <r>
      <rPr>
        <sz val="12"/>
        <color theme="1"/>
        <rFont val="ＭＳ Ｐゴシック"/>
        <family val="2"/>
        <scheme val="minor"/>
      </rPr>
      <t xml:space="preserve"> </t>
    </r>
    <r>
      <rPr>
        <sz val="12"/>
        <color theme="1"/>
        <rFont val="ＭＳ Ｐゴシック"/>
        <family val="3"/>
        <charset val="129"/>
        <scheme val="minor"/>
      </rPr>
      <t>추가한다</t>
    </r>
    <r>
      <rPr>
        <sz val="12"/>
        <color theme="1"/>
        <rFont val="ＭＳ Ｐゴシック"/>
        <family val="2"/>
        <scheme val="minor"/>
      </rPr>
      <t>.</t>
    </r>
    <phoneticPr fontId="2"/>
  </si>
  <si>
    <r>
      <t>속성패턴의</t>
    </r>
    <r>
      <rPr>
        <sz val="12"/>
        <color theme="1"/>
        <rFont val="ＭＳ Ｐゴシック"/>
        <family val="2"/>
        <scheme val="minor"/>
      </rPr>
      <t xml:space="preserve"> </t>
    </r>
    <r>
      <rPr>
        <sz val="12"/>
        <color theme="1"/>
        <rFont val="ＭＳ Ｐゴシック"/>
        <family val="3"/>
        <charset val="129"/>
        <scheme val="minor"/>
      </rPr>
      <t>종류를</t>
    </r>
    <r>
      <rPr>
        <sz val="12"/>
        <color theme="1"/>
        <rFont val="ＭＳ Ｐゴシック"/>
        <family val="2"/>
        <scheme val="minor"/>
      </rPr>
      <t xml:space="preserve"> </t>
    </r>
    <r>
      <rPr>
        <sz val="12"/>
        <color theme="1"/>
        <rFont val="ＭＳ Ｐゴシック"/>
        <family val="3"/>
        <charset val="129"/>
        <scheme val="minor"/>
      </rPr>
      <t>추가한다</t>
    </r>
    <phoneticPr fontId="2"/>
  </si>
  <si>
    <r>
      <t>expr05</t>
    </r>
    <r>
      <rPr>
        <b/>
        <sz val="12"/>
        <color theme="1"/>
        <rFont val="ＭＳ Ｐゴシック"/>
        <family val="3"/>
        <charset val="129"/>
        <scheme val="minor"/>
      </rPr>
      <t>실험</t>
    </r>
    <r>
      <rPr>
        <b/>
        <sz val="12"/>
        <color theme="1"/>
        <rFont val="ＭＳ Ｐゴシック"/>
        <family val="2"/>
        <scheme val="minor"/>
      </rPr>
      <t xml:space="preserve"> </t>
    </r>
    <r>
      <rPr>
        <b/>
        <sz val="12"/>
        <color theme="1"/>
        <rFont val="ＭＳ Ｐゴシック"/>
        <family val="3"/>
        <charset val="129"/>
        <scheme val="minor"/>
      </rPr>
      <t>전략</t>
    </r>
    <phoneticPr fontId="2"/>
  </si>
  <si>
    <r>
      <t>rank_metric</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추가할</t>
    </r>
    <r>
      <rPr>
        <b/>
        <sz val="12"/>
        <color theme="1"/>
        <rFont val="ＭＳ Ｐゴシック"/>
        <family val="2"/>
        <scheme val="minor"/>
      </rPr>
      <t xml:space="preserve"> </t>
    </r>
    <r>
      <rPr>
        <b/>
        <sz val="12"/>
        <color theme="1"/>
        <rFont val="ＭＳ Ｐゴシック"/>
        <family val="3"/>
        <charset val="129"/>
        <scheme val="minor"/>
      </rPr>
      <t>항목</t>
    </r>
    <phoneticPr fontId="2"/>
  </si>
  <si>
    <r>
      <t>챔피언과</t>
    </r>
    <r>
      <rPr>
        <b/>
        <sz val="12"/>
        <color theme="1"/>
        <rFont val="ＭＳ Ｐゴシック"/>
        <family val="2"/>
        <scheme val="minor"/>
      </rPr>
      <t xml:space="preserve"> </t>
    </r>
    <r>
      <rPr>
        <b/>
        <sz val="12"/>
        <color theme="1"/>
        <rFont val="ＭＳ Ｐゴシック"/>
        <family val="3"/>
        <charset val="129"/>
        <scheme val="minor"/>
      </rPr>
      <t>다크호스에</t>
    </r>
    <r>
      <rPr>
        <b/>
        <sz val="12"/>
        <color theme="1"/>
        <rFont val="ＭＳ Ｐゴシック"/>
        <family val="2"/>
        <scheme val="minor"/>
      </rPr>
      <t xml:space="preserve"> </t>
    </r>
    <r>
      <rPr>
        <b/>
        <sz val="12"/>
        <color theme="1"/>
        <rFont val="ＭＳ Ｐゴシック"/>
        <family val="3"/>
        <charset val="129"/>
        <scheme val="minor"/>
      </rPr>
      <t>따른</t>
    </r>
    <r>
      <rPr>
        <b/>
        <sz val="12"/>
        <color theme="1"/>
        <rFont val="ＭＳ Ｐゴシック"/>
        <family val="2"/>
        <scheme val="minor"/>
      </rPr>
      <t xml:space="preserve"> </t>
    </r>
    <r>
      <rPr>
        <b/>
        <sz val="12"/>
        <color theme="1"/>
        <rFont val="ＭＳ Ｐゴシック"/>
        <family val="3"/>
        <charset val="129"/>
        <scheme val="minor"/>
      </rPr>
      <t>가중치</t>
    </r>
    <r>
      <rPr>
        <b/>
        <sz val="12"/>
        <color theme="1"/>
        <rFont val="ＭＳ Ｐゴシック"/>
        <family val="2"/>
        <scheme val="minor"/>
      </rPr>
      <t xml:space="preserve"> </t>
    </r>
    <r>
      <rPr>
        <b/>
        <sz val="12"/>
        <color theme="1"/>
        <rFont val="ＭＳ Ｐゴシック"/>
        <family val="3"/>
        <charset val="129"/>
        <scheme val="minor"/>
      </rPr>
      <t>전략</t>
    </r>
    <phoneticPr fontId="2"/>
  </si>
  <si>
    <r>
      <t>else로</t>
    </r>
    <r>
      <rPr>
        <sz val="12"/>
        <color rgb="FFFF0000"/>
        <rFont val="ＭＳ Ｐゴシック"/>
        <family val="2"/>
        <scheme val="minor"/>
      </rPr>
      <t xml:space="preserve"> </t>
    </r>
    <r>
      <rPr>
        <sz val="12"/>
        <color rgb="FFFF0000"/>
        <rFont val="ＭＳ Ｐゴシック"/>
        <family val="3"/>
        <charset val="129"/>
        <scheme val="minor"/>
      </rPr>
      <t>묶는</t>
    </r>
    <r>
      <rPr>
        <sz val="12"/>
        <color rgb="FFFF0000"/>
        <rFont val="ＭＳ Ｐゴシック"/>
        <family val="2"/>
        <scheme val="minor"/>
      </rPr>
      <t xml:space="preserve"> </t>
    </r>
    <r>
      <rPr>
        <sz val="12"/>
        <color rgb="FFFF0000"/>
        <rFont val="ＭＳ Ｐゴシック"/>
        <family val="3"/>
        <charset val="129"/>
        <scheme val="minor"/>
      </rPr>
      <t>전략은</t>
    </r>
    <r>
      <rPr>
        <sz val="12"/>
        <color rgb="FFFF0000"/>
        <rFont val="ＭＳ Ｐゴシック"/>
        <family val="2"/>
        <scheme val="minor"/>
      </rPr>
      <t xml:space="preserve"> </t>
    </r>
    <r>
      <rPr>
        <sz val="12"/>
        <color rgb="FFFF0000"/>
        <rFont val="ＭＳ Ｐゴシック"/>
        <family val="3"/>
        <charset val="129"/>
        <scheme val="minor"/>
      </rPr>
      <t>적중율이</t>
    </r>
    <r>
      <rPr>
        <sz val="12"/>
        <color rgb="FFFF0000"/>
        <rFont val="ＭＳ Ｐゴシック"/>
        <family val="2"/>
        <scheme val="minor"/>
      </rPr>
      <t xml:space="preserve"> </t>
    </r>
    <r>
      <rPr>
        <sz val="12"/>
        <color rgb="FFFF0000"/>
        <rFont val="ＭＳ Ｐゴシック"/>
        <family val="3"/>
        <charset val="129"/>
        <scheme val="minor"/>
      </rPr>
      <t>나쁘다</t>
    </r>
    <phoneticPr fontId="2"/>
  </si>
  <si>
    <r>
      <t>entry+ranknationrate, filterbayes로</t>
    </r>
    <r>
      <rPr>
        <sz val="12"/>
        <color theme="1"/>
        <rFont val="ＭＳ Ｐゴシック"/>
        <family val="2"/>
        <scheme val="minor"/>
      </rPr>
      <t xml:space="preserve"> </t>
    </r>
    <r>
      <rPr>
        <sz val="12"/>
        <color theme="1"/>
        <rFont val="ＭＳ Ｐゴシック"/>
        <family val="3"/>
        <charset val="129"/>
        <scheme val="minor"/>
      </rPr>
      <t>획일화한다</t>
    </r>
    <phoneticPr fontId="2"/>
  </si>
  <si>
    <r>
      <t>속성패턴</t>
    </r>
    <r>
      <rPr>
        <strike/>
        <sz val="12"/>
        <color theme="1"/>
        <rFont val="ＭＳ Ｐゴシック"/>
        <family val="2"/>
        <scheme val="minor"/>
      </rPr>
      <t xml:space="preserve"> </t>
    </r>
    <r>
      <rPr>
        <strike/>
        <sz val="12"/>
        <color theme="1"/>
        <rFont val="ＭＳ Ｐゴシック"/>
        <family val="3"/>
        <charset val="129"/>
        <scheme val="minor"/>
      </rPr>
      <t>은</t>
    </r>
    <r>
      <rPr>
        <strike/>
        <sz val="12"/>
        <color theme="1"/>
        <rFont val="ＭＳ Ｐゴシック"/>
        <family val="2"/>
        <scheme val="minor"/>
      </rPr>
      <t xml:space="preserve"> 2</t>
    </r>
    <r>
      <rPr>
        <strike/>
        <sz val="12"/>
        <color theme="1"/>
        <rFont val="ＭＳ Ｐゴシック"/>
        <family val="3"/>
        <charset val="129"/>
        <scheme val="minor"/>
      </rPr>
      <t>단계조합으로</t>
    </r>
    <r>
      <rPr>
        <strike/>
        <sz val="12"/>
        <color theme="1"/>
        <rFont val="ＭＳ Ｐゴシック"/>
        <family val="2"/>
        <scheme val="minor"/>
      </rPr>
      <t xml:space="preserve"> </t>
    </r>
    <r>
      <rPr>
        <strike/>
        <sz val="12"/>
        <color theme="1"/>
        <rFont val="ＭＳ Ｐゴシック"/>
        <family val="3"/>
        <charset val="129"/>
        <scheme val="minor"/>
      </rPr>
      <t>제한한다</t>
    </r>
    <phoneticPr fontId="2"/>
  </si>
  <si>
    <t>새로운 관점에 포커싱 -&gt; jyo,  시기,  옺즈트렌드(철판여부)</t>
    <phoneticPr fontId="2"/>
  </si>
  <si>
    <t>description varchar(10),</t>
  </si>
  <si>
    <t>bettype varchar(2),</t>
  </si>
  <si>
    <t>bet_kumiban varchar(4),</t>
  </si>
  <si>
    <t xml:space="preserve">pattern varchar(20), </t>
  </si>
  <si>
    <t>ranktype varchar(20),</t>
  </si>
  <si>
    <t>waku varchar(3),</t>
  </si>
  <si>
    <t>betcnt int,</t>
  </si>
  <si>
    <t>hitcnt int,</t>
  </si>
  <si>
    <t>betamt int,</t>
  </si>
  <si>
    <t>hitamt int,</t>
  </si>
  <si>
    <t>incomeamt int,</t>
  </si>
  <si>
    <t>hitrate numeric(7,2),</t>
  </si>
  <si>
    <t>incomerate numeric(7,2),</t>
  </si>
  <si>
    <r>
      <t xml:space="preserve">bet_months int, -- </t>
    </r>
    <r>
      <rPr>
        <sz val="12"/>
        <color theme="1"/>
        <rFont val="ＭＳ Ｐゴシック"/>
        <family val="3"/>
        <charset val="129"/>
        <scheme val="minor"/>
      </rPr>
      <t>총투표월수</t>
    </r>
  </si>
  <si>
    <r>
      <t xml:space="preserve">bet_days int, -- </t>
    </r>
    <r>
      <rPr>
        <sz val="12"/>
        <color theme="1"/>
        <rFont val="ＭＳ Ｐゴシック"/>
        <family val="3"/>
        <charset val="129"/>
        <scheme val="minor"/>
      </rPr>
      <t>총투표일수</t>
    </r>
  </si>
  <si>
    <t>extkey varchar(50)</t>
  </si>
  <si>
    <t>);</t>
  </si>
  <si>
    <t>create table rank_ext (</t>
    <phoneticPr fontId="2"/>
  </si>
  <si>
    <t xml:space="preserve">ym varchar(6), </t>
  </si>
  <si>
    <t xml:space="preserve">incomeamt int, </t>
  </si>
  <si>
    <t>avg_incomeamt int,</t>
  </si>
  <si>
    <t>create table rank_ext_monthly (</t>
    <phoneticPr fontId="2"/>
  </si>
  <si>
    <t>기본통계</t>
    <phoneticPr fontId="2"/>
  </si>
  <si>
    <t>create table rank_ext_hit (</t>
  </si>
  <si>
    <t>avg_hitamt int,</t>
  </si>
  <si>
    <t>dev_hitamt int,</t>
  </si>
  <si>
    <t>min_hitamt int,</t>
  </si>
  <si>
    <t>max_hitamt int,</t>
  </si>
  <si>
    <t>indev_hitamt int,</t>
  </si>
  <si>
    <t>확장통계</t>
  </si>
  <si>
    <t>create table rank_ext_metric (</t>
  </si>
  <si>
    <t xml:space="preserve">plus_month_rate numeric(7,2), </t>
  </si>
  <si>
    <t xml:space="preserve">betdays_rate numeric(7,2), </t>
  </si>
  <si>
    <r>
      <t>투표대상</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필터</t>
    </r>
    <r>
      <rPr>
        <sz val="12"/>
        <color theme="1"/>
        <rFont val="ＭＳ Ｐゴシック"/>
        <family val="2"/>
        <scheme val="minor"/>
      </rPr>
      <t xml:space="preserve"> </t>
    </r>
    <r>
      <rPr>
        <sz val="12"/>
        <color theme="1"/>
        <rFont val="ＭＳ Ｐゴシック"/>
        <family val="3"/>
        <charset val="129"/>
        <scheme val="minor"/>
      </rPr>
      <t>테이블</t>
    </r>
  </si>
  <si>
    <t>create table rank_filter (</t>
  </si>
  <si>
    <t>extkey varchar(50),</t>
  </si>
  <si>
    <t>condition varchar(50)</t>
  </si>
  <si>
    <t>투표결과</t>
  </si>
  <si>
    <t>create table run_rank_result (</t>
  </si>
  <si>
    <t>ymd varchar(8),</t>
  </si>
  <si>
    <t>sime varchar(4),</t>
  </si>
  <si>
    <t>jyocd varchar(2),</t>
  </si>
  <si>
    <t>raceno smallint,</t>
  </si>
  <si>
    <t>predict_rank123 varchar(4),</t>
  </si>
  <si>
    <t>result_rank123 varchar(4),</t>
  </si>
  <si>
    <t>bet_odds numeric(7,2),</t>
  </si>
  <si>
    <t>bet_oddsrank int,</t>
  </si>
  <si>
    <t>result_kumiban varchar(4),</t>
  </si>
  <si>
    <t>result_odds numeric(7,2),</t>
  </si>
  <si>
    <t>result_oddsrank int,</t>
  </si>
  <si>
    <t xml:space="preserve">result_amt int, </t>
  </si>
  <si>
    <t xml:space="preserve">hity int, </t>
  </si>
  <si>
    <t xml:space="preserve">hitn int, </t>
  </si>
  <si>
    <t>norm_ptn_cnt int,</t>
  </si>
  <si>
    <t>form_ptn_cnt int,</t>
  </si>
  <si>
    <t>create table run_rank_result_ptn (</t>
  </si>
  <si>
    <t xml:space="preserve">raceno smallint,  </t>
  </si>
  <si>
    <t xml:space="preserve"> norm1t_23</t>
  </si>
  <si>
    <t xml:space="preserve"> norm3t_0</t>
  </si>
  <si>
    <t xml:space="preserve"> form3t8_23</t>
  </si>
  <si>
    <t xml:space="preserve"> form2t2_23</t>
  </si>
  <si>
    <t xml:space="preserve"> form3t4_3</t>
  </si>
  <si>
    <t xml:space="preserve"> norm2f_12</t>
  </si>
  <si>
    <t xml:space="preserve"> norm3f_123</t>
  </si>
  <si>
    <t>norm2t_3</t>
    <phoneticPr fontId="2"/>
  </si>
  <si>
    <t>drop table if exists rank_result;</t>
  </si>
  <si>
    <t>create table rank_result (</t>
  </si>
  <si>
    <r>
      <t xml:space="preserve">result_amt int, -- 20190818 </t>
    </r>
    <r>
      <rPr>
        <sz val="12"/>
        <color theme="1"/>
        <rFont val="ＭＳ Ｐゴシック"/>
        <family val="3"/>
        <charset val="129"/>
        <scheme val="minor"/>
      </rPr>
      <t>추가</t>
    </r>
  </si>
  <si>
    <t>duplicate varchar(3)</t>
  </si>
  <si>
    <t>20200211</t>
    <phoneticPr fontId="2"/>
  </si>
  <si>
    <t>통계상의 결과와 시뮬레이터 결과가 일치하는지 확인</t>
    <phoneticPr fontId="2"/>
  </si>
  <si>
    <t>20190101-20190630</t>
    <phoneticPr fontId="2"/>
  </si>
  <si>
    <r>
      <t>betday_rate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전체일수가</t>
    </r>
    <r>
      <rPr>
        <sz val="12"/>
        <color theme="1"/>
        <rFont val="ＭＳ Ｐゴシック"/>
        <family val="2"/>
        <scheme val="minor"/>
      </rPr>
      <t xml:space="preserve"> </t>
    </r>
    <r>
      <rPr>
        <sz val="12"/>
        <color theme="1"/>
        <rFont val="ＭＳ Ｐゴシック"/>
        <family val="3"/>
        <charset val="129"/>
        <scheme val="minor"/>
      </rPr>
      <t>아니라</t>
    </r>
    <r>
      <rPr>
        <sz val="12"/>
        <color theme="1"/>
        <rFont val="ＭＳ Ｐゴシック"/>
        <family val="2"/>
        <scheme val="minor"/>
      </rPr>
      <t xml:space="preserve"> </t>
    </r>
    <r>
      <rPr>
        <sz val="12"/>
        <color theme="1"/>
        <rFont val="ＭＳ Ｐゴシック"/>
        <family val="3"/>
        <charset val="129"/>
        <scheme val="minor"/>
      </rPr>
      <t>패턴단위로</t>
    </r>
    <r>
      <rPr>
        <sz val="12"/>
        <color theme="1"/>
        <rFont val="ＭＳ Ｐゴシック"/>
        <family val="2"/>
        <scheme val="minor"/>
      </rPr>
      <t xml:space="preserve"> </t>
    </r>
    <r>
      <rPr>
        <sz val="12"/>
        <color theme="1"/>
        <rFont val="ＭＳ Ｐゴシック"/>
        <family val="3"/>
        <charset val="129"/>
        <scheme val="minor"/>
      </rPr>
      <t>변경할</t>
    </r>
    <r>
      <rPr>
        <sz val="12"/>
        <color theme="1"/>
        <rFont val="ＭＳ Ｐゴシック"/>
        <family val="2"/>
        <scheme val="minor"/>
      </rPr>
      <t xml:space="preserve"> </t>
    </r>
    <r>
      <rPr>
        <sz val="12"/>
        <color theme="1"/>
        <rFont val="ＭＳ Ｐゴシック"/>
        <family val="3"/>
        <charset val="129"/>
        <scheme val="minor"/>
      </rPr>
      <t>것</t>
    </r>
    <phoneticPr fontId="2"/>
  </si>
  <si>
    <t>extkey varchar(50)</t>
    <phoneticPr fontId="2"/>
  </si>
  <si>
    <t>drop table if exists rank_ext_metric;</t>
  </si>
  <si>
    <t>waku varchar(4),</t>
  </si>
  <si>
    <t>indev_hitamt_rate numeric(7,2),</t>
  </si>
  <si>
    <t>indev_betcnt_rate numeric(7,2),</t>
  </si>
  <si>
    <t>slope_monthly_income numeric(12,3),</t>
  </si>
  <si>
    <t>stddev_hitrate numeric(7,2),</t>
    <phoneticPr fontId="2"/>
  </si>
  <si>
    <t>stddev_incomerate numeric(7,2),</t>
    <phoneticPr fontId="2"/>
  </si>
  <si>
    <t>20200223</t>
    <phoneticPr fontId="2"/>
  </si>
  <si>
    <r>
      <t xml:space="preserve">java </t>
    </r>
    <r>
      <rPr>
        <sz val="12"/>
        <color theme="1"/>
        <rFont val="ＭＳ Ｐゴシック"/>
        <family val="3"/>
        <charset val="129"/>
        <scheme val="minor"/>
      </rPr>
      <t>시뮬레이터</t>
    </r>
    <r>
      <rPr>
        <sz val="12"/>
        <color theme="1"/>
        <rFont val="ＭＳ Ｐゴシック"/>
        <family val="2"/>
        <scheme val="minor"/>
      </rPr>
      <t xml:space="preserve"> </t>
    </r>
    <r>
      <rPr>
        <sz val="12"/>
        <color theme="1"/>
        <rFont val="ＭＳ Ｐゴシック"/>
        <family val="3"/>
        <charset val="129"/>
        <scheme val="minor"/>
      </rPr>
      <t>검증</t>
    </r>
    <phoneticPr fontId="2"/>
  </si>
  <si>
    <t>특정 월에 대해 sql과 시뮬레이터의 결과를 랭크타입별로 검증해 볼 것</t>
    <phoneticPr fontId="2"/>
  </si>
  <si>
    <r>
      <t>06</t>
    </r>
    <r>
      <rPr>
        <sz val="12"/>
        <color theme="1"/>
        <rFont val="ＭＳ Ｐゴシック"/>
        <family val="3"/>
        <charset val="129"/>
        <scheme val="minor"/>
      </rPr>
      <t>모델에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3</t>
    </r>
    <r>
      <rPr>
        <sz val="12"/>
        <color theme="1"/>
        <rFont val="ＭＳ Ｐゴシック"/>
        <family val="3"/>
        <charset val="129"/>
        <scheme val="minor"/>
      </rPr>
      <t>개월간격과</t>
    </r>
    <r>
      <rPr>
        <sz val="12"/>
        <color theme="1"/>
        <rFont val="ＭＳ Ｐゴシック"/>
        <family val="2"/>
        <scheme val="minor"/>
      </rPr>
      <t xml:space="preserve"> 6</t>
    </r>
    <r>
      <rPr>
        <sz val="12"/>
        <color theme="1"/>
        <rFont val="ＭＳ Ｐゴシック"/>
        <family val="3"/>
        <charset val="129"/>
        <scheme val="minor"/>
      </rPr>
      <t>개월간격의</t>
    </r>
    <r>
      <rPr>
        <sz val="12"/>
        <color theme="1"/>
        <rFont val="ＭＳ Ｐゴシック"/>
        <family val="2"/>
        <scheme val="minor"/>
      </rPr>
      <t xml:space="preserve"> </t>
    </r>
    <r>
      <rPr>
        <sz val="12"/>
        <color theme="1"/>
        <rFont val="ＭＳ Ｐゴシック"/>
        <family val="3"/>
        <charset val="129"/>
        <scheme val="minor"/>
      </rPr>
      <t>성능차이</t>
    </r>
    <r>
      <rPr>
        <sz val="12"/>
        <color theme="1"/>
        <rFont val="ＭＳ Ｐゴシック"/>
        <family val="2"/>
        <scheme val="minor"/>
      </rPr>
      <t xml:space="preserve"> </t>
    </r>
    <r>
      <rPr>
        <sz val="12"/>
        <color theme="1"/>
        <rFont val="ＭＳ Ｐゴシック"/>
        <family val="3"/>
        <charset val="129"/>
        <scheme val="minor"/>
      </rPr>
      <t>검증</t>
    </r>
    <phoneticPr fontId="2"/>
  </si>
  <si>
    <r>
      <t>2019</t>
    </r>
    <r>
      <rPr>
        <sz val="12"/>
        <color theme="1"/>
        <rFont val="ＭＳ Ｐゴシック"/>
        <family val="3"/>
        <charset val="129"/>
        <scheme val="minor"/>
      </rPr>
      <t>년</t>
    </r>
    <r>
      <rPr>
        <sz val="12"/>
        <color theme="1"/>
        <rFont val="ＭＳ Ｐゴシック"/>
        <family val="2"/>
        <scheme val="minor"/>
      </rPr>
      <t xml:space="preserve"> </t>
    </r>
    <r>
      <rPr>
        <sz val="12"/>
        <color theme="1"/>
        <rFont val="ＭＳ Ｐゴシック"/>
        <family val="3"/>
        <charset val="129"/>
        <scheme val="minor"/>
      </rPr>
      <t>반년분의</t>
    </r>
    <r>
      <rPr>
        <sz val="12"/>
        <color theme="1"/>
        <rFont val="ＭＳ Ｐゴシック"/>
        <family val="2"/>
        <scheme val="minor"/>
      </rPr>
      <t xml:space="preserve"> rank_ext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비교해서</t>
    </r>
    <r>
      <rPr>
        <sz val="12"/>
        <color theme="1"/>
        <rFont val="ＭＳ Ｐゴシック"/>
        <family val="2"/>
        <scheme val="minor"/>
      </rPr>
      <t xml:space="preserve"> 3</t>
    </r>
    <r>
      <rPr>
        <sz val="12"/>
        <color theme="1"/>
        <rFont val="ＭＳ Ｐゴシック"/>
        <family val="3"/>
        <charset val="129"/>
        <scheme val="minor"/>
      </rPr>
      <t>개월로</t>
    </r>
    <r>
      <rPr>
        <sz val="12"/>
        <color theme="1"/>
        <rFont val="ＭＳ Ｐゴシック"/>
        <family val="2"/>
        <scheme val="minor"/>
      </rPr>
      <t xml:space="preserve"> </t>
    </r>
    <r>
      <rPr>
        <sz val="12"/>
        <color theme="1"/>
        <rFont val="ＭＳ Ｐゴシック"/>
        <family val="3"/>
        <charset val="129"/>
        <scheme val="minor"/>
      </rPr>
      <t>생성할</t>
    </r>
    <r>
      <rPr>
        <sz val="12"/>
        <color theme="1"/>
        <rFont val="ＭＳ Ｐゴシック"/>
        <family val="2"/>
        <scheme val="minor"/>
      </rPr>
      <t xml:space="preserve"> </t>
    </r>
    <r>
      <rPr>
        <sz val="12"/>
        <color theme="1"/>
        <rFont val="ＭＳ Ｐゴシック"/>
        <family val="3"/>
        <charset val="129"/>
        <scheme val="minor"/>
      </rPr>
      <t>가치가</t>
    </r>
    <r>
      <rPr>
        <sz val="12"/>
        <color theme="1"/>
        <rFont val="ＭＳ Ｐゴシック"/>
        <family val="2"/>
        <scheme val="minor"/>
      </rPr>
      <t xml:space="preserve"> </t>
    </r>
    <r>
      <rPr>
        <sz val="12"/>
        <color theme="1"/>
        <rFont val="ＭＳ Ｐゴシック"/>
        <family val="3"/>
        <charset val="129"/>
        <scheme val="minor"/>
      </rPr>
      <t>있는지</t>
    </r>
    <r>
      <rPr>
        <sz val="12"/>
        <color theme="1"/>
        <rFont val="ＭＳ Ｐゴシック"/>
        <family val="2"/>
        <scheme val="minor"/>
      </rPr>
      <t xml:space="preserve"> </t>
    </r>
    <r>
      <rPr>
        <sz val="12"/>
        <color theme="1"/>
        <rFont val="ＭＳ Ｐゴシック"/>
        <family val="3"/>
        <charset val="129"/>
        <scheme val="minor"/>
      </rPr>
      <t>판정할</t>
    </r>
    <r>
      <rPr>
        <sz val="12"/>
        <color theme="1"/>
        <rFont val="ＭＳ Ｐゴシック"/>
        <family val="2"/>
        <scheme val="minor"/>
      </rPr>
      <t xml:space="preserve"> </t>
    </r>
    <r>
      <rPr>
        <sz val="12"/>
        <color theme="1"/>
        <rFont val="ＭＳ Ｐゴシック"/>
        <family val="3"/>
        <charset val="129"/>
        <scheme val="minor"/>
      </rPr>
      <t>것</t>
    </r>
    <phoneticPr fontId="2"/>
  </si>
  <si>
    <t>랭크타입별  적중율, 수익율</t>
    <phoneticPr fontId="2"/>
  </si>
  <si>
    <t>레이스, 옺즈트렌드 데이터 최신화</t>
    <phoneticPr fontId="2"/>
  </si>
  <si>
    <t>몇가지 패턴에 대해 model_evaluation데이터 비교해보자</t>
    <phoneticPr fontId="2"/>
  </si>
  <si>
    <t>속성에 직후옺즈트렌드로 학습하고 직전옺즈트렌드로 테스트하는 모델에 대해 weka로 적중율 확인</t>
    <phoneticPr fontId="2"/>
  </si>
  <si>
    <t>속성에 직전옺즈로 학습, 테스트하는 모델에 대해 weka로 적중률 확인</t>
    <phoneticPr fontId="2"/>
  </si>
  <si>
    <t>turn+acount+level1</t>
    <phoneticPr fontId="2"/>
  </si>
  <si>
    <t>20200615</t>
    <phoneticPr fontId="2"/>
  </si>
  <si>
    <t>TrueSkill적용해볼 것</t>
    <phoneticPr fontId="2"/>
  </si>
  <si>
    <r>
      <t xml:space="preserve">1T </t>
    </r>
    <r>
      <rPr>
        <sz val="12"/>
        <color theme="1"/>
        <rFont val="ＭＳ Ｐゴシック"/>
        <family val="3"/>
        <charset val="129"/>
        <scheme val="minor"/>
      </rPr>
      <t>최고적중률인</t>
    </r>
    <r>
      <rPr>
        <sz val="12"/>
        <color theme="1"/>
        <rFont val="ＭＳ Ｐゴシック"/>
        <family val="2"/>
        <scheme val="minor"/>
      </rPr>
      <t xml:space="preserve"> </t>
    </r>
    <r>
      <rPr>
        <sz val="12"/>
        <color theme="1"/>
        <rFont val="ＭＳ Ｐゴシック"/>
        <family val="3"/>
        <charset val="129"/>
        <scheme val="minor"/>
      </rPr>
      <t>놈들에게</t>
    </r>
    <r>
      <rPr>
        <sz val="12"/>
        <color theme="1"/>
        <rFont val="ＭＳ Ｐゴシック"/>
        <family val="2"/>
        <scheme val="minor"/>
      </rPr>
      <t xml:space="preserve"> </t>
    </r>
    <r>
      <rPr>
        <sz val="12"/>
        <color theme="1"/>
        <rFont val="ＭＳ Ｐゴシック"/>
        <family val="3"/>
        <charset val="129"/>
        <scheme val="minor"/>
      </rPr>
      <t>착순</t>
    </r>
    <r>
      <rPr>
        <sz val="12"/>
        <color theme="1"/>
        <rFont val="ＭＳ Ｐゴシック"/>
        <family val="2"/>
        <scheme val="minor"/>
      </rPr>
      <t>2</t>
    </r>
    <r>
      <rPr>
        <sz val="12"/>
        <color theme="1"/>
        <rFont val="ＭＳ Ｐゴシック"/>
        <family val="3"/>
        <charset val="129"/>
        <scheme val="minor"/>
      </rPr>
      <t>별로</t>
    </r>
    <r>
      <rPr>
        <sz val="12"/>
        <color theme="1"/>
        <rFont val="ＭＳ Ｐゴシック"/>
        <family val="2"/>
        <scheme val="minor"/>
      </rPr>
      <t xml:space="preserve"> </t>
    </r>
    <r>
      <rPr>
        <sz val="12"/>
        <color theme="1"/>
        <rFont val="ＭＳ Ｐゴシック"/>
        <family val="3"/>
        <charset val="129"/>
        <scheme val="minor"/>
      </rPr>
      <t>수익통계내</t>
    </r>
    <r>
      <rPr>
        <sz val="12"/>
        <color theme="1"/>
        <rFont val="ＭＳ Ｐゴシック"/>
        <family val="3"/>
        <charset val="129"/>
        <scheme val="minor"/>
      </rPr>
      <t>볼</t>
    </r>
    <r>
      <rPr>
        <sz val="12"/>
        <color theme="1"/>
        <rFont val="ＭＳ Ｐゴシック"/>
        <family val="2"/>
        <scheme val="minor"/>
      </rPr>
      <t xml:space="preserve"> </t>
    </r>
    <r>
      <rPr>
        <sz val="12"/>
        <color theme="1"/>
        <rFont val="ＭＳ Ｐゴシック"/>
        <family val="3"/>
        <charset val="129"/>
        <scheme val="minor"/>
      </rPr>
      <t>것</t>
    </r>
    <phoneticPr fontId="2"/>
  </si>
  <si>
    <r>
      <t>1T</t>
    </r>
    <r>
      <rPr>
        <sz val="12"/>
        <color theme="1"/>
        <rFont val="ＭＳ Ｐゴシック"/>
        <family val="3"/>
        <charset val="129"/>
        <scheme val="minor"/>
      </rPr>
      <t>와</t>
    </r>
    <r>
      <rPr>
        <sz val="12"/>
        <color theme="1"/>
        <rFont val="ＭＳ Ｐゴシック"/>
        <family val="2"/>
        <scheme val="minor"/>
      </rPr>
      <t xml:space="preserve"> 2T</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필터를</t>
    </r>
    <r>
      <rPr>
        <sz val="12"/>
        <color theme="1"/>
        <rFont val="ＭＳ Ｐゴシック"/>
        <family val="2"/>
        <scheme val="minor"/>
      </rPr>
      <t xml:space="preserve"> </t>
    </r>
    <r>
      <rPr>
        <sz val="12"/>
        <color theme="1"/>
        <rFont val="ＭＳ Ｐゴシック"/>
        <family val="3"/>
        <charset val="129"/>
        <scheme val="minor"/>
      </rPr>
      <t>교차시켜보자</t>
    </r>
    <phoneticPr fontId="2"/>
  </si>
  <si>
    <t>incomerate</t>
  </si>
  <si>
    <t>count</t>
  </si>
  <si>
    <t>行ラベル</t>
  </si>
  <si>
    <t>総計</t>
  </si>
  <si>
    <t>合計 / count</t>
  </si>
  <si>
    <r>
      <t>rank_ext_monthly_02</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수익률별</t>
    </r>
    <r>
      <rPr>
        <sz val="12"/>
        <color theme="1"/>
        <rFont val="ＭＳ Ｐゴシック"/>
        <family val="2"/>
        <scheme val="minor"/>
      </rPr>
      <t xml:space="preserve"> </t>
    </r>
    <r>
      <rPr>
        <sz val="12"/>
        <color theme="1"/>
        <rFont val="ＭＳ Ｐゴシック"/>
        <family val="3"/>
        <charset val="129"/>
        <scheme val="minor"/>
      </rPr>
      <t>데이터갯수</t>
    </r>
    <phoneticPr fontId="2"/>
  </si>
  <si>
    <t>rank_ext_monthly_02에 balance추가할 것</t>
    <phoneticPr fontId="2"/>
  </si>
  <si>
    <t>balance를 기존 sql에 반영할 것</t>
    <phoneticPr fontId="2"/>
  </si>
  <si>
    <r>
      <t>기존</t>
    </r>
    <r>
      <rPr>
        <sz val="12"/>
        <color theme="1"/>
        <rFont val="ＭＳ Ｐゴシック"/>
        <family val="2"/>
        <scheme val="minor"/>
      </rPr>
      <t xml:space="preserve">  sql</t>
    </r>
    <r>
      <rPr>
        <sz val="12"/>
        <color theme="1"/>
        <rFont val="ＭＳ Ｐゴシック"/>
        <family val="3"/>
        <charset val="129"/>
        <scheme val="minor"/>
      </rPr>
      <t>에</t>
    </r>
    <r>
      <rPr>
        <sz val="12"/>
        <color theme="1"/>
        <rFont val="ＭＳ Ｐゴシック"/>
        <family val="2"/>
        <scheme val="minor"/>
      </rPr>
      <t xml:space="preserve"> incomerate </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조건으로</t>
    </r>
    <r>
      <rPr>
        <sz val="12"/>
        <color theme="1"/>
        <rFont val="ＭＳ Ｐゴシック"/>
        <family val="2"/>
        <scheme val="minor"/>
      </rPr>
      <t xml:space="preserve"> rank_ext</t>
    </r>
    <r>
      <rPr>
        <sz val="12"/>
        <color theme="1"/>
        <rFont val="ＭＳ Ｐゴシック"/>
        <family val="3"/>
        <charset val="129"/>
        <scheme val="minor"/>
      </rPr>
      <t>생성하는</t>
    </r>
    <r>
      <rPr>
        <sz val="12"/>
        <color theme="1"/>
        <rFont val="ＭＳ Ｐゴシック"/>
        <family val="2"/>
        <scheme val="minor"/>
      </rPr>
      <t xml:space="preserve"> </t>
    </r>
    <r>
      <rPr>
        <sz val="12"/>
        <color theme="1"/>
        <rFont val="ＭＳ Ｐゴシック"/>
        <family val="3"/>
        <charset val="129"/>
        <scheme val="minor"/>
      </rPr>
      <t>부분</t>
    </r>
    <r>
      <rPr>
        <sz val="12"/>
        <color theme="1"/>
        <rFont val="ＭＳ Ｐゴシック"/>
        <family val="2"/>
        <scheme val="minor"/>
      </rPr>
      <t xml:space="preserve"> </t>
    </r>
    <r>
      <rPr>
        <sz val="12"/>
        <color theme="1"/>
        <rFont val="ＭＳ Ｐゴシック"/>
        <family val="3"/>
        <charset val="129"/>
        <scheme val="minor"/>
      </rPr>
      <t>삭제할</t>
    </r>
    <r>
      <rPr>
        <sz val="12"/>
        <color theme="1"/>
        <rFont val="ＭＳ Ｐゴシック"/>
        <family val="2"/>
        <scheme val="minor"/>
      </rPr>
      <t xml:space="preserve"> </t>
    </r>
    <r>
      <rPr>
        <sz val="12"/>
        <color theme="1"/>
        <rFont val="ＭＳ Ｐゴシック"/>
        <family val="3"/>
        <charset val="129"/>
        <scheme val="minor"/>
      </rPr>
      <t>것</t>
    </r>
    <phoneticPr fontId="2"/>
  </si>
  <si>
    <r>
      <t xml:space="preserve">&gt; </t>
    </r>
    <r>
      <rPr>
        <sz val="12"/>
        <color theme="1"/>
        <rFont val="ＭＳ Ｐゴシック"/>
        <family val="3"/>
        <charset val="129"/>
        <scheme val="minor"/>
      </rPr>
      <t>기존</t>
    </r>
    <r>
      <rPr>
        <sz val="12"/>
        <color theme="1"/>
        <rFont val="ＭＳ Ｐゴシック"/>
        <family val="2"/>
        <scheme val="minor"/>
      </rPr>
      <t xml:space="preserve"> rank_ext</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조건</t>
    </r>
    <r>
      <rPr>
        <sz val="12"/>
        <color theme="1"/>
        <rFont val="ＭＳ Ｐゴシック"/>
        <family val="2"/>
        <scheme val="minor"/>
      </rPr>
      <t xml:space="preserve"> </t>
    </r>
    <r>
      <rPr>
        <sz val="12"/>
        <color theme="1"/>
        <rFont val="ＭＳ Ｐゴシック"/>
        <family val="3"/>
        <charset val="129"/>
        <scheme val="minor"/>
      </rPr>
      <t>안걸린</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t>
    </r>
    <r>
      <rPr>
        <sz val="12"/>
        <color theme="1"/>
        <rFont val="ＭＳ Ｐゴシック"/>
        <family val="3"/>
        <charset val="129"/>
        <scheme val="minor"/>
      </rPr>
      <t>같은데</t>
    </r>
    <r>
      <rPr>
        <sz val="12"/>
        <color theme="1"/>
        <rFont val="ＭＳ Ｐゴシック"/>
        <family val="2"/>
        <scheme val="minor"/>
      </rPr>
      <t xml:space="preserve"> </t>
    </r>
    <r>
      <rPr>
        <sz val="12"/>
        <color theme="1"/>
        <rFont val="ＭＳ Ｐゴシック"/>
        <family val="3"/>
        <charset val="129"/>
        <scheme val="minor"/>
      </rPr>
      <t>어떻게</t>
    </r>
    <r>
      <rPr>
        <sz val="12"/>
        <color theme="1"/>
        <rFont val="ＭＳ Ｐゴシック"/>
        <family val="2"/>
        <scheme val="minor"/>
      </rPr>
      <t xml:space="preserve"> </t>
    </r>
    <r>
      <rPr>
        <sz val="12"/>
        <color theme="1"/>
        <rFont val="ＭＳ Ｐゴシック"/>
        <family val="3"/>
        <charset val="129"/>
        <scheme val="minor"/>
      </rPr>
      <t>만들어진</t>
    </r>
    <r>
      <rPr>
        <sz val="12"/>
        <color theme="1"/>
        <rFont val="ＭＳ Ｐゴシック"/>
        <family val="2"/>
        <scheme val="minor"/>
      </rPr>
      <t xml:space="preserve"> </t>
    </r>
    <r>
      <rPr>
        <sz val="12"/>
        <color theme="1"/>
        <rFont val="ＭＳ Ｐゴシック"/>
        <family val="3"/>
        <charset val="129"/>
        <scheme val="minor"/>
      </rPr>
      <t>것인지</t>
    </r>
    <r>
      <rPr>
        <sz val="12"/>
        <color theme="1"/>
        <rFont val="ＭＳ Ｐゴシック"/>
        <family val="2"/>
        <scheme val="minor"/>
      </rPr>
      <t xml:space="preserve"> </t>
    </r>
    <r>
      <rPr>
        <sz val="12"/>
        <color theme="1"/>
        <rFont val="ＭＳ Ｐゴシック"/>
        <family val="3"/>
        <charset val="129"/>
        <scheme val="minor"/>
      </rPr>
      <t>기억이</t>
    </r>
    <r>
      <rPr>
        <sz val="12"/>
        <color theme="1"/>
        <rFont val="ＭＳ Ｐゴシック"/>
        <family val="2"/>
        <scheme val="minor"/>
      </rPr>
      <t xml:space="preserve"> </t>
    </r>
    <r>
      <rPr>
        <sz val="12"/>
        <color theme="1"/>
        <rFont val="ＭＳ Ｐゴシック"/>
        <family val="3"/>
        <charset val="129"/>
        <scheme val="minor"/>
      </rPr>
      <t>안난다</t>
    </r>
    <phoneticPr fontId="2"/>
  </si>
  <si>
    <t>rank_ext_metric_02에 slope_balance, avg_monthly_incomeamt, stddev_monthly_incomeamt추가할 것</t>
    <phoneticPr fontId="2"/>
  </si>
  <si>
    <t>20200617</t>
    <phoneticPr fontId="2"/>
  </si>
  <si>
    <r>
      <t xml:space="preserve">acount+level1 </t>
    </r>
    <r>
      <rPr>
        <sz val="12"/>
        <color theme="1"/>
        <rFont val="ＭＳ Ｐゴシック"/>
        <family val="3"/>
        <charset val="129"/>
        <scheme val="minor"/>
      </rPr>
      <t>패턴추가</t>
    </r>
    <phoneticPr fontId="2"/>
  </si>
  <si>
    <r>
      <t>plus_month_rate</t>
    </r>
    <r>
      <rPr>
        <sz val="12"/>
        <color theme="1"/>
        <rFont val="ＭＳ Ｐゴシック"/>
        <family val="3"/>
        <charset val="129"/>
        <scheme val="minor"/>
      </rPr>
      <t>정확성</t>
    </r>
    <r>
      <rPr>
        <sz val="12"/>
        <color theme="1"/>
        <rFont val="ＭＳ Ｐゴシック"/>
        <family val="2"/>
        <scheme val="minor"/>
      </rPr>
      <t xml:space="preserve"> </t>
    </r>
    <r>
      <rPr>
        <sz val="12"/>
        <color theme="1"/>
        <rFont val="ＭＳ Ｐゴシック"/>
        <family val="3"/>
        <charset val="129"/>
        <scheme val="minor"/>
      </rPr>
      <t>확인</t>
    </r>
    <phoneticPr fontId="2"/>
  </si>
  <si>
    <t>데이터모델 최신화</t>
    <phoneticPr fontId="2"/>
  </si>
  <si>
    <r>
      <t xml:space="preserve">1T </t>
    </r>
    <r>
      <rPr>
        <sz val="12"/>
        <color theme="1"/>
        <rFont val="ＭＳ Ｐゴシック"/>
        <family val="3"/>
        <charset val="129"/>
        <scheme val="minor"/>
      </rPr>
      <t>적중율</t>
    </r>
    <r>
      <rPr>
        <sz val="12"/>
        <color theme="1"/>
        <rFont val="ＭＳ Ｐゴシック"/>
        <family val="2"/>
        <scheme val="minor"/>
      </rPr>
      <t xml:space="preserve"> 2T </t>
    </r>
    <r>
      <rPr>
        <sz val="12"/>
        <color theme="1"/>
        <rFont val="ＭＳ Ｐゴシック"/>
        <family val="3"/>
        <charset val="129"/>
        <scheme val="minor"/>
      </rPr>
      <t>수익율</t>
    </r>
    <r>
      <rPr>
        <sz val="12"/>
        <color theme="1"/>
        <rFont val="ＭＳ Ｐゴシック"/>
        <family val="2"/>
        <scheme val="minor"/>
      </rPr>
      <t xml:space="preserve"> </t>
    </r>
    <r>
      <rPr>
        <sz val="12"/>
        <color theme="1"/>
        <rFont val="ＭＳ Ｐゴシック"/>
        <family val="3"/>
        <charset val="129"/>
        <scheme val="minor"/>
      </rPr>
      <t>교차실험</t>
    </r>
    <r>
      <rPr>
        <sz val="12"/>
        <color theme="1"/>
        <rFont val="ＭＳ Ｐゴシック"/>
        <family val="2"/>
        <scheme val="minor"/>
      </rPr>
      <t xml:space="preserve"> </t>
    </r>
    <r>
      <rPr>
        <sz val="12"/>
        <color theme="1"/>
        <rFont val="ＭＳ Ｐゴシック"/>
        <family val="3"/>
        <charset val="129"/>
        <scheme val="minor"/>
      </rPr>
      <t>해볼</t>
    </r>
    <r>
      <rPr>
        <sz val="12"/>
        <color theme="1"/>
        <rFont val="ＭＳ Ｐゴシック"/>
        <family val="2"/>
        <scheme val="minor"/>
      </rPr>
      <t xml:space="preserve"> </t>
    </r>
    <r>
      <rPr>
        <sz val="12"/>
        <color theme="1"/>
        <rFont val="ＭＳ Ｐゴシック"/>
        <family val="3"/>
        <charset val="129"/>
        <scheme val="minor"/>
      </rPr>
      <t>것</t>
    </r>
    <phoneticPr fontId="2"/>
  </si>
  <si>
    <r>
      <t>패턴별로</t>
    </r>
    <r>
      <rPr>
        <strike/>
        <sz val="12"/>
        <color theme="1"/>
        <rFont val="ＭＳ Ｐゴシック"/>
        <family val="2"/>
        <scheme val="minor"/>
      </rPr>
      <t xml:space="preserve"> </t>
    </r>
    <r>
      <rPr>
        <strike/>
        <sz val="12"/>
        <color theme="1"/>
        <rFont val="ＭＳ Ｐゴシック"/>
        <family val="3"/>
        <charset val="129"/>
        <scheme val="minor"/>
      </rPr>
      <t>시계열</t>
    </r>
    <r>
      <rPr>
        <strike/>
        <sz val="12"/>
        <color theme="1"/>
        <rFont val="ＭＳ Ｐゴシック"/>
        <family val="2"/>
        <scheme val="minor"/>
      </rPr>
      <t xml:space="preserve"> </t>
    </r>
    <r>
      <rPr>
        <strike/>
        <sz val="12"/>
        <color theme="1"/>
        <rFont val="ＭＳ Ｐゴシック"/>
        <family val="3"/>
        <charset val="129"/>
        <scheme val="minor"/>
      </rPr>
      <t>경향성을</t>
    </r>
    <r>
      <rPr>
        <strike/>
        <sz val="12"/>
        <color theme="1"/>
        <rFont val="ＭＳ Ｐゴシック"/>
        <family val="2"/>
        <scheme val="minor"/>
      </rPr>
      <t xml:space="preserve"> </t>
    </r>
    <r>
      <rPr>
        <strike/>
        <sz val="12"/>
        <color theme="1"/>
        <rFont val="ＭＳ Ｐゴシック"/>
        <family val="3"/>
        <charset val="129"/>
        <scheme val="minor"/>
      </rPr>
      <t>먼저</t>
    </r>
    <r>
      <rPr>
        <strike/>
        <sz val="12"/>
        <color theme="1"/>
        <rFont val="ＭＳ Ｐゴシック"/>
        <family val="2"/>
        <scheme val="minor"/>
      </rPr>
      <t xml:space="preserve"> </t>
    </r>
    <r>
      <rPr>
        <strike/>
        <sz val="12"/>
        <color theme="1"/>
        <rFont val="ＭＳ Ｐゴシック"/>
        <family val="3"/>
        <charset val="129"/>
        <scheme val="minor"/>
      </rPr>
      <t>확인해볼</t>
    </r>
    <r>
      <rPr>
        <strike/>
        <sz val="12"/>
        <color theme="1"/>
        <rFont val="ＭＳ Ｐゴシック"/>
        <family val="2"/>
        <scheme val="minor"/>
      </rPr>
      <t xml:space="preserve"> </t>
    </r>
    <r>
      <rPr>
        <strike/>
        <sz val="12"/>
        <color theme="1"/>
        <rFont val="ＭＳ Ｐゴシック"/>
        <family val="3"/>
        <charset val="129"/>
        <scheme val="minor"/>
      </rPr>
      <t>것</t>
    </r>
    <phoneticPr fontId="2"/>
  </si>
  <si>
    <r>
      <t>rank_ext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 xml:space="preserve"> </t>
    </r>
    <r>
      <rPr>
        <sz val="12"/>
        <color theme="1"/>
        <rFont val="ＭＳ Ｐゴシック"/>
        <family val="3"/>
        <charset val="129"/>
        <scheme val="minor"/>
      </rPr>
      <t>구미방별로</t>
    </r>
    <r>
      <rPr>
        <sz val="12"/>
        <color theme="1"/>
        <rFont val="ＭＳ Ｐゴシック"/>
        <family val="2"/>
        <scheme val="minor"/>
      </rPr>
      <t xml:space="preserve"> </t>
    </r>
    <r>
      <rPr>
        <sz val="12"/>
        <color theme="1"/>
        <rFont val="ＭＳ Ｐゴシック"/>
        <family val="3"/>
        <charset val="129"/>
        <scheme val="minor"/>
      </rPr>
      <t>통계표를</t>
    </r>
    <r>
      <rPr>
        <sz val="12"/>
        <color theme="1"/>
        <rFont val="ＭＳ Ｐゴシック"/>
        <family val="2"/>
        <scheme val="minor"/>
      </rPr>
      <t xml:space="preserve"> </t>
    </r>
    <r>
      <rPr>
        <sz val="12"/>
        <color theme="1"/>
        <rFont val="ＭＳ Ｐゴシック"/>
        <family val="3"/>
        <charset val="129"/>
        <scheme val="minor"/>
      </rPr>
      <t>만들어</t>
    </r>
    <r>
      <rPr>
        <sz val="12"/>
        <color theme="1"/>
        <rFont val="ＭＳ Ｐゴシック"/>
        <family val="2"/>
        <scheme val="minor"/>
      </rPr>
      <t xml:space="preserve"> </t>
    </r>
    <r>
      <rPr>
        <sz val="12"/>
        <color theme="1"/>
        <rFont val="ＭＳ Ｐゴシック"/>
        <family val="3"/>
        <charset val="129"/>
        <scheme val="minor"/>
      </rPr>
      <t>가장</t>
    </r>
    <r>
      <rPr>
        <sz val="12"/>
        <color theme="1"/>
        <rFont val="ＭＳ Ｐゴシック"/>
        <family val="2"/>
        <scheme val="minor"/>
      </rPr>
      <t xml:space="preserve"> </t>
    </r>
    <r>
      <rPr>
        <sz val="12"/>
        <color theme="1"/>
        <rFont val="ＭＳ Ｐゴシック"/>
        <family val="3"/>
        <charset val="129"/>
        <scheme val="minor"/>
      </rPr>
      <t>적당한</t>
    </r>
    <r>
      <rPr>
        <sz val="12"/>
        <color theme="1"/>
        <rFont val="ＭＳ Ｐゴシック"/>
        <family val="2"/>
        <scheme val="minor"/>
      </rPr>
      <t xml:space="preserve"> </t>
    </r>
    <r>
      <rPr>
        <sz val="12"/>
        <color theme="1"/>
        <rFont val="ＭＳ Ｐゴシック"/>
        <family val="3"/>
        <charset val="129"/>
        <scheme val="minor"/>
      </rPr>
      <t>월별시계열분석</t>
    </r>
    <r>
      <rPr>
        <sz val="12"/>
        <color theme="1"/>
        <rFont val="ＭＳ Ｐゴシック"/>
        <family val="2"/>
        <scheme val="minor"/>
      </rPr>
      <t xml:space="preserve"> </t>
    </r>
    <r>
      <rPr>
        <sz val="12"/>
        <color theme="1"/>
        <rFont val="ＭＳ Ｐゴシック"/>
        <family val="3"/>
        <charset val="129"/>
        <scheme val="minor"/>
      </rPr>
      <t>대상을</t>
    </r>
    <r>
      <rPr>
        <sz val="12"/>
        <color theme="1"/>
        <rFont val="ＭＳ Ｐゴシック"/>
        <family val="2"/>
        <scheme val="minor"/>
      </rPr>
      <t xml:space="preserve"> </t>
    </r>
    <r>
      <rPr>
        <sz val="12"/>
        <color theme="1"/>
        <rFont val="ＭＳ Ｐゴシック"/>
        <family val="3"/>
        <charset val="129"/>
        <scheme val="minor"/>
      </rPr>
      <t>선정한다</t>
    </r>
    <phoneticPr fontId="2"/>
  </si>
  <si>
    <r>
      <t>ran_ext</t>
    </r>
    <r>
      <rPr>
        <sz val="12"/>
        <color theme="1"/>
        <rFont val="ＭＳ Ｐゴシック"/>
        <family val="3"/>
        <charset val="129"/>
        <scheme val="minor"/>
      </rPr>
      <t>생성시</t>
    </r>
    <r>
      <rPr>
        <sz val="12"/>
        <color theme="1"/>
        <rFont val="ＭＳ Ｐゴシック"/>
        <family val="2"/>
        <scheme val="minor"/>
      </rPr>
      <t xml:space="preserve"> hity</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의한</t>
    </r>
    <r>
      <rPr>
        <sz val="12"/>
        <color theme="1"/>
        <rFont val="ＭＳ Ｐゴシック"/>
        <family val="2"/>
        <scheme val="minor"/>
      </rPr>
      <t xml:space="preserve"> </t>
    </r>
    <r>
      <rPr>
        <sz val="12"/>
        <color theme="1"/>
        <rFont val="ＭＳ Ｐゴシック"/>
        <family val="3"/>
        <charset val="129"/>
        <scheme val="minor"/>
      </rPr>
      <t>분석기능</t>
    </r>
    <r>
      <rPr>
        <sz val="12"/>
        <color theme="1"/>
        <rFont val="ＭＳ Ｐゴシック"/>
        <family val="2"/>
        <scheme val="minor"/>
      </rPr>
      <t xml:space="preserve"> </t>
    </r>
    <r>
      <rPr>
        <sz val="12"/>
        <color theme="1"/>
        <rFont val="ＭＳ Ｐゴシック"/>
        <family val="3"/>
        <charset val="129"/>
        <scheme val="minor"/>
      </rPr>
      <t>삭제</t>
    </r>
    <phoneticPr fontId="2"/>
  </si>
  <si>
    <r>
      <t xml:space="preserve">&gt; </t>
    </r>
    <r>
      <rPr>
        <sz val="12"/>
        <color theme="1"/>
        <rFont val="ＭＳ Ｐゴシック"/>
        <family val="3"/>
        <charset val="129"/>
        <scheme val="minor"/>
      </rPr>
      <t>별로</t>
    </r>
    <r>
      <rPr>
        <sz val="12"/>
        <color theme="1"/>
        <rFont val="ＭＳ Ｐゴシック"/>
        <family val="2"/>
        <scheme val="minor"/>
      </rPr>
      <t xml:space="preserve"> </t>
    </r>
    <r>
      <rPr>
        <sz val="12"/>
        <color theme="1"/>
        <rFont val="ＭＳ Ｐゴシック"/>
        <family val="3"/>
        <charset val="129"/>
        <scheme val="minor"/>
      </rPr>
      <t>참조</t>
    </r>
    <r>
      <rPr>
        <sz val="12"/>
        <color theme="1"/>
        <rFont val="ＭＳ Ｐゴシック"/>
        <family val="2"/>
        <scheme val="minor"/>
      </rPr>
      <t xml:space="preserve"> </t>
    </r>
    <r>
      <rPr>
        <sz val="12"/>
        <color theme="1"/>
        <rFont val="ＭＳ Ｐゴシック"/>
        <family val="3"/>
        <charset val="129"/>
        <scheme val="minor"/>
      </rPr>
      <t>안하고</t>
    </r>
    <r>
      <rPr>
        <sz val="12"/>
        <color theme="1"/>
        <rFont val="ＭＳ Ｐゴシック"/>
        <family val="2"/>
        <scheme val="minor"/>
      </rPr>
      <t xml:space="preserve"> </t>
    </r>
    <r>
      <rPr>
        <sz val="12"/>
        <color theme="1"/>
        <rFont val="ＭＳ Ｐゴシック"/>
        <family val="3"/>
        <charset val="129"/>
        <scheme val="minor"/>
      </rPr>
      <t>있으며</t>
    </r>
    <r>
      <rPr>
        <sz val="12"/>
        <color theme="1"/>
        <rFont val="ＭＳ Ｐゴシック"/>
        <family val="2"/>
        <scheme val="minor"/>
      </rPr>
      <t xml:space="preserve"> </t>
    </r>
    <r>
      <rPr>
        <sz val="12"/>
        <color theme="1"/>
        <rFont val="ＭＳ Ｐゴシック"/>
        <family val="3"/>
        <charset val="129"/>
        <scheme val="minor"/>
      </rPr>
      <t>제외되는</t>
    </r>
    <r>
      <rPr>
        <sz val="12"/>
        <color theme="1"/>
        <rFont val="ＭＳ Ｐゴシック"/>
        <family val="2"/>
        <scheme val="minor"/>
      </rPr>
      <t xml:space="preserve"> </t>
    </r>
    <r>
      <rPr>
        <sz val="12"/>
        <color theme="1"/>
        <rFont val="ＭＳ Ｐゴシック"/>
        <family val="3"/>
        <charset val="129"/>
        <scheme val="minor"/>
      </rPr>
      <t>패턴이</t>
    </r>
    <r>
      <rPr>
        <sz val="12"/>
        <color theme="1"/>
        <rFont val="ＭＳ Ｐゴシック"/>
        <family val="2"/>
        <scheme val="minor"/>
      </rPr>
      <t xml:space="preserve"> </t>
    </r>
    <r>
      <rPr>
        <sz val="12"/>
        <color theme="1"/>
        <rFont val="ＭＳ Ｐゴシック"/>
        <family val="3"/>
        <charset val="129"/>
        <scheme val="minor"/>
      </rPr>
      <t>생겨버린다</t>
    </r>
    <r>
      <rPr>
        <sz val="12"/>
        <color theme="1"/>
        <rFont val="ＭＳ Ｐゴシック"/>
        <family val="2"/>
        <scheme val="minor"/>
      </rPr>
      <t>.</t>
    </r>
    <phoneticPr fontId="2"/>
  </si>
  <si>
    <t>시뮬레이션용 월별데이터 추가하는 배치파일 만들것</t>
    <phoneticPr fontId="2"/>
  </si>
  <si>
    <t>20200620</t>
    <phoneticPr fontId="2"/>
  </si>
  <si>
    <r>
      <t xml:space="preserve">3. rank_result_hity </t>
    </r>
    <r>
      <rPr>
        <strike/>
        <sz val="12"/>
        <color theme="1"/>
        <rFont val="ＭＳ Ｐゴシック"/>
        <family val="3"/>
        <charset val="129"/>
        <scheme val="minor"/>
      </rPr>
      <t>테이블</t>
    </r>
    <r>
      <rPr>
        <strike/>
        <sz val="12"/>
        <color theme="1"/>
        <rFont val="ＭＳ Ｐゴシック"/>
        <family val="2"/>
        <scheme val="minor"/>
      </rPr>
      <t xml:space="preserve"> </t>
    </r>
    <r>
      <rPr>
        <strike/>
        <sz val="12"/>
        <color theme="1"/>
        <rFont val="ＭＳ Ｐゴシック"/>
        <family val="3"/>
        <charset val="129"/>
        <scheme val="minor"/>
      </rPr>
      <t>생성</t>
    </r>
    <phoneticPr fontId="2"/>
  </si>
  <si>
    <r>
      <t>2, rank_result_generator</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t>
    </r>
    <phoneticPr fontId="2"/>
  </si>
  <si>
    <t>20200627</t>
    <phoneticPr fontId="2"/>
  </si>
  <si>
    <t xml:space="preserve">metric에 년도별 기울기 4개 추가 </t>
    <phoneticPr fontId="2"/>
  </si>
  <si>
    <t>구미방, 모델등등 별로 흑자패턴경향표 작성</t>
    <phoneticPr fontId="2"/>
  </si>
  <si>
    <t>흑자패턴경향표를 참고하여 구미방별 기울기 탐색</t>
    <phoneticPr fontId="2"/>
  </si>
  <si>
    <t>기울기 양호한 것만 모아서 분석및 실전시뮬 적용해본다</t>
    <phoneticPr fontId="2"/>
  </si>
  <si>
    <r>
      <t>적중금액안정성</t>
    </r>
    <r>
      <rPr>
        <strike/>
        <sz val="12"/>
        <color theme="1" tint="0.34998626667073579"/>
        <rFont val="ＭＳ Ｐゴシック"/>
        <family val="2"/>
        <scheme val="minor"/>
      </rPr>
      <t xml:space="preserve"> </t>
    </r>
    <r>
      <rPr>
        <strike/>
        <sz val="12"/>
        <color theme="1" tint="0.34998626667073579"/>
        <rFont val="ＭＳ Ｐゴシック"/>
        <family val="3"/>
        <charset val="129"/>
        <scheme val="minor"/>
      </rPr>
      <t>평가재료</t>
    </r>
    <r>
      <rPr>
        <strike/>
        <sz val="12"/>
        <color theme="1" tint="0.34998626667073579"/>
        <rFont val="ＭＳ Ｐゴシック"/>
        <family val="2"/>
        <scheme val="minor"/>
      </rPr>
      <t xml:space="preserve"> </t>
    </r>
    <r>
      <rPr>
        <strike/>
        <sz val="12"/>
        <color theme="1" tint="0.34998626667073579"/>
        <rFont val="ＭＳ Ｐゴシック"/>
        <family val="3"/>
        <charset val="129"/>
        <scheme val="minor"/>
      </rPr>
      <t>데이터</t>
    </r>
    <phoneticPr fontId="2"/>
  </si>
  <si>
    <r>
      <t>투표결과</t>
    </r>
    <r>
      <rPr>
        <strike/>
        <sz val="12"/>
        <color theme="1"/>
        <rFont val="ＭＳ Ｐゴシック"/>
        <family val="2"/>
        <scheme val="minor"/>
      </rPr>
      <t xml:space="preserve"> </t>
    </r>
    <r>
      <rPr>
        <strike/>
        <sz val="12"/>
        <color theme="1"/>
        <rFont val="ＭＳ Ｐゴシック"/>
        <family val="3"/>
        <charset val="129"/>
        <scheme val="minor"/>
      </rPr>
      <t>패턴정보</t>
    </r>
  </si>
  <si>
    <t>레이스 결과</t>
    <phoneticPr fontId="2"/>
  </si>
  <si>
    <t>create table rank_ext_balance (</t>
  </si>
  <si>
    <r>
      <t xml:space="preserve">balance int -- </t>
    </r>
    <r>
      <rPr>
        <sz val="12"/>
        <color theme="1"/>
        <rFont val="ＭＳ Ｐゴシック"/>
        <family val="3"/>
        <charset val="129"/>
        <scheme val="minor"/>
      </rPr>
      <t>월별</t>
    </r>
    <r>
      <rPr>
        <sz val="12"/>
        <color theme="1"/>
        <rFont val="ＭＳ Ｐゴシック"/>
        <family val="2"/>
        <scheme val="minor"/>
      </rPr>
      <t xml:space="preserve"> </t>
    </r>
    <r>
      <rPr>
        <sz val="12"/>
        <color theme="1"/>
        <rFont val="ＭＳ Ｐゴシック"/>
        <family val="3"/>
        <charset val="129"/>
        <scheme val="minor"/>
      </rPr>
      <t>잔액</t>
    </r>
  </si>
  <si>
    <r>
      <rPr>
        <sz val="12"/>
        <color theme="1"/>
        <rFont val="ＭＳ Ｐゴシック"/>
        <family val="3"/>
        <charset val="129"/>
        <scheme val="minor"/>
      </rPr>
      <t>월별</t>
    </r>
    <r>
      <rPr>
        <sz val="12"/>
        <color theme="1"/>
        <rFont val="ＭＳ Ｐゴシック"/>
        <family val="2"/>
        <scheme val="minor"/>
      </rPr>
      <t xml:space="preserve"> </t>
    </r>
    <r>
      <rPr>
        <sz val="12"/>
        <color theme="1"/>
        <rFont val="ＭＳ Ｐゴシック"/>
        <family val="3"/>
        <charset val="129"/>
        <scheme val="minor"/>
      </rPr>
      <t>통계</t>
    </r>
    <r>
      <rPr>
        <sz val="12"/>
        <color theme="1"/>
        <rFont val="ＭＳ Ｐゴシック"/>
        <family val="2"/>
        <scheme val="minor"/>
      </rPr>
      <t xml:space="preserve"> + balance</t>
    </r>
    <phoneticPr fontId="2"/>
  </si>
  <si>
    <t>drop table if exists rank_ext_balance;</t>
    <phoneticPr fontId="2"/>
  </si>
  <si>
    <r>
      <t>5. proc_util.sql</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잔액데이터</t>
    </r>
    <r>
      <rPr>
        <sz val="12"/>
        <color theme="1"/>
        <rFont val="ＭＳ Ｐゴシック"/>
        <family val="2"/>
        <scheme val="minor"/>
      </rPr>
      <t xml:space="preserve"> </t>
    </r>
    <r>
      <rPr>
        <sz val="12"/>
        <color theme="1"/>
        <rFont val="ＭＳ Ｐゴシック"/>
        <family val="3"/>
        <charset val="129"/>
        <scheme val="minor"/>
      </rPr>
      <t>생성</t>
    </r>
    <r>
      <rPr>
        <sz val="12"/>
        <color theme="1"/>
        <rFont val="ＭＳ Ｐゴシック"/>
        <family val="2"/>
        <scheme val="minor"/>
      </rPr>
      <t xml:space="preserve"> </t>
    </r>
    <r>
      <rPr>
        <sz val="12"/>
        <color theme="1"/>
        <rFont val="ＭＳ Ｐゴシック"/>
        <family val="3"/>
        <charset val="129"/>
        <scheme val="minor"/>
      </rPr>
      <t>실행</t>
    </r>
    <phoneticPr fontId="2"/>
  </si>
  <si>
    <t>turn</t>
    <phoneticPr fontId="2"/>
  </si>
  <si>
    <t>lvl1</t>
    <phoneticPr fontId="2"/>
  </si>
  <si>
    <t>lvl2</t>
    <phoneticPr fontId="2"/>
  </si>
  <si>
    <t>alvlcnt</t>
    <phoneticPr fontId="2"/>
  </si>
  <si>
    <t>apos</t>
    <phoneticPr fontId="2"/>
  </si>
  <si>
    <t>turn+level12</t>
    <phoneticPr fontId="2"/>
  </si>
  <si>
    <t>0086</t>
    <phoneticPr fontId="2"/>
  </si>
  <si>
    <t>0087</t>
    <phoneticPr fontId="2"/>
  </si>
  <si>
    <t>0088</t>
    <phoneticPr fontId="2"/>
  </si>
  <si>
    <t>0089</t>
    <phoneticPr fontId="2"/>
  </si>
  <si>
    <t>turn+apos</t>
    <phoneticPr fontId="2"/>
  </si>
  <si>
    <t>0090</t>
    <phoneticPr fontId="2"/>
  </si>
  <si>
    <t>0091</t>
    <phoneticPr fontId="2"/>
  </si>
  <si>
    <t>0092</t>
    <phoneticPr fontId="2"/>
  </si>
  <si>
    <t>0093</t>
    <phoneticPr fontId="2"/>
  </si>
  <si>
    <t>0094</t>
    <phoneticPr fontId="2"/>
  </si>
  <si>
    <t>0095</t>
    <phoneticPr fontId="2"/>
  </si>
  <si>
    <t>0096</t>
    <phoneticPr fontId="2"/>
  </si>
  <si>
    <t>0097</t>
    <phoneticPr fontId="2"/>
  </si>
  <si>
    <t>turn+rank1+level1</t>
    <phoneticPr fontId="2"/>
  </si>
  <si>
    <t>0086</t>
    <phoneticPr fontId="2"/>
  </si>
  <si>
    <t>insert into rank_model values('0086','turn+level12','ranknationrate','bayes',1825,180,'1and2and3','20180101~20191129',41);</t>
  </si>
  <si>
    <t>insert into rank_model values('0087','turn+level12','ranknationrate','filter_bayes',1825,180,'1and2and3','20180101~20191129',42);</t>
  </si>
  <si>
    <t>insert into rank_model values('0088','turn+level12','entry','bayes',1825,180,'1and2and3','20180101~20191129',43);</t>
  </si>
  <si>
    <t>insert into rank_model values('0089','turn+level12','entry','filter_bayes',1825,180,'1and2and3','20180101~20191129',44);</t>
  </si>
  <si>
    <t>insert into rank_model values('0090','turn+apos','ranknationrate','bayes',1825,180,'1and2and3','20180101~20191129',45);</t>
  </si>
  <si>
    <t>insert into rank_model values('0091','turn+apos','ranknationrate','filter_bayes',1825,180,'1and2and3','20180101~20191129',46);</t>
  </si>
  <si>
    <t>insert into rank_model values('0092','turn+apos','entry','bayes',1825,180,'1and2and3','20180101~20191129',47);</t>
  </si>
  <si>
    <t>insert into rank_model values('0093','turn+apos','entry','filter_bayes',1825,180,'1and2and3','20180101~20191129',48);</t>
  </si>
  <si>
    <t>insert into rank_model values('0094','turn+rank1+level1','ranknationrate','bayes',1825,180,'1and2and3','20180101~20191129',49);</t>
  </si>
  <si>
    <t>insert into rank_model values('0095','turn+rank1+level1','ranknationrate','filter_bayes',1825,180,'1and2and3','20180101~20191129',50);</t>
  </si>
  <si>
    <t>insert into rank_model values('0096','turn+rank1+level1','entry','bayes',1825,180,'1and2and3','20180101~20191129',51);</t>
  </si>
  <si>
    <t>insert into rank_model values('0097','turn+rank1+level1','entry','filter_bayes',1825,180,'1and2and3','20180101~20191129',52);</t>
  </si>
  <si>
    <r>
      <t>1. rank_model_generator</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 xml:space="preserve">) </t>
    </r>
    <phoneticPr fontId="2"/>
  </si>
  <si>
    <r>
      <t xml:space="preserve">3. rank_result_form_gemeratpr </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전체분</t>
    </r>
    <phoneticPr fontId="2"/>
  </si>
  <si>
    <r>
      <t xml:space="preserve">4. rank_simul_generator </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시뮬레이션시</t>
    </r>
    <r>
      <rPr>
        <sz val="12"/>
        <color theme="1"/>
        <rFont val="ＭＳ Ｐゴシック"/>
        <family val="2"/>
        <scheme val="minor"/>
      </rPr>
      <t xml:space="preserve"> </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 xml:space="preserve">) </t>
    </r>
    <r>
      <rPr>
        <sz val="12"/>
        <color theme="1"/>
        <rFont val="ＭＳ Ｐゴシック"/>
        <family val="3"/>
        <charset val="129"/>
        <scheme val="minor"/>
      </rPr>
      <t>시뮬레이션</t>
    </r>
    <r>
      <rPr>
        <sz val="12"/>
        <color theme="1"/>
        <rFont val="ＭＳ Ｐゴシック"/>
        <family val="2"/>
        <scheme val="minor"/>
      </rPr>
      <t xml:space="preserve"> </t>
    </r>
    <r>
      <rPr>
        <sz val="12"/>
        <color theme="1"/>
        <rFont val="ＭＳ Ｐゴシック"/>
        <family val="3"/>
        <charset val="129"/>
        <scheme val="minor"/>
      </rPr>
      <t>기간</t>
    </r>
    <r>
      <rPr>
        <sz val="12"/>
        <color theme="1"/>
        <rFont val="ＭＳ Ｐゴシック"/>
        <family val="2"/>
        <scheme val="minor"/>
      </rPr>
      <t xml:space="preserve"> </t>
    </r>
    <r>
      <rPr>
        <sz val="12"/>
        <color theme="1"/>
        <rFont val="ＭＳ Ｐゴシック"/>
        <family val="3"/>
        <charset val="129"/>
        <scheme val="minor"/>
      </rPr>
      <t>차분</t>
    </r>
    <phoneticPr fontId="2"/>
  </si>
  <si>
    <r>
      <t>4. rank_ext_generator</t>
    </r>
    <r>
      <rPr>
        <sz val="12"/>
        <color theme="1"/>
        <rFont val="ＭＳ Ｐゴシック"/>
        <family val="3"/>
        <charset val="129"/>
        <scheme val="minor"/>
      </rPr>
      <t>실행</t>
    </r>
    <r>
      <rPr>
        <sz val="12"/>
        <color theme="1"/>
        <rFont val="ＭＳ Ｐゴシック"/>
        <family val="2"/>
        <scheme val="minor"/>
      </rPr>
      <t>(</t>
    </r>
    <r>
      <rPr>
        <sz val="12"/>
        <color theme="1"/>
        <rFont val="ＭＳ Ｐゴシック"/>
        <family val="3"/>
        <charset val="129"/>
        <scheme val="minor"/>
      </rPr>
      <t>모델별</t>
    </r>
    <r>
      <rPr>
        <sz val="12"/>
        <color theme="1"/>
        <rFont val="ＭＳ Ｐゴシック"/>
        <family val="2"/>
        <scheme val="minor"/>
      </rPr>
      <t xml:space="preserve">) </t>
    </r>
    <r>
      <rPr>
        <sz val="12"/>
        <color theme="1"/>
        <rFont val="ＭＳ Ｐゴシック"/>
        <family val="3"/>
        <charset val="129"/>
        <scheme val="minor"/>
      </rPr>
      <t>분석기간</t>
    </r>
    <r>
      <rPr>
        <sz val="12"/>
        <color theme="1"/>
        <rFont val="ＭＳ Ｐゴシック"/>
        <family val="2"/>
        <scheme val="minor"/>
      </rPr>
      <t xml:space="preserve"> </t>
    </r>
    <r>
      <rPr>
        <sz val="12"/>
        <color theme="1"/>
        <rFont val="ＭＳ Ｐゴシック"/>
        <family val="3"/>
        <charset val="129"/>
        <scheme val="minor"/>
      </rPr>
      <t>변경시</t>
    </r>
    <r>
      <rPr>
        <sz val="12"/>
        <color theme="1"/>
        <rFont val="ＭＳ Ｐゴシック"/>
        <family val="2"/>
        <scheme val="minor"/>
      </rPr>
      <t xml:space="preserve">, </t>
    </r>
    <r>
      <rPr>
        <sz val="12"/>
        <color theme="1"/>
        <rFont val="ＭＳ Ｐゴシック"/>
        <family val="3"/>
        <charset val="129"/>
        <scheme val="minor"/>
      </rPr>
      <t>모델추가시</t>
    </r>
    <r>
      <rPr>
        <sz val="12"/>
        <color theme="1"/>
        <rFont val="ＭＳ Ｐゴシック"/>
        <family val="2"/>
        <scheme val="minor"/>
      </rPr>
      <t xml:space="preserve"> </t>
    </r>
    <r>
      <rPr>
        <sz val="12"/>
        <color theme="1"/>
        <rFont val="ＭＳ Ｐゴシック"/>
        <family val="3"/>
        <charset val="129"/>
        <scheme val="minor"/>
      </rPr>
      <t>재실행</t>
    </r>
    <phoneticPr fontId="2"/>
  </si>
  <si>
    <t>모델추가시 전체기간실행</t>
    <phoneticPr fontId="2"/>
  </si>
  <si>
    <t>데이터추가시 추가기간 차분 실행</t>
    <phoneticPr fontId="2"/>
  </si>
  <si>
    <t>데이터추가시 실행불필요</t>
    <phoneticPr fontId="2"/>
  </si>
  <si>
    <t>모델추가시  해당모델 전체기간실행</t>
    <phoneticPr fontId="2"/>
  </si>
  <si>
    <r>
      <t>분석대상데이터</t>
    </r>
    <r>
      <rPr>
        <sz val="12"/>
        <color theme="1"/>
        <rFont val="ＭＳ Ｐゴシック"/>
        <family val="2"/>
        <scheme val="minor"/>
      </rPr>
      <t xml:space="preserve"> </t>
    </r>
    <r>
      <rPr>
        <sz val="12"/>
        <color theme="1"/>
        <rFont val="ＭＳ Ｐゴシック"/>
        <family val="3"/>
        <charset val="129"/>
        <scheme val="minor"/>
      </rPr>
      <t>기간</t>
    </r>
    <r>
      <rPr>
        <sz val="12"/>
        <color theme="1"/>
        <rFont val="ＭＳ Ｐゴシック"/>
        <family val="2"/>
        <scheme val="minor"/>
      </rPr>
      <t xml:space="preserve"> </t>
    </r>
    <r>
      <rPr>
        <sz val="12"/>
        <color theme="1"/>
        <rFont val="ＭＳ Ｐゴシック"/>
        <family val="3"/>
        <charset val="129"/>
        <scheme val="minor"/>
      </rPr>
      <t>변경시</t>
    </r>
    <r>
      <rPr>
        <sz val="12"/>
        <color theme="1"/>
        <rFont val="ＭＳ Ｐゴシック"/>
        <family val="2"/>
        <scheme val="minor"/>
      </rPr>
      <t xml:space="preserve"> </t>
    </r>
    <r>
      <rPr>
        <sz val="12"/>
        <color theme="1"/>
        <rFont val="ＭＳ Ｐゴシック"/>
        <family val="3"/>
        <charset val="129"/>
        <scheme val="minor"/>
      </rPr>
      <t>전체모델</t>
    </r>
    <r>
      <rPr>
        <sz val="12"/>
        <color theme="1"/>
        <rFont val="ＭＳ Ｐゴシック"/>
        <family val="2"/>
        <scheme val="minor"/>
      </rPr>
      <t xml:space="preserve"> </t>
    </r>
    <r>
      <rPr>
        <sz val="12"/>
        <color theme="1"/>
        <rFont val="ＭＳ Ｐゴシック"/>
        <family val="3"/>
        <charset val="129"/>
        <scheme val="minor"/>
      </rPr>
      <t>해당기간</t>
    </r>
    <r>
      <rPr>
        <sz val="12"/>
        <color theme="1"/>
        <rFont val="ＭＳ Ｐゴシック"/>
        <family val="2"/>
        <scheme val="minor"/>
      </rPr>
      <t xml:space="preserve"> </t>
    </r>
    <r>
      <rPr>
        <sz val="12"/>
        <color theme="1"/>
        <rFont val="ＭＳ Ｐゴシック"/>
        <family val="3"/>
        <charset val="129"/>
        <scheme val="minor"/>
      </rPr>
      <t>재실행</t>
    </r>
    <phoneticPr fontId="2"/>
  </si>
  <si>
    <t>모델추가시 해당모델 전체기간실행</t>
    <phoneticPr fontId="2"/>
  </si>
  <si>
    <r>
      <t>데이터추가시</t>
    </r>
    <r>
      <rPr>
        <sz val="12"/>
        <color theme="1"/>
        <rFont val="ＭＳ Ｐゴシック"/>
        <family val="2"/>
        <scheme val="minor"/>
      </rPr>
      <t xml:space="preserve"> </t>
    </r>
    <r>
      <rPr>
        <sz val="12"/>
        <color theme="1"/>
        <rFont val="ＭＳ Ｐゴシック"/>
        <family val="3"/>
        <charset val="129"/>
        <scheme val="minor"/>
      </rPr>
      <t>추가기간</t>
    </r>
    <r>
      <rPr>
        <sz val="12"/>
        <color theme="1"/>
        <rFont val="ＭＳ Ｐゴシック"/>
        <family val="2"/>
        <scheme val="minor"/>
      </rPr>
      <t xml:space="preserve"> </t>
    </r>
    <r>
      <rPr>
        <sz val="12"/>
        <color theme="1"/>
        <rFont val="ＭＳ Ｐゴシック"/>
        <family val="3"/>
        <charset val="129"/>
        <scheme val="minor"/>
      </rPr>
      <t>재실행</t>
    </r>
    <phoneticPr fontId="2"/>
  </si>
  <si>
    <r>
      <t>분석대상데이터</t>
    </r>
    <r>
      <rPr>
        <sz val="12"/>
        <color theme="1"/>
        <rFont val="ＭＳ Ｐゴシック"/>
        <family val="2"/>
        <scheme val="minor"/>
      </rPr>
      <t xml:space="preserve"> </t>
    </r>
    <r>
      <rPr>
        <sz val="12"/>
        <color theme="1"/>
        <rFont val="ＭＳ Ｐゴシック"/>
        <family val="3"/>
        <charset val="129"/>
        <scheme val="minor"/>
      </rPr>
      <t>기간</t>
    </r>
    <r>
      <rPr>
        <sz val="12"/>
        <color theme="1"/>
        <rFont val="ＭＳ Ｐゴシック"/>
        <family val="2"/>
        <scheme val="minor"/>
      </rPr>
      <t xml:space="preserve"> </t>
    </r>
    <r>
      <rPr>
        <sz val="12"/>
        <color theme="1"/>
        <rFont val="ＭＳ Ｐゴシック"/>
        <family val="3"/>
        <charset val="129"/>
        <scheme val="minor"/>
      </rPr>
      <t>변경시</t>
    </r>
    <r>
      <rPr>
        <sz val="12"/>
        <color theme="1"/>
        <rFont val="ＭＳ Ｐゴシック"/>
        <family val="2"/>
        <scheme val="minor"/>
      </rPr>
      <t xml:space="preserve"> </t>
    </r>
    <r>
      <rPr>
        <sz val="12"/>
        <color theme="1"/>
        <rFont val="ＭＳ Ｐゴシック"/>
        <family val="3"/>
        <charset val="129"/>
        <scheme val="minor"/>
      </rPr>
      <t>전체모델</t>
    </r>
    <r>
      <rPr>
        <sz val="12"/>
        <color theme="1"/>
        <rFont val="ＭＳ Ｐゴシック"/>
        <family val="2"/>
        <scheme val="minor"/>
      </rPr>
      <t xml:space="preserve"> </t>
    </r>
    <r>
      <rPr>
        <sz val="12"/>
        <color theme="1"/>
        <rFont val="ＭＳ Ｐゴシック"/>
        <family val="3"/>
        <charset val="129"/>
        <scheme val="minor"/>
      </rPr>
      <t>해당기간</t>
    </r>
    <r>
      <rPr>
        <sz val="12"/>
        <color theme="1"/>
        <rFont val="ＭＳ Ｐゴシック"/>
        <family val="2"/>
        <scheme val="minor"/>
      </rPr>
      <t xml:space="preserve"> </t>
    </r>
    <r>
      <rPr>
        <sz val="12"/>
        <color theme="1"/>
        <rFont val="ＭＳ Ｐゴシック"/>
        <family val="3"/>
        <charset val="129"/>
        <scheme val="minor"/>
      </rPr>
      <t>재실행</t>
    </r>
    <phoneticPr fontId="2"/>
  </si>
  <si>
    <t>rank_ext_allptn</t>
    <phoneticPr fontId="2"/>
  </si>
  <si>
    <t>rank_ext_metric_allptn</t>
    <phoneticPr fontId="2"/>
  </si>
  <si>
    <t>rank_ext_monthly_allptn</t>
    <phoneticPr fontId="2"/>
  </si>
  <si>
    <t>20160101~20181231</t>
    <phoneticPr fontId="2"/>
  </si>
  <si>
    <t>최소베팅수0</t>
    <phoneticPr fontId="2"/>
  </si>
  <si>
    <t>최소베팅수 36, 모델86~97추가,  20160101~20181231</t>
    <phoneticPr fontId="2"/>
  </si>
  <si>
    <t>rank_ext_bak</t>
    <phoneticPr fontId="2"/>
  </si>
  <si>
    <t>rank_ext_metric_bak</t>
    <phoneticPr fontId="2"/>
  </si>
  <si>
    <t>rank_ext_monthly_bak</t>
    <phoneticPr fontId="2"/>
  </si>
  <si>
    <t>rank_ext_balance_bak</t>
    <phoneticPr fontId="2"/>
  </si>
  <si>
    <t>rank_ext_slope_bak</t>
    <phoneticPr fontId="2"/>
  </si>
  <si>
    <t>0100</t>
    <phoneticPr fontId="2"/>
  </si>
  <si>
    <t>0101</t>
    <phoneticPr fontId="2"/>
  </si>
  <si>
    <t>0102</t>
    <phoneticPr fontId="2"/>
  </si>
  <si>
    <t>0103</t>
    <phoneticPr fontId="2"/>
  </si>
  <si>
    <t>jyocd+level12</t>
    <phoneticPr fontId="2"/>
  </si>
  <si>
    <t>20200724</t>
    <phoneticPr fontId="2"/>
  </si>
  <si>
    <r>
      <t>turn+acount+level1</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1</t>
    </r>
    <r>
      <rPr>
        <sz val="12"/>
        <color theme="1"/>
        <rFont val="ＭＳ Ｐゴシック"/>
        <family val="3"/>
        <charset val="129"/>
        <scheme val="minor"/>
      </rPr>
      <t>개월</t>
    </r>
    <r>
      <rPr>
        <sz val="12"/>
        <color theme="1"/>
        <rFont val="ＭＳ Ｐゴシック"/>
        <family val="2"/>
        <scheme val="minor"/>
      </rPr>
      <t>, 6</t>
    </r>
    <r>
      <rPr>
        <sz val="12"/>
        <color theme="1"/>
        <rFont val="ＭＳ Ｐゴシック"/>
        <family val="3"/>
        <charset val="129"/>
        <scheme val="minor"/>
      </rPr>
      <t>개월</t>
    </r>
    <r>
      <rPr>
        <sz val="12"/>
        <color theme="1"/>
        <rFont val="ＭＳ Ｐゴシック"/>
        <family val="2"/>
        <scheme val="minor"/>
      </rPr>
      <t xml:space="preserve"> </t>
    </r>
    <r>
      <rPr>
        <sz val="12"/>
        <color theme="1"/>
        <rFont val="ＭＳ Ｐゴシック"/>
        <family val="3"/>
        <charset val="129"/>
        <scheme val="minor"/>
      </rPr>
      <t>성능비교</t>
    </r>
    <phoneticPr fontId="2"/>
  </si>
  <si>
    <r>
      <t>turn:level12</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1</t>
    </r>
    <r>
      <rPr>
        <sz val="12"/>
        <color theme="1"/>
        <rFont val="ＭＳ Ｐゴシック"/>
        <family val="3"/>
        <charset val="129"/>
        <scheme val="minor"/>
      </rPr>
      <t>개월</t>
    </r>
    <r>
      <rPr>
        <sz val="12"/>
        <color theme="1"/>
        <rFont val="ＭＳ Ｐゴシック"/>
        <family val="2"/>
        <scheme val="minor"/>
      </rPr>
      <t>,6</t>
    </r>
    <r>
      <rPr>
        <sz val="12"/>
        <color theme="1"/>
        <rFont val="ＭＳ Ｐゴシック"/>
        <family val="3"/>
        <charset val="129"/>
        <scheme val="minor"/>
      </rPr>
      <t>개월</t>
    </r>
    <r>
      <rPr>
        <sz val="12"/>
        <color theme="1"/>
        <rFont val="ＭＳ Ｐゴシック"/>
        <family val="2"/>
        <scheme val="minor"/>
      </rPr>
      <t xml:space="preserve"> </t>
    </r>
    <r>
      <rPr>
        <sz val="12"/>
        <color theme="1"/>
        <rFont val="ＭＳ Ｐゴシック"/>
        <family val="3"/>
        <charset val="129"/>
        <scheme val="minor"/>
      </rPr>
      <t>성능비교</t>
    </r>
    <phoneticPr fontId="2"/>
  </si>
  <si>
    <t>불필요모델 불생성 로직 반영</t>
    <phoneticPr fontId="2"/>
  </si>
  <si>
    <t>패턴최소수</t>
    <phoneticPr fontId="2"/>
  </si>
  <si>
    <t>개월단위지정</t>
    <phoneticPr fontId="2"/>
  </si>
  <si>
    <r>
      <t>기존거</t>
    </r>
    <r>
      <rPr>
        <sz val="12"/>
        <color theme="1"/>
        <rFont val="ＭＳ Ｐゴシック"/>
        <family val="2"/>
        <scheme val="minor"/>
      </rPr>
      <t xml:space="preserve"> </t>
    </r>
    <r>
      <rPr>
        <sz val="12"/>
        <color theme="1"/>
        <rFont val="ＭＳ Ｐゴシック"/>
        <family val="3"/>
        <charset val="129"/>
        <scheme val="minor"/>
      </rPr>
      <t>불필요패턴모델</t>
    </r>
    <r>
      <rPr>
        <sz val="12"/>
        <color theme="1"/>
        <rFont val="ＭＳ Ｐゴシック"/>
        <family val="2"/>
        <scheme val="minor"/>
      </rPr>
      <t xml:space="preserve"> </t>
    </r>
    <r>
      <rPr>
        <sz val="12"/>
        <color theme="1"/>
        <rFont val="ＭＳ Ｐゴシック"/>
        <family val="3"/>
        <charset val="129"/>
        <scheme val="minor"/>
      </rPr>
      <t>삭제툴</t>
    </r>
    <r>
      <rPr>
        <sz val="12"/>
        <color theme="1"/>
        <rFont val="ＭＳ Ｐゴシック"/>
        <family val="2"/>
        <scheme val="minor"/>
      </rPr>
      <t xml:space="preserve"> </t>
    </r>
    <r>
      <rPr>
        <sz val="12"/>
        <color theme="1"/>
        <rFont val="ＭＳ Ｐゴシック"/>
        <family val="3"/>
        <charset val="129"/>
        <scheme val="minor"/>
      </rPr>
      <t>작성</t>
    </r>
    <phoneticPr fontId="2"/>
  </si>
  <si>
    <r>
      <t>expr02</t>
    </r>
    <r>
      <rPr>
        <sz val="12"/>
        <color theme="1"/>
        <rFont val="ＭＳ Ｐゴシック"/>
        <family val="3"/>
        <charset val="129"/>
        <scheme val="minor"/>
      </rPr>
      <t>모델추가</t>
    </r>
    <phoneticPr fontId="2"/>
  </si>
  <si>
    <r>
      <t>expr02</t>
    </r>
    <r>
      <rPr>
        <sz val="12"/>
        <color theme="1"/>
        <rFont val="ＭＳ Ｐゴシック"/>
        <family val="3"/>
        <charset val="129"/>
        <scheme val="minor"/>
      </rPr>
      <t>재생성</t>
    </r>
    <phoneticPr fontId="2"/>
  </si>
  <si>
    <t>nopattern</t>
    <phoneticPr fontId="2"/>
  </si>
  <si>
    <r>
      <t>1</t>
    </r>
    <r>
      <rPr>
        <sz val="12"/>
        <color theme="1"/>
        <rFont val="ＭＳ Ｐゴシック"/>
        <family val="3"/>
        <charset val="129"/>
        <scheme val="minor"/>
      </rPr>
      <t>개월단위가</t>
    </r>
    <r>
      <rPr>
        <sz val="12"/>
        <color theme="1"/>
        <rFont val="ＭＳ Ｐゴシック"/>
        <family val="2"/>
        <scheme val="minor"/>
      </rPr>
      <t xml:space="preserve"> </t>
    </r>
    <r>
      <rPr>
        <sz val="12"/>
        <color theme="1"/>
        <rFont val="ＭＳ Ｐゴシック"/>
        <family val="3"/>
        <charset val="129"/>
        <scheme val="minor"/>
      </rPr>
      <t>안정적인</t>
    </r>
    <r>
      <rPr>
        <sz val="12"/>
        <color theme="1"/>
        <rFont val="ＭＳ Ｐゴシック"/>
        <family val="2"/>
        <scheme val="minor"/>
      </rPr>
      <t xml:space="preserve"> </t>
    </r>
    <r>
      <rPr>
        <sz val="12"/>
        <color theme="1"/>
        <rFont val="ＭＳ Ｐゴシック"/>
        <family val="3"/>
        <charset val="129"/>
        <scheme val="minor"/>
      </rPr>
      <t>곡선이</t>
    </r>
    <r>
      <rPr>
        <sz val="12"/>
        <color theme="1"/>
        <rFont val="ＭＳ Ｐゴシック"/>
        <family val="2"/>
        <scheme val="minor"/>
      </rPr>
      <t xml:space="preserve"> </t>
    </r>
    <r>
      <rPr>
        <sz val="12"/>
        <color theme="1"/>
        <rFont val="ＭＳ Ｐゴシック"/>
        <family val="3"/>
        <charset val="129"/>
        <scheme val="minor"/>
      </rPr>
      <t>나온다</t>
    </r>
    <phoneticPr fontId="2"/>
  </si>
  <si>
    <t>balance에 대해 선형회귀로 예측한 값과 실측값을 비교하는 패턴추출로직을 실험하자</t>
    <phoneticPr fontId="2"/>
  </si>
  <si>
    <t>insert into rank_model values ('0006','turn','entry','bayes',1460,30,'1and2and3','20180101~20191129',4);</t>
    <phoneticPr fontId="2"/>
  </si>
  <si>
    <r>
      <t xml:space="preserve">0. </t>
    </r>
    <r>
      <rPr>
        <sz val="12"/>
        <color theme="1"/>
        <rFont val="ＭＳ Ｐゴシック"/>
        <family val="3"/>
        <charset val="129"/>
        <scheme val="minor"/>
      </rPr>
      <t>모델추가시</t>
    </r>
    <r>
      <rPr>
        <sz val="12"/>
        <color theme="1"/>
        <rFont val="ＭＳ Ｐゴシック"/>
        <family val="2"/>
        <scheme val="minor"/>
      </rPr>
      <t xml:space="preserve"> rank_pattern.csv, rank_model.csv</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갱신하여야한다</t>
    </r>
    <r>
      <rPr>
        <sz val="12"/>
        <color theme="1"/>
        <rFont val="ＭＳ Ｐゴシック"/>
        <family val="2"/>
        <scheme val="minor"/>
      </rPr>
      <t>.</t>
    </r>
    <phoneticPr fontId="2"/>
  </si>
  <si>
    <t>insert into rank_model values ('0100','jyocd+level12','ranknationrate','bayes',2190,180,'1and2and3','20180101~20191129',53);</t>
  </si>
  <si>
    <t>insert into rank_model values ('0101','jyocd+level12','ranknationrate','filter_bayes',2190,180,'1and2and3','20180101~20191129',54);</t>
  </si>
  <si>
    <t>insert into rank_model values ('0102','jyocd+level12','entry','bayes',2190,180,'1and2and3','20180101~20191129',55);</t>
  </si>
  <si>
    <t>insert into rank_model values ('0103','jyocd+level12','entry','filter_bayes',2190,180,'1and2and3','20180101~20191129',56);</t>
  </si>
  <si>
    <t>0104</t>
    <phoneticPr fontId="2"/>
  </si>
  <si>
    <t>0105</t>
    <phoneticPr fontId="2"/>
  </si>
  <si>
    <t>0106</t>
    <phoneticPr fontId="2"/>
  </si>
  <si>
    <t>0107</t>
    <phoneticPr fontId="2"/>
  </si>
  <si>
    <t>nation123rank</t>
    <phoneticPr fontId="2"/>
  </si>
  <si>
    <t>insert into rank_model values('0104','nation123rank','ranknationrate','bayes',1825,180,'1and2and3','20180101~20191129',57);</t>
  </si>
  <si>
    <t>insert into rank_model values('0105','nation123rank','ranknationrate','filter_bayes',1825,180,'1and2and3','20180101~20191129',58);</t>
  </si>
  <si>
    <t>insert into rank_model values('0106','nation123rank','entry','bayes',1825,180,'1and2and3','20180101~20191129',59);</t>
  </si>
  <si>
    <t>insert into rank_model values('0107','nation123rank','entry','filter_bayes',1825,180,'1and2and3','20180101~20191129',60);</t>
  </si>
  <si>
    <t>0108</t>
    <phoneticPr fontId="2"/>
  </si>
  <si>
    <t>0110</t>
    <phoneticPr fontId="2"/>
  </si>
  <si>
    <t>0111</t>
    <phoneticPr fontId="2"/>
  </si>
  <si>
    <t>level1234</t>
    <phoneticPr fontId="2"/>
  </si>
  <si>
    <t>insert into rank_model values('0108','level1234','ranknationrate','bayes',2190,180,'1and2and3','20180101~20191129',61);</t>
  </si>
  <si>
    <t>insert into rank_model values('0109','level1234','ranknationrate','filter_bayes',2190,180,'1and2and3','20180101~20191129',62);</t>
  </si>
  <si>
    <t>insert into rank_model values('0110','level1234','entry','bayes',2190,180,'1and2and3','20180101~20191129',63);</t>
  </si>
  <si>
    <t>insert into rank_model values('0111','level1234','entry','filter_bayes',2190,180,'1and2and3','20180101~20191129',64);</t>
  </si>
  <si>
    <t>0109</t>
    <phoneticPr fontId="2"/>
  </si>
  <si>
    <t>직전옺즈 다운로드 프로그램 장애대응</t>
    <phoneticPr fontId="2"/>
  </si>
  <si>
    <t>20200830</t>
    <phoneticPr fontId="2"/>
  </si>
  <si>
    <t>몇가지 알고리즘으로 예측결과 1년치를 비교해보자</t>
    <phoneticPr fontId="2"/>
  </si>
  <si>
    <t>기존예측결과에 대해 중복예측치를 제외한 통계를 내보자</t>
    <phoneticPr fontId="2"/>
  </si>
  <si>
    <t>1,2,3착과 수익을 통합하여 예측하는 모델을 실험해보자</t>
    <phoneticPr fontId="2"/>
  </si>
  <si>
    <r>
      <t>boatstat2</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실행</t>
    </r>
    <phoneticPr fontId="2"/>
  </si>
  <si>
    <t>20200923</t>
    <phoneticPr fontId="2"/>
  </si>
  <si>
    <t>0.22423    14 nationwiningrate1</t>
  </si>
  <si>
    <t xml:space="preserve"> 0.2201     20 nation2winingrate1</t>
  </si>
  <si>
    <t xml:space="preserve"> 0.21421    26 nation3winingrate1</t>
  </si>
  <si>
    <t xml:space="preserve"> 0.20844     8 level1</t>
  </si>
  <si>
    <t xml:space="preserve"> 0.1553     38 local2winingrate1</t>
  </si>
  <si>
    <t xml:space="preserve"> 0.14206    44 local3winingrate1</t>
  </si>
  <si>
    <t xml:space="preserve"> 0.13946    32 localwiningrate1</t>
  </si>
  <si>
    <t xml:space="preserve"> 0.07176     5 racetype_simple</t>
  </si>
  <si>
    <t xml:space="preserve"> 0.06651    15 nationwiningrate2</t>
  </si>
  <si>
    <t xml:space="preserve"> 0.06583    21 nation2winingrate2</t>
  </si>
  <si>
    <t xml:space="preserve"> 0.06283     9 level2</t>
  </si>
  <si>
    <t xml:space="preserve"> 0.06136    27 nation3winingrate2</t>
  </si>
  <si>
    <t xml:space="preserve"> 0.0535     16 nationwiningrate3</t>
  </si>
  <si>
    <t xml:space="preserve"> 0.05327    22 nation2winingrate3</t>
  </si>
  <si>
    <t xml:space="preserve"> 0.04913    10 level3</t>
  </si>
  <si>
    <t>2016~2018</t>
    <phoneticPr fontId="2"/>
  </si>
  <si>
    <t>評価　CorrelationAttributeEval + Rankker</t>
    <rPh sb="0" eb="2">
      <t>ヒョウカ</t>
    </rPh>
    <phoneticPr fontId="2"/>
  </si>
  <si>
    <t>データ 2016~2018</t>
    <phoneticPr fontId="2"/>
  </si>
  <si>
    <t>着順１</t>
    <rPh sb="0" eb="2">
      <t>チャクジュン</t>
    </rPh>
    <phoneticPr fontId="2"/>
  </si>
  <si>
    <t>着順２</t>
    <rPh sb="0" eb="2">
      <t>チャクジュン</t>
    </rPh>
    <phoneticPr fontId="2"/>
  </si>
  <si>
    <t xml:space="preserve"> 0.05695    15 nationwiningrate2</t>
  </si>
  <si>
    <t xml:space="preserve"> 0.05627    27 nation3winingrate2</t>
  </si>
  <si>
    <t xml:space="preserve"> 0.05388    21 nation2winingrate2</t>
  </si>
  <si>
    <t xml:space="preserve"> 0.05172    16 nationwiningrate3</t>
  </si>
  <si>
    <t xml:space="preserve"> 0.05152    17 nationwiningrate4</t>
  </si>
  <si>
    <t xml:space="preserve"> 0.05057    23 nation2winingrate4</t>
  </si>
  <si>
    <t xml:space="preserve"> 0.05046    28 nation3winingrate3</t>
  </si>
  <si>
    <t xml:space="preserve"> 0.05044    29 nation3winingrate4</t>
  </si>
  <si>
    <t xml:space="preserve"> 0.05013    22 nation2winingrate3</t>
  </si>
  <si>
    <t xml:space="preserve"> 0.04679     9 level2</t>
  </si>
  <si>
    <t xml:space="preserve"> 0.04608    11 level4</t>
  </si>
  <si>
    <t xml:space="preserve"> 0.04506    10 level3</t>
  </si>
  <si>
    <t xml:space="preserve"> 0.04359    18 nationwiningrate5</t>
  </si>
  <si>
    <t xml:space="preserve"> 0.04282    24 nation2winingrate5</t>
  </si>
  <si>
    <t xml:space="preserve"> 0.04269    30 nation3winingrate5</t>
  </si>
  <si>
    <t xml:space="preserve"> 0.03991    12 level5</t>
  </si>
  <si>
    <t xml:space="preserve"> 0.03943    39 local2winingrate2</t>
  </si>
  <si>
    <t xml:space="preserve"> 0.03872    45 local3winingrate2</t>
  </si>
  <si>
    <t xml:space="preserve"> 0.03814    25 nation2winingrate6</t>
  </si>
  <si>
    <t xml:space="preserve"> 0.03791    19 nationwiningrate6</t>
  </si>
  <si>
    <t xml:space="preserve"> 0.03692     8 level1</t>
  </si>
  <si>
    <t xml:space="preserve"> 0.03691    31 nation3winingrate6</t>
  </si>
  <si>
    <t xml:space="preserve"> 0.03687    33 localwiningrate2</t>
  </si>
  <si>
    <t xml:space="preserve"> 0.03679    13 level6</t>
  </si>
  <si>
    <t xml:space="preserve"> 0.03596    41 local2winingrate4</t>
  </si>
  <si>
    <t xml:space="preserve"> 0.0358     40 local2winingrate3</t>
  </si>
  <si>
    <t xml:space="preserve"> 0.0347     14 nationwiningrate1</t>
  </si>
  <si>
    <t xml:space="preserve"> 0.03449    47 local3winingrate4</t>
  </si>
  <si>
    <t xml:space="preserve"> 0.03437    46 local3winingrate3</t>
  </si>
  <si>
    <t xml:space="preserve"> 0.03424    20 nation2winingrate1</t>
  </si>
  <si>
    <t xml:space="preserve"> 0.03301    35 localwiningrate4</t>
  </si>
  <si>
    <t xml:space="preserve"> 0.03249    34 localwiningrate3</t>
  </si>
  <si>
    <t xml:space="preserve"> 0.0323     42 local2winingrate5</t>
  </si>
  <si>
    <t xml:space="preserve"> 0.03151    48 local3winingrate5</t>
  </si>
  <si>
    <t xml:space="preserve"> 0.03048    36 localwiningrate5</t>
  </si>
  <si>
    <t xml:space="preserve"> 0.03046    26 nation3winingrate1</t>
  </si>
  <si>
    <t xml:space="preserve"> 0.02895    43 local2winingrate6</t>
  </si>
  <si>
    <t xml:space="preserve"> 0.02781    49 local3winingrate6</t>
  </si>
  <si>
    <t xml:space="preserve"> 0.02735    37 localwiningrate6</t>
  </si>
  <si>
    <t xml:space="preserve"> 0.02353    38 local2winingrate1</t>
  </si>
  <si>
    <t xml:space="preserve"> 0.0202     32 localwiningrate1</t>
  </si>
  <si>
    <t xml:space="preserve"> 0.01952    44 local3winingrate1</t>
  </si>
  <si>
    <t xml:space="preserve"> 0.01769     5 racetype_simple</t>
  </si>
  <si>
    <t xml:space="preserve"> 0.00833     3 turn</t>
  </si>
  <si>
    <t xml:space="preserve"> 0.00811    53 motor2winingrate4</t>
  </si>
  <si>
    <t xml:space="preserve"> 0.00804     2 raceno</t>
  </si>
  <si>
    <t xml:space="preserve"> 0.00772    52 motor2winingrate3</t>
  </si>
  <si>
    <t xml:space="preserve"> 0.00734    58 motor3winingrate3</t>
  </si>
  <si>
    <t xml:space="preserve"> 0.0073     56 motor3winingrate1</t>
  </si>
  <si>
    <t xml:space="preserve"> 0.00705    51 motor2winingrate2</t>
  </si>
  <si>
    <t xml:space="preserve"> 0.0067     57 motor3winingrate2</t>
  </si>
  <si>
    <t xml:space="preserve"> 0.00666    54 motor2winingrate5</t>
  </si>
  <si>
    <t xml:space="preserve"> 0.00627    59 motor3winingrate4</t>
  </si>
  <si>
    <t xml:space="preserve"> 0.0061     60 motor3winingrate5</t>
  </si>
  <si>
    <t xml:space="preserve"> 0.00581    61 motor3winingrate6</t>
  </si>
  <si>
    <t xml:space="preserve"> 0.00563     4 alevelcount</t>
  </si>
  <si>
    <t xml:space="preserve"> 0.00547    55 motor2winingrate6</t>
  </si>
  <si>
    <t xml:space="preserve"> 0.00518     1 jyocd</t>
  </si>
  <si>
    <t xml:space="preserve"> 0.00486     6 timezone</t>
  </si>
  <si>
    <t xml:space="preserve"> 0.00396    50 motor2winingrate1</t>
  </si>
  <si>
    <t xml:space="preserve"> 0.0037      7 femalecount</t>
  </si>
  <si>
    <t xml:space="preserve"> 0.04911    28 nation3winingrate3</t>
  </si>
  <si>
    <t xml:space="preserve"> 0.04406    39 local2winingrate2</t>
  </si>
  <si>
    <t xml:space="preserve"> 0.03847    45 local3winingrate2</t>
  </si>
  <si>
    <t xml:space="preserve"> 0.03838    23 nation2winingrate4</t>
  </si>
  <si>
    <t xml:space="preserve"> 0.037      33 localwiningrate2</t>
  </si>
  <si>
    <t xml:space="preserve"> 0.03698     4 alevelcount</t>
  </si>
  <si>
    <t xml:space="preserve"> 0.03676    17 nationwiningrate4</t>
  </si>
  <si>
    <t xml:space="preserve"> 0.03493    40 local2winingrate3</t>
  </si>
  <si>
    <t xml:space="preserve"> 0.03326    29 nation3winingrate4</t>
  </si>
  <si>
    <t xml:space="preserve"> 0.03326    11 level4</t>
  </si>
  <si>
    <t xml:space="preserve"> 0.03115     2 raceno</t>
  </si>
  <si>
    <t xml:space="preserve"> 0.02964    46 local3winingrate3</t>
  </si>
  <si>
    <t xml:space="preserve"> 0.02891    34 localwiningrate3</t>
  </si>
  <si>
    <t xml:space="preserve"> 0.02867    50 motor2winingrate1</t>
  </si>
  <si>
    <t xml:space="preserve"> 0.02677    13 level6</t>
  </si>
  <si>
    <t xml:space="preserve"> 0.02647    35 localwiningrate4</t>
  </si>
  <si>
    <t xml:space="preserve"> 0.02599    25 nation2winingrate6</t>
  </si>
  <si>
    <t xml:space="preserve"> 0.0259     47 local3winingrate4</t>
  </si>
  <si>
    <t xml:space="preserve"> 0.02504    41 local2winingrate4</t>
  </si>
  <si>
    <t xml:space="preserve"> 0.02497    19 nationwiningrate6</t>
  </si>
  <si>
    <t xml:space="preserve"> 0.02473    56 motor3winingrate1</t>
  </si>
  <si>
    <t xml:space="preserve"> 0.0233     24 nation2winingrate5</t>
  </si>
  <si>
    <t xml:space="preserve"> 0.02319    12 level5</t>
  </si>
  <si>
    <t xml:space="preserve"> 0.02308    31 nation3winingrate6</t>
  </si>
  <si>
    <t xml:space="preserve"> 0.02228    43 local2winingrate6</t>
  </si>
  <si>
    <t xml:space="preserve"> 0.02226     3 turn</t>
  </si>
  <si>
    <t xml:space="preserve"> 0.02107    18 nationwiningrate5</t>
  </si>
  <si>
    <t xml:space="preserve"> 0.02026     6 timezone</t>
  </si>
  <si>
    <t xml:space="preserve"> 0.01911    30 nation3winingrate5</t>
  </si>
  <si>
    <t xml:space="preserve"> 0.0185     37 localwiningrate6</t>
  </si>
  <si>
    <t xml:space="preserve"> 0.01846     7 femalecount</t>
  </si>
  <si>
    <t xml:space="preserve"> 0.0184     49 local3winingrate6</t>
  </si>
  <si>
    <t xml:space="preserve"> 0.01687    42 local2winingrate5</t>
  </si>
  <si>
    <t xml:space="preserve"> 0.01564    51 motor2winingrate2</t>
  </si>
  <si>
    <t xml:space="preserve"> 0.01557    61 motor3winingrate6</t>
  </si>
  <si>
    <t xml:space="preserve"> 0.01556    59 motor3winingrate4</t>
  </si>
  <si>
    <t xml:space="preserve"> 0.01554    60 motor3winingrate5</t>
  </si>
  <si>
    <t xml:space="preserve"> 0.01544    58 motor3winingrate3</t>
  </si>
  <si>
    <t xml:space="preserve"> 0.01369    48 local3winingrate5</t>
  </si>
  <si>
    <t xml:space="preserve"> 0.01349    57 motor3winingrate2</t>
  </si>
  <si>
    <t xml:space="preserve"> 0.01344    36 localwiningrate5</t>
  </si>
  <si>
    <t xml:space="preserve"> 0.01322     1 jyocd</t>
  </si>
  <si>
    <t xml:space="preserve"> 0.01275    52 motor2winingrate3</t>
  </si>
  <si>
    <t xml:space="preserve"> 0.0123     53 motor2winingrate4</t>
  </si>
  <si>
    <t xml:space="preserve"> 0.00496    54 motor2winingrate5</t>
  </si>
  <si>
    <t xml:space="preserve"> 0.00492    55 motor2winingrate6</t>
  </si>
  <si>
    <t>着順３</t>
    <rPh sb="0" eb="2">
      <t>チャクジュン</t>
    </rPh>
    <phoneticPr fontId="2"/>
  </si>
  <si>
    <t xml:space="preserve"> 0.05325    19 nationwiningrate6</t>
  </si>
  <si>
    <t xml:space="preserve"> 0.05324    31 nation3winingrate6</t>
  </si>
  <si>
    <t xml:space="preserve"> 0.05015    25 nation2winingrate6</t>
  </si>
  <si>
    <t xml:space="preserve"> 0.04721    13 level6</t>
  </si>
  <si>
    <t xml:space="preserve"> 0.04481    30 nation3winingrate5</t>
  </si>
  <si>
    <t xml:space="preserve"> 0.04462    18 nationwiningrate5</t>
  </si>
  <si>
    <t xml:space="preserve"> 0.041      24 nation2winingrate5</t>
  </si>
  <si>
    <t xml:space="preserve"> 0.04       49 local3winingrate6</t>
  </si>
  <si>
    <t xml:space="preserve"> 0.03892    37 localwiningrate6</t>
  </si>
  <si>
    <t xml:space="preserve"> 0.03856    43 local2winingrate6</t>
  </si>
  <si>
    <t xml:space="preserve"> 0.03685    12 level5</t>
  </si>
  <si>
    <t xml:space="preserve"> 0.03466    29 nation3winingrate4</t>
  </si>
  <si>
    <t xml:space="preserve"> 0.03341    17 nationwiningrate4</t>
  </si>
  <si>
    <t xml:space="preserve"> 0.0326     48 local3winingrate5</t>
  </si>
  <si>
    <t xml:space="preserve"> 0.03142    36 localwiningrate5</t>
  </si>
  <si>
    <t xml:space="preserve"> 0.03037    42 local2winingrate5</t>
  </si>
  <si>
    <t xml:space="preserve"> 0.03002    23 nation2winingrate4</t>
  </si>
  <si>
    <t xml:space="preserve"> 0.02881    14 nationwiningrate1</t>
  </si>
  <si>
    <t xml:space="preserve"> 0.0287     20 nation2winingrate1</t>
  </si>
  <si>
    <t xml:space="preserve"> 0.02726     8 level1</t>
  </si>
  <si>
    <t xml:space="preserve"> 0.02721    11 level4</t>
  </si>
  <si>
    <t xml:space="preserve"> 0.02713    26 nation3winingrate1</t>
  </si>
  <si>
    <t xml:space="preserve"> 0.02474    47 local3winingrate4</t>
  </si>
  <si>
    <t xml:space="preserve"> 0.02313    35 localwiningrate4</t>
  </si>
  <si>
    <t xml:space="preserve"> 0.02265    41 local2winingrate4</t>
  </si>
  <si>
    <t xml:space="preserve"> 0.02013    38 local2winingrate1</t>
  </si>
  <si>
    <t xml:space="preserve"> 0.01782    44 local3winingrate1</t>
  </si>
  <si>
    <t xml:space="preserve"> 0.0175     32 localwiningrate1</t>
  </si>
  <si>
    <t xml:space="preserve"> 0.01674    28 nation3winingrate3</t>
  </si>
  <si>
    <t xml:space="preserve"> 0.01516    16 nationwiningrate3</t>
  </si>
  <si>
    <t xml:space="preserve"> 0.01312    22 nation2winingrate3</t>
  </si>
  <si>
    <t xml:space="preserve"> 0.01295    21 nation2winingrate2</t>
  </si>
  <si>
    <t xml:space="preserve"> 0.01273     5 racetype_simple</t>
  </si>
  <si>
    <t xml:space="preserve"> 0.01269    27 nation3winingrate2</t>
  </si>
  <si>
    <t xml:space="preserve"> 0.01268    15 nationwiningrate2</t>
  </si>
  <si>
    <t xml:space="preserve"> 0.0121     46 local3winingrate3</t>
  </si>
  <si>
    <t xml:space="preserve"> 0.01203    10 level3</t>
  </si>
  <si>
    <t xml:space="preserve"> 0.01076     9 level2</t>
  </si>
  <si>
    <t xml:space="preserve"> 0.01046    34 localwiningrate3</t>
  </si>
  <si>
    <t xml:space="preserve"> 0.01025    40 local2winingrate3</t>
  </si>
  <si>
    <t xml:space="preserve"> 0.01       39 local2winingrate2</t>
  </si>
  <si>
    <t xml:space="preserve"> 0.00965    45 local3winingrate2</t>
  </si>
  <si>
    <t xml:space="preserve"> 0.0094      4 alevelcount</t>
  </si>
  <si>
    <t xml:space="preserve"> 0.00934    33 localwiningrate2</t>
  </si>
  <si>
    <t xml:space="preserve"> 0.00643     3 turn</t>
  </si>
  <si>
    <t xml:space="preserve"> 0.00641    53 motor2winingrate4</t>
  </si>
  <si>
    <t xml:space="preserve"> 0.00618     7 femalecount</t>
  </si>
  <si>
    <t xml:space="preserve"> 0.00582    54 motor2winingrate5</t>
  </si>
  <si>
    <t xml:space="preserve"> 0.00514     2 raceno</t>
  </si>
  <si>
    <t xml:space="preserve"> 0.00497    60 motor3winingrate5</t>
  </si>
  <si>
    <t xml:space="preserve"> 0.00471    59 motor3winingrate4</t>
  </si>
  <si>
    <t xml:space="preserve"> 0.00471     6 timezone</t>
  </si>
  <si>
    <t xml:space="preserve"> 0.00452     1 jyocd</t>
  </si>
  <si>
    <t xml:space="preserve"> 0.00412    55 motor2winingrate6</t>
  </si>
  <si>
    <t xml:space="preserve"> 0.00403    61 motor3winingrate6</t>
  </si>
  <si>
    <t xml:space="preserve"> 0.00362    56 motor3winingrate1</t>
  </si>
  <si>
    <t xml:space="preserve"> 0.00346    58 motor3winingrate3</t>
  </si>
  <si>
    <t xml:space="preserve"> 0.0033     57 motor3winingrate2</t>
  </si>
  <si>
    <t xml:space="preserve"> 0.0029     51 motor2winingrate2</t>
  </si>
  <si>
    <t xml:space="preserve"> 0.00284    50 motor2winingrate1</t>
  </si>
  <si>
    <t xml:space="preserve"> 0.00237    52 motor2winingrate3</t>
  </si>
  <si>
    <t>着順４</t>
    <rPh sb="0" eb="2">
      <t>チャクジュン</t>
    </rPh>
    <phoneticPr fontId="2"/>
  </si>
  <si>
    <t xml:space="preserve"> 0.03345    19 nationwiningrate6</t>
  </si>
  <si>
    <t xml:space="preserve"> 0.033      31 nation3winingrate6</t>
  </si>
  <si>
    <t xml:space="preserve"> 0.0277     20 nation2winingrate1</t>
  </si>
  <si>
    <t xml:space="preserve"> 0.02766    14 nationwiningrate1</t>
  </si>
  <si>
    <t xml:space="preserve"> 0.02738    25 nation2winingrate6</t>
  </si>
  <si>
    <t xml:space="preserve"> 0.02671    26 nation3winingrate1</t>
  </si>
  <si>
    <t xml:space="preserve"> 0.02555     8 level1</t>
  </si>
  <si>
    <t xml:space="preserve"> 0.02533    21 nation2winingrate2</t>
  </si>
  <si>
    <t xml:space="preserve"> 0.0251     49 local3winingrate6</t>
  </si>
  <si>
    <t xml:space="preserve"> 0.02503    15 nationwiningrate2</t>
  </si>
  <si>
    <t xml:space="preserve"> 0.02496    37 localwiningrate6</t>
  </si>
  <si>
    <t xml:space="preserve"> 0.02382    27 nation3winingrate2</t>
  </si>
  <si>
    <t xml:space="preserve"> 0.02342    13 level6</t>
  </si>
  <si>
    <t xml:space="preserve"> 0.023       9 level2</t>
  </si>
  <si>
    <t xml:space="preserve"> 0.02153    22 nation2winingrate3</t>
  </si>
  <si>
    <t xml:space="preserve"> 0.02143    43 local2winingrate6</t>
  </si>
  <si>
    <t xml:space="preserve"> 0.02051    16 nationwiningrate3</t>
  </si>
  <si>
    <t xml:space="preserve"> 0.02041    10 level3</t>
  </si>
  <si>
    <t xml:space="preserve"> 0.01911    28 nation3winingrate3</t>
  </si>
  <si>
    <t xml:space="preserve"> 0.01881    38 local2winingrate1</t>
  </si>
  <si>
    <t xml:space="preserve"> 0.01855    39 local2winingrate2</t>
  </si>
  <si>
    <t xml:space="preserve"> 0.01721    44 local3winingrate1</t>
  </si>
  <si>
    <t xml:space="preserve"> 0.01687    32 localwiningrate1</t>
  </si>
  <si>
    <t xml:space="preserve"> 0.01665    45 local3winingrate2</t>
  </si>
  <si>
    <t xml:space="preserve"> 0.0163     33 localwiningrate2</t>
  </si>
  <si>
    <t xml:space="preserve"> 0.01533    30 nation3winingrate5</t>
  </si>
  <si>
    <t xml:space="preserve"> 0.01501    18 nationwiningrate5</t>
  </si>
  <si>
    <t xml:space="preserve"> 0.01397    40 local2winingrate3</t>
  </si>
  <si>
    <t xml:space="preserve"> 0.01206    11 level4</t>
  </si>
  <si>
    <t xml:space="preserve"> 0.01196    46 local3winingrate3</t>
  </si>
  <si>
    <t xml:space="preserve"> 0.01124    34 localwiningrate3</t>
  </si>
  <si>
    <t xml:space="preserve"> 0.01118    23 nation2winingrate4</t>
  </si>
  <si>
    <t xml:space="preserve"> 0.01092    48 local3winingrate5</t>
  </si>
  <si>
    <t xml:space="preserve"> 0.01088     4 alevelcount</t>
  </si>
  <si>
    <t xml:space="preserve"> 0.01073    36 localwiningrate5</t>
  </si>
  <si>
    <t xml:space="preserve"> 0.01062     5 racetype_simple</t>
  </si>
  <si>
    <t xml:space="preserve"> 0.00963    24 nation2winingrate5</t>
  </si>
  <si>
    <t xml:space="preserve"> 0.00829    17 nationwiningrate4</t>
  </si>
  <si>
    <t xml:space="preserve"> 0.00816    41 local2winingrate4</t>
  </si>
  <si>
    <t xml:space="preserve"> 0.00749    29 nation3winingrate4</t>
  </si>
  <si>
    <t xml:space="preserve"> 0.00628    42 local2winingrate5</t>
  </si>
  <si>
    <t xml:space="preserve"> 0.00607    47 local3winingrate4</t>
  </si>
  <si>
    <t xml:space="preserve"> 0.00591    12 level5</t>
  </si>
  <si>
    <t xml:space="preserve"> 0.00561     3 turn</t>
  </si>
  <si>
    <t xml:space="preserve"> 0.00552    35 localwiningrate4</t>
  </si>
  <si>
    <t xml:space="preserve"> 0.00513     2 raceno</t>
  </si>
  <si>
    <t xml:space="preserve"> 0.00454    52 motor2winingrate3</t>
  </si>
  <si>
    <t xml:space="preserve"> 0.00451    50 motor2winingrate1</t>
  </si>
  <si>
    <t xml:space="preserve"> 0.00446    51 motor2winingrate2</t>
  </si>
  <si>
    <t xml:space="preserve"> 0.00428     7 femalecount</t>
  </si>
  <si>
    <t xml:space="preserve"> 0.00419    53 motor2winingrate4</t>
  </si>
  <si>
    <t xml:space="preserve"> 0.00408     6 timezone</t>
  </si>
  <si>
    <t xml:space="preserve"> 0.00378    56 motor3winingrate1</t>
  </si>
  <si>
    <t xml:space="preserve"> 0.00377     1 jyocd</t>
  </si>
  <si>
    <t xml:space="preserve"> 0.00358    58 motor3winingrate3</t>
  </si>
  <si>
    <t xml:space="preserve"> 0.00356    57 motor3winingrate2</t>
  </si>
  <si>
    <t xml:space="preserve"> 0.00286    60 motor3winingrate5</t>
  </si>
  <si>
    <t xml:space="preserve"> 0.00267    59 motor3winingrate4</t>
  </si>
  <si>
    <t xml:space="preserve"> 0.00263    61 motor3winingrate6</t>
  </si>
  <si>
    <t xml:space="preserve"> 0.00224    55 motor2winingrate6</t>
  </si>
  <si>
    <t xml:space="preserve"> 0.00162    54 motor2winingrate5</t>
  </si>
  <si>
    <t>データ 2019</t>
    <phoneticPr fontId="2"/>
  </si>
  <si>
    <t xml:space="preserve"> 0.23215    14 nationwiningrate1</t>
  </si>
  <si>
    <t xml:space="preserve"> 0.22767    20 nation2winingrate1</t>
  </si>
  <si>
    <t xml:space="preserve"> 0.22376    26 nation3winingrate1</t>
  </si>
  <si>
    <t xml:space="preserve"> 0.21198     8 level1</t>
  </si>
  <si>
    <t xml:space="preserve"> 0.15629    38 local2winingrate1</t>
  </si>
  <si>
    <t xml:space="preserve"> 0.1448     44 local3winingrate1</t>
  </si>
  <si>
    <t xml:space="preserve"> 0.14276    32 localwiningrate1</t>
  </si>
  <si>
    <t xml:space="preserve"> 0.07191     5 racetype_simple</t>
  </si>
  <si>
    <t xml:space="preserve"> 0.06078    21 nation2winingrate2</t>
  </si>
  <si>
    <t xml:space="preserve"> 0.05989    15 nationwiningrate2</t>
  </si>
  <si>
    <t xml:space="preserve"> 0.05689    27 nation3winingrate2</t>
  </si>
  <si>
    <t xml:space="preserve"> 0.05489     9 level2</t>
  </si>
  <si>
    <t xml:space="preserve"> 0.04988     4 alevelcount</t>
  </si>
  <si>
    <t xml:space="preserve"> 0.04616    22 nation2winingrate3</t>
  </si>
  <si>
    <t xml:space="preserve"> 0.04583    16 nationwiningrate3</t>
  </si>
  <si>
    <t xml:space="preserve"> 0.04219    10 level3</t>
  </si>
  <si>
    <t xml:space="preserve"> 0.04191    28 nation3winingrate3</t>
  </si>
  <si>
    <t xml:space="preserve"> 0.03951    39 local2winingrate2</t>
  </si>
  <si>
    <t xml:space="preserve"> 0.03624    45 local3winingrate2</t>
  </si>
  <si>
    <t xml:space="preserve"> 0.0359     33 localwiningrate2</t>
  </si>
  <si>
    <t xml:space="preserve"> 0.03562    17 nationwiningrate4</t>
  </si>
  <si>
    <t xml:space="preserve"> 0.03504    11 level4</t>
  </si>
  <si>
    <t xml:space="preserve"> 0.03484    23 nation2winingrate4</t>
  </si>
  <si>
    <t xml:space="preserve"> 0.03411    29 nation3winingrate4</t>
  </si>
  <si>
    <t xml:space="preserve"> 0.03358    40 local2winingrate3</t>
  </si>
  <si>
    <t xml:space="preserve"> 0.03286     2 raceno</t>
  </si>
  <si>
    <t xml:space="preserve"> 0.02936    34 localwiningrate3</t>
  </si>
  <si>
    <t xml:space="preserve"> 0.02851    46 local3winingrate3</t>
  </si>
  <si>
    <t xml:space="preserve"> 0.02579    41 local2winingrate4</t>
  </si>
  <si>
    <t xml:space="preserve"> 0.02473    47 local3winingrate4</t>
  </si>
  <si>
    <t xml:space="preserve"> 0.02441    35 localwiningrate4</t>
  </si>
  <si>
    <t xml:space="preserve"> 0.02304     3 turn</t>
  </si>
  <si>
    <t xml:space="preserve"> 0.02283    12 level5</t>
  </si>
  <si>
    <t xml:space="preserve"> 0.02279    24 nation2winingrate5</t>
  </si>
  <si>
    <t xml:space="preserve"> 0.02279     6 timezone</t>
  </si>
  <si>
    <t xml:space="preserve"> 0.02277    25 nation2winingrate6</t>
  </si>
  <si>
    <t xml:space="preserve"> 0.02217    13 level6</t>
  </si>
  <si>
    <t xml:space="preserve"> 0.02149    43 local2winingrate6</t>
  </si>
  <si>
    <t xml:space="preserve"> 0.02144    19 nationwiningrate6</t>
  </si>
  <si>
    <t xml:space="preserve"> 0.02102    37 localwiningrate6</t>
  </si>
  <si>
    <t xml:space="preserve"> 0.02039    49 local3winingrate6</t>
  </si>
  <si>
    <t xml:space="preserve"> 0.02022    50 motor2winingrate1</t>
  </si>
  <si>
    <t xml:space="preserve"> 0.01987    31 nation3winingrate6</t>
  </si>
  <si>
    <t xml:space="preserve"> 0.01982    18 nationwiningrate5</t>
  </si>
  <si>
    <t xml:space="preserve"> 0.01713    30 nation3winingrate5</t>
  </si>
  <si>
    <t xml:space="preserve"> 0.01676    56 motor3winingrate1</t>
  </si>
  <si>
    <t xml:space="preserve"> 0.01613    42 local2winingrate5</t>
  </si>
  <si>
    <t xml:space="preserve"> 0.0159     51 motor2winingrate2</t>
  </si>
  <si>
    <t xml:space="preserve"> 0.01568    57 motor3winingrate2</t>
  </si>
  <si>
    <t xml:space="preserve"> 0.01519     7 femalecount</t>
  </si>
  <si>
    <t xml:space="preserve"> 0.01475    48 local3winingrate5</t>
  </si>
  <si>
    <t xml:space="preserve"> 0.01373    53 motor2winingrate4</t>
  </si>
  <si>
    <t xml:space="preserve"> 0.01354    52 motor2winingrate3</t>
  </si>
  <si>
    <t xml:space="preserve"> 0.01345     1 jyocd</t>
  </si>
  <si>
    <t xml:space="preserve"> 0.01242    36 localwiningrate5</t>
  </si>
  <si>
    <t xml:space="preserve"> 0.01232    54 motor2winingrate5</t>
  </si>
  <si>
    <t xml:space="preserve"> 0.01172    60 motor3winingrate5</t>
  </si>
  <si>
    <t xml:space="preserve"> 0.01165    59 motor3winingrate4</t>
  </si>
  <si>
    <t xml:space="preserve"> 0.01       58 motor3winingrate3</t>
  </si>
  <si>
    <t xml:space="preserve"> 0.00971    55 motor2winingrate6</t>
  </si>
  <si>
    <t xml:space="preserve"> 0.00878    61 motor3winingrate6</t>
  </si>
  <si>
    <t>이하생략</t>
    <phoneticPr fontId="2"/>
  </si>
  <si>
    <r>
      <t>비슷한결과이므로</t>
    </r>
    <r>
      <rPr>
        <sz val="12"/>
        <color theme="1"/>
        <rFont val="ＭＳ Ｐゴシック"/>
        <family val="2"/>
        <scheme val="minor"/>
      </rPr>
      <t xml:space="preserve"> </t>
    </r>
    <phoneticPr fontId="2"/>
  </si>
  <si>
    <t>データ</t>
    <phoneticPr fontId="2"/>
  </si>
  <si>
    <t>random forest 着順２</t>
    <phoneticPr fontId="2"/>
  </si>
  <si>
    <t>Time taken to build model: 220.27 seconds</t>
  </si>
  <si>
    <t>=== Evaluation on test split ===</t>
  </si>
  <si>
    <t>Time taken to test model on test split: 5.02 seconds</t>
  </si>
  <si>
    <t>Correctly Classified Instances       13156               25.9431 %</t>
  </si>
  <si>
    <t>Incorrectly Classified Instances     37555               74.0569 %</t>
  </si>
  <si>
    <t>Kappa statistic                          0.0695</t>
  </si>
  <si>
    <t>Mean absolute error                      0.2664</t>
  </si>
  <si>
    <t>Root mean squared error                  0.3666</t>
  </si>
  <si>
    <t>Relative absolute error                 97.6892 %</t>
  </si>
  <si>
    <t>Root relative squared error             99.274  %</t>
  </si>
  <si>
    <t xml:space="preserve">Total Number of Instances            50711     </t>
  </si>
  <si>
    <t xml:space="preserve">                 0.119    0.109    0.194      0.119    0.148      0.013    0.531     0.194     1</t>
  </si>
  <si>
    <t xml:space="preserve">                 0.514    0.402    0.288      0.514    0.370      0.097    0.591     0.304     2</t>
  </si>
  <si>
    <t xml:space="preserve">                 0.304    0.228    0.253      0.304    0.276      0.071    0.584     0.252     3</t>
  </si>
  <si>
    <t xml:space="preserve">                 0.203    0.122    0.251      0.203    0.225      0.088    0.608     0.225     4</t>
  </si>
  <si>
    <t xml:space="preserve">                 0.096    0.044    0.231      0.096    0.135      0.078    0.645     0.188     5</t>
  </si>
  <si>
    <t xml:space="preserve">                 0.078    0.026    0.222      0.078    0.116      0.085    0.681     0.164     6</t>
  </si>
  <si>
    <t xml:space="preserve">Weighted Avg.    0.259    0.191    0.245      0.259    0.236      0.072    0.596     0.234     </t>
  </si>
  <si>
    <t xml:space="preserve"> 1089 3812 2231 1187  488  314 |    a = 1</t>
  </si>
  <si>
    <t xml:space="preserve"> 1263 6273 2555 1328  490  293 |    b = 2</t>
  </si>
  <si>
    <t xml:space="preserve"> 1086 4102 3125 1250  438  280 |    c = 3</t>
  </si>
  <si>
    <t xml:space="preserve">  859 3444 1986 1734  326  178 |    d = 4</t>
  </si>
  <si>
    <t xml:space="preserve">  726 2372 1458  829  587  152 |    e = 5</t>
  </si>
  <si>
    <t xml:space="preserve">  584 1743  993  573  215  348 |    f = 6</t>
  </si>
  <si>
    <t>데이터 : 2018~2019</t>
    <phoneticPr fontId="2"/>
  </si>
  <si>
    <r>
      <t>대상</t>
    </r>
    <r>
      <rPr>
        <sz val="12"/>
        <color theme="1"/>
        <rFont val="ＭＳ Ｐゴシック"/>
        <family val="2"/>
        <scheme val="minor"/>
      </rPr>
      <t xml:space="preserve"> </t>
    </r>
    <r>
      <rPr>
        <sz val="12"/>
        <color theme="1"/>
        <rFont val="ＭＳ Ｐゴシック"/>
        <family val="3"/>
        <charset val="129"/>
        <scheme val="minor"/>
      </rPr>
      <t>구미방</t>
    </r>
    <r>
      <rPr>
        <sz val="12"/>
        <color theme="1"/>
        <rFont val="ＭＳ Ｐゴシック"/>
        <family val="2"/>
        <scheme val="minor"/>
      </rPr>
      <t xml:space="preserve"> :1T_1</t>
    </r>
    <phoneticPr fontId="2"/>
  </si>
  <si>
    <t>전 속성</t>
    <phoneticPr fontId="2"/>
  </si>
  <si>
    <t>Time taken to build model: 15.28 seconds</t>
  </si>
  <si>
    <t>=== Cross-validation ===</t>
  </si>
  <si>
    <t>Correlation coefficient                  0.4045</t>
  </si>
  <si>
    <t>Mean absolute error                     52.2328</t>
  </si>
  <si>
    <t>Root mean squared error                137.2334</t>
  </si>
  <si>
    <t>Relative absolute error                 79.4651 %</t>
  </si>
  <si>
    <t>Root relative squared error             91.4545 %</t>
  </si>
  <si>
    <t xml:space="preserve">Total Number of Instances            53042   </t>
  </si>
  <si>
    <t>Attributes:   12</t>
  </si>
  <si>
    <t xml:space="preserve">              jyocd</t>
  </si>
  <si>
    <t xml:space="preserve">              raceno</t>
  </si>
  <si>
    <t xml:space="preserve">              turn</t>
  </si>
  <si>
    <t xml:space="preserve">              alevelcount</t>
  </si>
  <si>
    <t xml:space="preserve">              timezone</t>
  </si>
  <si>
    <t xml:space="preserve">              nationwiningrate1</t>
  </si>
  <si>
    <t xml:space="preserve">              nationwiningrate2</t>
  </si>
  <si>
    <t xml:space="preserve">              nationwiningrate3</t>
  </si>
  <si>
    <t xml:space="preserve">              nationwiningrate4</t>
  </si>
  <si>
    <t xml:space="preserve">              nationwiningrate5</t>
  </si>
  <si>
    <t xml:space="preserve">              nationwiningrate6</t>
  </si>
  <si>
    <t>Time taken to build model: 2.83 seconds</t>
  </si>
  <si>
    <t>Correlation coefficient                  0.3903</t>
  </si>
  <si>
    <t xml:space="preserve">Mean absolute error                     53.629 </t>
  </si>
  <si>
    <t>Root mean squared error                138.1541</t>
  </si>
  <si>
    <t>Relative absolute error                 81.5892 %</t>
  </si>
  <si>
    <t>Root relative squared error             92.068  %</t>
  </si>
  <si>
    <t xml:space="preserve">Total Number of Instances            53042     </t>
  </si>
  <si>
    <r>
      <t>ranknationrate</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한번</t>
    </r>
    <r>
      <rPr>
        <sz val="12"/>
        <color theme="1"/>
        <rFont val="ＭＳ Ｐゴシック"/>
        <family val="2"/>
        <scheme val="minor"/>
      </rPr>
      <t xml:space="preserve"> </t>
    </r>
    <r>
      <rPr>
        <sz val="12"/>
        <color theme="1"/>
        <rFont val="ＭＳ Ｐゴシック"/>
        <family val="3"/>
        <charset val="129"/>
        <scheme val="minor"/>
      </rPr>
      <t>비교해보고</t>
    </r>
    <r>
      <rPr>
        <sz val="12"/>
        <color theme="1"/>
        <rFont val="ＭＳ Ｐゴシック"/>
        <family val="2"/>
        <scheme val="minor"/>
      </rPr>
      <t xml:space="preserve"> </t>
    </r>
    <r>
      <rPr>
        <sz val="12"/>
        <color theme="1"/>
        <rFont val="ＭＳ Ｐゴシック"/>
        <family val="3"/>
        <charset val="129"/>
        <scheme val="minor"/>
      </rPr>
      <t>최종결정하자</t>
    </r>
    <phoneticPr fontId="2"/>
  </si>
  <si>
    <t>20201101</t>
    <phoneticPr fontId="2"/>
  </si>
  <si>
    <t xml:space="preserve">수익금예측 선형회귀 </t>
    <phoneticPr fontId="2"/>
  </si>
  <si>
    <t>정확성비교</t>
    <phoneticPr fontId="2"/>
  </si>
  <si>
    <t>모델생성기간 비교</t>
    <phoneticPr fontId="2"/>
  </si>
  <si>
    <r>
      <t>월별</t>
    </r>
    <r>
      <rPr>
        <sz val="12"/>
        <color theme="1"/>
        <rFont val="ＭＳ Ｐゴシック"/>
        <family val="3"/>
        <charset val="128"/>
        <scheme val="minor"/>
      </rPr>
      <t xml:space="preserve"> </t>
    </r>
    <r>
      <rPr>
        <sz val="12"/>
        <color theme="1"/>
        <rFont val="ＭＳ Ｐゴシック"/>
        <family val="3"/>
        <charset val="129"/>
        <scheme val="minor"/>
      </rPr>
      <t>통계</t>
    </r>
  </si>
  <si>
    <t>BaysNet</t>
    <phoneticPr fontId="2"/>
  </si>
  <si>
    <t>J43</t>
    <phoneticPr fontId="2"/>
  </si>
  <si>
    <t>RandomForest</t>
    <phoneticPr fontId="2"/>
  </si>
  <si>
    <t>level</t>
    <phoneticPr fontId="2"/>
  </si>
  <si>
    <t>tansyono</t>
    <phoneticPr fontId="2"/>
  </si>
  <si>
    <t>어트리뷰트</t>
    <phoneticPr fontId="2"/>
  </si>
  <si>
    <t>目的変数</t>
    <rPh sb="0" eb="2">
      <t>モクテキ</t>
    </rPh>
    <rPh sb="2" eb="4">
      <t>ヘンスウ</t>
    </rPh>
    <phoneticPr fontId="2"/>
  </si>
  <si>
    <t>説明変数</t>
    <rPh sb="0" eb="4">
      <t>セツメイヘンスウ</t>
    </rPh>
    <phoneticPr fontId="2"/>
  </si>
  <si>
    <t>手法</t>
    <rPh sb="0" eb="2">
      <t>シュホウ</t>
    </rPh>
    <phoneticPr fontId="2"/>
  </si>
  <si>
    <t>量的変数</t>
    <rPh sb="0" eb="2">
      <t>リョウテキ</t>
    </rPh>
    <rPh sb="2" eb="4">
      <t>ヘンスウ</t>
    </rPh>
    <phoneticPr fontId="2"/>
  </si>
  <si>
    <t>重回帰分析</t>
    <rPh sb="0" eb="5">
      <t>ジュウカイキブンセキ</t>
    </rPh>
    <phoneticPr fontId="2"/>
  </si>
  <si>
    <t>カテゴリ変数</t>
    <rPh sb="4" eb="6">
      <t>ヘンスウ</t>
    </rPh>
    <phoneticPr fontId="2"/>
  </si>
  <si>
    <t>ロジスティック回帰</t>
    <rPh sb="7" eb="9">
      <t>カイキ</t>
    </rPh>
    <phoneticPr fontId="2"/>
  </si>
  <si>
    <t>分散分析、多重比較分析</t>
    <rPh sb="0" eb="2">
      <t>ブンサン</t>
    </rPh>
    <rPh sb="2" eb="4">
      <t>ブンセキ</t>
    </rPh>
    <rPh sb="5" eb="7">
      <t>タジュウ</t>
    </rPh>
    <rPh sb="7" eb="9">
      <t>ヒカク</t>
    </rPh>
    <rPh sb="9" eb="11">
      <t>ブンセキ</t>
    </rPh>
    <phoneticPr fontId="2"/>
  </si>
  <si>
    <t>クロス集計表</t>
    <rPh sb="3" eb="6">
      <t>シュウケイヒョウ</t>
    </rPh>
    <phoneticPr fontId="2"/>
  </si>
  <si>
    <t>wakurank</t>
    <phoneticPr fontId="2"/>
  </si>
  <si>
    <t>晴</t>
  </si>
  <si>
    <t>第３９回埼玉選手権・スポーツニッポン杯争奪戦</t>
  </si>
  <si>
    <t>ip</t>
  </si>
  <si>
    <t>３日目</t>
  </si>
  <si>
    <t>戸田</t>
  </si>
  <si>
    <t>N/A</t>
  </si>
  <si>
    <t>小川時光</t>
  </si>
  <si>
    <t>河上年昭</t>
  </si>
  <si>
    <t>佐川正道</t>
  </si>
  <si>
    <t>増田弘喜</t>
  </si>
  <si>
    <t>大澤真菜</t>
  </si>
  <si>
    <t>江並浩一</t>
  </si>
  <si>
    <t>M</t>
  </si>
  <si>
    <t>F</t>
  </si>
  <si>
    <t>B1</t>
  </si>
  <si>
    <t>B2</t>
  </si>
  <si>
    <t>埼玉</t>
  </si>
  <si>
    <t>東京</t>
  </si>
  <si>
    <t>岡山</t>
  </si>
  <si>
    <t>長崎</t>
  </si>
  <si>
    <t>ペラ</t>
  </si>
  <si>
    <t>4 43</t>
  </si>
  <si>
    <t>5 1</t>
  </si>
  <si>
    <t>2 3</t>
  </si>
  <si>
    <t>6 66</t>
  </si>
  <si>
    <t>.32//.14/.21////////</t>
  </si>
  <si>
    <t>.38//.30/////////</t>
  </si>
  <si>
    <t>.17//.25/////////</t>
  </si>
  <si>
    <t>.15/.14/.05/////////</t>
  </si>
  <si>
    <t>.35//.24/.39////////</t>
  </si>
  <si>
    <t>.33/.30/.27/////////</t>
  </si>
  <si>
    <t>3 54</t>
  </si>
  <si>
    <t>6 4</t>
  </si>
  <si>
    <t>6 6</t>
  </si>
  <si>
    <t>4 56</t>
  </si>
  <si>
    <t>7R</t>
  </si>
  <si>
    <t>5R</t>
  </si>
  <si>
    <t>まくり</t>
  </si>
  <si>
    <t>B1-B1-B1-B1-B2-B1</t>
  </si>
  <si>
    <t>N</t>
  </si>
  <si>
    <t>予選</t>
  </si>
  <si>
    <t>END</t>
  </si>
  <si>
    <t>曇り</t>
  </si>
  <si>
    <t>第２２回日本財団会長杯</t>
  </si>
  <si>
    <t>桐生</t>
  </si>
  <si>
    <t>今泉徹</t>
  </si>
  <si>
    <t>堤健一</t>
  </si>
  <si>
    <t>高野心吾</t>
  </si>
  <si>
    <t>川上剛</t>
  </si>
  <si>
    <t>伏見卓</t>
  </si>
  <si>
    <t>石原光</t>
  </si>
  <si>
    <t>A1</t>
  </si>
  <si>
    <t>群馬</t>
  </si>
  <si>
    <t>愛知</t>
  </si>
  <si>
    <t>福岡</t>
  </si>
  <si>
    <t>静岡</t>
  </si>
  <si>
    <t>神奈川</t>
  </si>
  <si>
    <t>1 5</t>
  </si>
  <si>
    <t>2 55</t>
  </si>
  <si>
    <t>4 2</t>
  </si>
  <si>
    <t>.24/.15/.17/////////</t>
  </si>
  <si>
    <t>.19//.27/////////</t>
  </si>
  <si>
    <t>.19//.35/.27////////</t>
  </si>
  <si>
    <t>.21/.16/.19/.23////////</t>
  </si>
  <si>
    <t>.04//.22/////////</t>
  </si>
  <si>
    <t>.21//.22/////////</t>
  </si>
  <si>
    <t>2 5</t>
  </si>
  <si>
    <t>2 64</t>
  </si>
  <si>
    <t>3 6</t>
  </si>
  <si>
    <t>6R</t>
  </si>
  <si>
    <t>12R</t>
  </si>
  <si>
    <t>8R</t>
  </si>
  <si>
    <t>逃げ</t>
  </si>
  <si>
    <t>B2-A1-B1-B1-B1-B2</t>
  </si>
  <si>
    <t>B2-B1-B1-A1-B1-B2</t>
  </si>
  <si>
    <t>年</t>
    <rPh sb="0" eb="1">
      <t>ネン</t>
    </rPh>
    <phoneticPr fontId="9"/>
  </si>
  <si>
    <t>月</t>
    <rPh sb="0" eb="1">
      <t>ゲツ</t>
    </rPh>
    <phoneticPr fontId="9"/>
  </si>
  <si>
    <t>日</t>
    <rPh sb="0" eb="1">
      <t>ヒ</t>
    </rPh>
    <phoneticPr fontId="9"/>
  </si>
  <si>
    <t>年月日</t>
    <rPh sb="0" eb="3">
      <t>ネンガッピ</t>
    </rPh>
    <phoneticPr fontId="9"/>
  </si>
  <si>
    <t>時間</t>
    <rPh sb="0" eb="2">
      <t>ジカン</t>
    </rPh>
    <phoneticPr fontId="9"/>
  </si>
  <si>
    <t>レースNO</t>
    <phoneticPr fontId="9"/>
  </si>
  <si>
    <t>締切</t>
    <rPh sb="0" eb="2">
      <t>シメキリ</t>
    </rPh>
    <phoneticPr fontId="9"/>
  </si>
  <si>
    <t>気温</t>
    <rPh sb="0" eb="2">
      <t>キオン</t>
    </rPh>
    <phoneticPr fontId="9"/>
  </si>
  <si>
    <t>天気</t>
    <rPh sb="0" eb="2">
      <t>テンキ</t>
    </rPh>
    <phoneticPr fontId="9"/>
  </si>
  <si>
    <t>風向</t>
    <rPh sb="0" eb="2">
      <t>カゼム</t>
    </rPh>
    <phoneticPr fontId="9"/>
  </si>
  <si>
    <t>風速</t>
    <rPh sb="0" eb="2">
      <t>フウソク</t>
    </rPh>
    <phoneticPr fontId="9"/>
  </si>
  <si>
    <t>水温</t>
    <rPh sb="0" eb="2">
      <t>スイオン</t>
    </rPh>
    <phoneticPr fontId="9"/>
  </si>
  <si>
    <t>波高</t>
    <rPh sb="0" eb="1">
      <t>ナミ</t>
    </rPh>
    <rPh sb="1" eb="2">
      <t>タカ</t>
    </rPh>
    <phoneticPr fontId="9"/>
  </si>
  <si>
    <t>節名</t>
    <rPh sb="0" eb="1">
      <t>セツ</t>
    </rPh>
    <rPh sb="1" eb="2">
      <t>メイ</t>
    </rPh>
    <phoneticPr fontId="9"/>
  </si>
  <si>
    <t>グレード</t>
    <phoneticPr fontId="9"/>
  </si>
  <si>
    <t>女子戦</t>
    <rPh sb="0" eb="2">
      <t>ジョシ</t>
    </rPh>
    <rPh sb="2" eb="3">
      <t>セン</t>
    </rPh>
    <phoneticPr fontId="9"/>
  </si>
  <si>
    <t>時間帯</t>
    <phoneticPr fontId="9"/>
  </si>
  <si>
    <t>節日目</t>
    <rPh sb="0" eb="1">
      <t>セツ</t>
    </rPh>
    <rPh sb="1" eb="2">
      <t>ニチ</t>
    </rPh>
    <rPh sb="2" eb="3">
      <t>メ</t>
    </rPh>
    <phoneticPr fontId="9"/>
  </si>
  <si>
    <t>場コード</t>
    <rPh sb="0" eb="1">
      <t>ジョウ</t>
    </rPh>
    <phoneticPr fontId="9"/>
  </si>
  <si>
    <t>場</t>
    <phoneticPr fontId="9"/>
  </si>
  <si>
    <t>優勝者</t>
    <rPh sb="0" eb="3">
      <t>ユウショウシャ</t>
    </rPh>
    <phoneticPr fontId="9"/>
  </si>
  <si>
    <t>登番_1</t>
  </si>
  <si>
    <t>登番_2</t>
    <phoneticPr fontId="9"/>
  </si>
  <si>
    <t>登番_3</t>
    <phoneticPr fontId="9"/>
  </si>
  <si>
    <t>登番_4</t>
    <phoneticPr fontId="9"/>
  </si>
  <si>
    <t>登番_5</t>
    <phoneticPr fontId="9"/>
  </si>
  <si>
    <t>登番_6</t>
    <phoneticPr fontId="9"/>
  </si>
  <si>
    <t>選手_1</t>
  </si>
  <si>
    <t>選手_2</t>
  </si>
  <si>
    <t>選手_3</t>
  </si>
  <si>
    <t>選手_4</t>
  </si>
  <si>
    <t>選手_5</t>
  </si>
  <si>
    <t>選手_6</t>
  </si>
  <si>
    <t>性別_1</t>
  </si>
  <si>
    <t>性別_2</t>
  </si>
  <si>
    <t>性別_3</t>
  </si>
  <si>
    <t>性別_4</t>
  </si>
  <si>
    <t>性別_5</t>
  </si>
  <si>
    <t>性別_6</t>
  </si>
  <si>
    <t>年齢_1</t>
  </si>
  <si>
    <t>年齢_2</t>
  </si>
  <si>
    <t>年齢_3</t>
  </si>
  <si>
    <t>年齢_4</t>
  </si>
  <si>
    <t>年齢_5</t>
  </si>
  <si>
    <t>年齢_6</t>
    <rPh sb="0" eb="2">
      <t>ネンレイ</t>
    </rPh>
    <phoneticPr fontId="9"/>
  </si>
  <si>
    <t>級別_1</t>
  </si>
  <si>
    <t>級別_2</t>
  </si>
  <si>
    <t>級別_3</t>
  </si>
  <si>
    <t>級別_4</t>
  </si>
  <si>
    <t>級別_5</t>
  </si>
  <si>
    <t>級別_6</t>
  </si>
  <si>
    <t>体重_1</t>
  </si>
  <si>
    <t>体重_2</t>
  </si>
  <si>
    <t>体重_3</t>
  </si>
  <si>
    <t>体重_4</t>
  </si>
  <si>
    <t>体重_5</t>
  </si>
  <si>
    <t>体重_6</t>
  </si>
  <si>
    <t>支部_1</t>
  </si>
  <si>
    <t>支部_2</t>
  </si>
  <si>
    <t>支部_3</t>
  </si>
  <si>
    <t>支部_4</t>
  </si>
  <si>
    <t>支部_5</t>
  </si>
  <si>
    <t>支部_6</t>
  </si>
  <si>
    <t>出身_1</t>
  </si>
  <si>
    <t>出身_2</t>
  </si>
  <si>
    <t>出身_3</t>
  </si>
  <si>
    <t>出身_4</t>
  </si>
  <si>
    <t>出身_5</t>
  </si>
  <si>
    <t>出身_6</t>
  </si>
  <si>
    <t>印_1</t>
  </si>
  <si>
    <t>印_2</t>
  </si>
  <si>
    <t>印_3</t>
  </si>
  <si>
    <t>印_4</t>
  </si>
  <si>
    <t>印_5</t>
  </si>
  <si>
    <t>印_6</t>
  </si>
  <si>
    <t>展示タ_1</t>
  </si>
  <si>
    <t>展示タ_2</t>
  </si>
  <si>
    <t>展示タ_3</t>
  </si>
  <si>
    <t>展示タ_4</t>
  </si>
  <si>
    <t>展示タ_5</t>
  </si>
  <si>
    <t>展示タ_6</t>
  </si>
  <si>
    <t>ス展示_1</t>
  </si>
  <si>
    <t>ス展示_2</t>
  </si>
  <si>
    <t>ス展示_3</t>
  </si>
  <si>
    <t>ス展示_4</t>
  </si>
  <si>
    <t>ス展示_5</t>
  </si>
  <si>
    <t>ス展示_6</t>
  </si>
  <si>
    <t>チルト_1</t>
  </si>
  <si>
    <t>チルト_2</t>
  </si>
  <si>
    <t>チルト_3</t>
  </si>
  <si>
    <t>チルト_4</t>
  </si>
  <si>
    <t>チルト_5</t>
  </si>
  <si>
    <t>チルト_6</t>
  </si>
  <si>
    <t>プロ_1</t>
  </si>
  <si>
    <t>プロ_2</t>
  </si>
  <si>
    <t>プロ_3</t>
  </si>
  <si>
    <t>プロ_4</t>
  </si>
  <si>
    <t>プロ_5</t>
  </si>
  <si>
    <t>プロ_6</t>
  </si>
  <si>
    <t>部品_1</t>
  </si>
  <si>
    <t>部品_2</t>
  </si>
  <si>
    <t>部品_3</t>
  </si>
  <si>
    <t>部品_4</t>
  </si>
  <si>
    <t>部品_5</t>
  </si>
  <si>
    <t>部品_6</t>
  </si>
  <si>
    <t>F数_1</t>
  </si>
  <si>
    <t>F数_2</t>
  </si>
  <si>
    <t>F数_3</t>
  </si>
  <si>
    <t>F数_4</t>
  </si>
  <si>
    <t>F数_5</t>
  </si>
  <si>
    <t>F数_6</t>
  </si>
  <si>
    <t>L数_1</t>
  </si>
  <si>
    <t>L数_2</t>
  </si>
  <si>
    <t>L数_3</t>
  </si>
  <si>
    <t>L数_4</t>
  </si>
  <si>
    <t>L数_5</t>
  </si>
  <si>
    <t>L数_6</t>
  </si>
  <si>
    <t>平均ST_1</t>
  </si>
  <si>
    <t>平均ST_2</t>
  </si>
  <si>
    <t>平均ST_3</t>
  </si>
  <si>
    <t>平均ST_4</t>
  </si>
  <si>
    <t>平均ST_5</t>
  </si>
  <si>
    <t>平均ST_6</t>
  </si>
  <si>
    <t>全勝率_1</t>
  </si>
  <si>
    <t>全勝率_2</t>
  </si>
  <si>
    <t>全勝率_3</t>
  </si>
  <si>
    <t>全勝率_4</t>
  </si>
  <si>
    <t>全勝率_5</t>
  </si>
  <si>
    <t>全勝率_6</t>
  </si>
  <si>
    <t>全2連率_1</t>
  </si>
  <si>
    <t>全2連率_2</t>
  </si>
  <si>
    <t>全2連率_3</t>
  </si>
  <si>
    <t>全2連率_4</t>
  </si>
  <si>
    <t>全2連率_5</t>
  </si>
  <si>
    <t>全2連率_6</t>
  </si>
  <si>
    <t>全3連率_1</t>
  </si>
  <si>
    <t>全3連率_2</t>
  </si>
  <si>
    <t>全3連率_3</t>
  </si>
  <si>
    <t>全3連率_4</t>
  </si>
  <si>
    <t>全3連率_5</t>
  </si>
  <si>
    <t>全3連率_6</t>
  </si>
  <si>
    <t>当勝率_1</t>
  </si>
  <si>
    <t>当勝率_2</t>
  </si>
  <si>
    <t>当勝率_3</t>
  </si>
  <si>
    <t>当勝率_4</t>
  </si>
  <si>
    <t>当勝率_5</t>
  </si>
  <si>
    <t>当勝率_6</t>
  </si>
  <si>
    <t>当2連率_1</t>
  </si>
  <si>
    <t>当2連率_2</t>
  </si>
  <si>
    <t>当2連率_3</t>
  </si>
  <si>
    <t>当2連率_4</t>
  </si>
  <si>
    <t>当2連率_5</t>
  </si>
  <si>
    <t>当2連率_6</t>
  </si>
  <si>
    <t>当3連率_1</t>
  </si>
  <si>
    <t>当3連率_2</t>
  </si>
  <si>
    <t>当3連率_3</t>
  </si>
  <si>
    <t>当3連率_4</t>
  </si>
  <si>
    <t>当3連率_5</t>
  </si>
  <si>
    <t>当3連率_6</t>
  </si>
  <si>
    <t>モーNO_1</t>
  </si>
  <si>
    <t>モーNO_2</t>
  </si>
  <si>
    <t>モーNO_3</t>
  </si>
  <si>
    <t>モーNO_4</t>
  </si>
  <si>
    <t>モーNO_5</t>
  </si>
  <si>
    <t>モーNO_6</t>
  </si>
  <si>
    <t>モー2連率_1</t>
  </si>
  <si>
    <t>モー2連率_2</t>
  </si>
  <si>
    <t>モー2連率_3</t>
  </si>
  <si>
    <t>モー2連率_4</t>
  </si>
  <si>
    <t>モー2連率_5</t>
  </si>
  <si>
    <t>モー2連率_6</t>
  </si>
  <si>
    <t>モー3連率_1</t>
  </si>
  <si>
    <t>モー3連率_2</t>
  </si>
  <si>
    <t>モー3連率_3</t>
  </si>
  <si>
    <t>モー3連率_4</t>
  </si>
  <si>
    <t>モー3連率_5</t>
  </si>
  <si>
    <t>モー3連率_6</t>
  </si>
  <si>
    <t>ボーNO_1</t>
  </si>
  <si>
    <t>ボーNO_2</t>
  </si>
  <si>
    <t>ボーNO_3</t>
  </si>
  <si>
    <t>ボーNO_4</t>
  </si>
  <si>
    <t>ボーNO_5</t>
  </si>
  <si>
    <t>ボーNO_6</t>
  </si>
  <si>
    <t>ボー2連率_1</t>
  </si>
  <si>
    <t>ボー2連率_2</t>
  </si>
  <si>
    <t>ボー2連率_3</t>
  </si>
  <si>
    <t>ボー2連率_4</t>
  </si>
  <si>
    <t>ボー2連率_5</t>
  </si>
  <si>
    <t>ボー2連率_6</t>
  </si>
  <si>
    <t>ボー3連率_1</t>
  </si>
  <si>
    <t>ボー3連率_2</t>
  </si>
  <si>
    <t>ボー3連率_3</t>
  </si>
  <si>
    <t>ボー3連率_4</t>
  </si>
  <si>
    <t>ボー3連率_5</t>
  </si>
  <si>
    <t>ボー3連率_6</t>
  </si>
  <si>
    <t>節進入_1</t>
  </si>
  <si>
    <t>節進入_2</t>
  </si>
  <si>
    <t>節進入_3</t>
  </si>
  <si>
    <t>節進入_4</t>
  </si>
  <si>
    <t>節進入_5</t>
  </si>
  <si>
    <t>節進入_6</t>
  </si>
  <si>
    <t>節ST_1</t>
  </si>
  <si>
    <t>節ST_2</t>
  </si>
  <si>
    <t>節ST_3</t>
  </si>
  <si>
    <t>節ST_4</t>
  </si>
  <si>
    <t>節ST_5</t>
  </si>
  <si>
    <t>節ST_6</t>
  </si>
  <si>
    <t>節成績_1</t>
  </si>
  <si>
    <t>節成績_2</t>
  </si>
  <si>
    <t>節成績_3</t>
  </si>
  <si>
    <t>節成績_4</t>
  </si>
  <si>
    <t>節成績_5</t>
  </si>
  <si>
    <t>節成績_6</t>
  </si>
  <si>
    <t>結果ST_1</t>
  </si>
  <si>
    <t>結果ST_2</t>
  </si>
  <si>
    <t>結果ST_3</t>
  </si>
  <si>
    <t>結果ST_4</t>
  </si>
  <si>
    <t>結果ST_5</t>
  </si>
  <si>
    <t>結果ST_6</t>
  </si>
  <si>
    <t>結着_1</t>
  </si>
  <si>
    <t>結着_2</t>
  </si>
  <si>
    <t>結着_3</t>
  </si>
  <si>
    <t>結着_4</t>
  </si>
  <si>
    <t>結着_5</t>
  </si>
  <si>
    <t>結着_6</t>
  </si>
  <si>
    <t>早見_1</t>
  </si>
  <si>
    <t>早見_2</t>
  </si>
  <si>
    <t>早見_3</t>
  </si>
  <si>
    <t>早見_4</t>
  </si>
  <si>
    <t>早見_5</t>
  </si>
  <si>
    <t>早見_6</t>
  </si>
  <si>
    <t>オッズ1T_1</t>
  </si>
  <si>
    <t>オッズ1T_2</t>
  </si>
  <si>
    <t>オッズ1T_3</t>
  </si>
  <si>
    <t>オッズ1T_4</t>
  </si>
  <si>
    <t>オッズ1T_5</t>
  </si>
  <si>
    <t>オッズ1T_6</t>
  </si>
  <si>
    <t>オッズ1F_11</t>
    <phoneticPr fontId="9"/>
  </si>
  <si>
    <t>オッズ1F_12</t>
    <phoneticPr fontId="9"/>
  </si>
  <si>
    <t>オッズ1F_21</t>
    <phoneticPr fontId="9"/>
  </si>
  <si>
    <t>オッズ1F_22</t>
    <phoneticPr fontId="9"/>
  </si>
  <si>
    <t>オッズ1F_31</t>
    <phoneticPr fontId="9"/>
  </si>
  <si>
    <t>オッズ1F_32</t>
    <phoneticPr fontId="9"/>
  </si>
  <si>
    <t>オッズ1F_41</t>
    <phoneticPr fontId="9"/>
  </si>
  <si>
    <t>オッズ1F_42</t>
    <phoneticPr fontId="9"/>
  </si>
  <si>
    <t>オッズ1F_51</t>
    <phoneticPr fontId="9"/>
  </si>
  <si>
    <t>オッズ1F_52</t>
    <phoneticPr fontId="9"/>
  </si>
  <si>
    <t>オッズ1F_61</t>
    <phoneticPr fontId="9"/>
  </si>
  <si>
    <t>オッズ1F_62</t>
    <phoneticPr fontId="9"/>
  </si>
  <si>
    <t>3連単_No</t>
    <rPh sb="1" eb="2">
      <t>レン</t>
    </rPh>
    <rPh sb="2" eb="3">
      <t>タン</t>
    </rPh>
    <phoneticPr fontId="9"/>
  </si>
  <si>
    <t>3連単_Prize</t>
    <rPh sb="1" eb="2">
      <t>レン</t>
    </rPh>
    <rPh sb="2" eb="3">
      <t>タン</t>
    </rPh>
    <phoneticPr fontId="9"/>
  </si>
  <si>
    <t>3連単_人気</t>
    <rPh sb="1" eb="2">
      <t>レン</t>
    </rPh>
    <rPh sb="2" eb="3">
      <t>タン</t>
    </rPh>
    <rPh sb="4" eb="6">
      <t>ニンキ</t>
    </rPh>
    <phoneticPr fontId="9"/>
  </si>
  <si>
    <t>3連複_No</t>
    <rPh sb="1" eb="2">
      <t>レン</t>
    </rPh>
    <rPh sb="2" eb="3">
      <t>フク</t>
    </rPh>
    <phoneticPr fontId="9"/>
  </si>
  <si>
    <t>3連複_Prize</t>
    <rPh sb="1" eb="2">
      <t>レン</t>
    </rPh>
    <rPh sb="2" eb="3">
      <t>フク</t>
    </rPh>
    <phoneticPr fontId="9"/>
  </si>
  <si>
    <t>3連複_人気</t>
    <rPh sb="1" eb="2">
      <t>レン</t>
    </rPh>
    <rPh sb="2" eb="3">
      <t>フク</t>
    </rPh>
    <rPh sb="4" eb="6">
      <t>ニンキ</t>
    </rPh>
    <phoneticPr fontId="9"/>
  </si>
  <si>
    <t>2連単_No</t>
    <rPh sb="1" eb="2">
      <t>レン</t>
    </rPh>
    <rPh sb="2" eb="3">
      <t>タン</t>
    </rPh>
    <phoneticPr fontId="9"/>
  </si>
  <si>
    <t>2連単_Prize</t>
    <rPh sb="1" eb="2">
      <t>レン</t>
    </rPh>
    <rPh sb="2" eb="3">
      <t>タン</t>
    </rPh>
    <phoneticPr fontId="9"/>
  </si>
  <si>
    <t>2連単_人気</t>
    <rPh sb="1" eb="2">
      <t>レン</t>
    </rPh>
    <rPh sb="2" eb="3">
      <t>タン</t>
    </rPh>
    <rPh sb="4" eb="6">
      <t>ニンキ</t>
    </rPh>
    <phoneticPr fontId="9"/>
  </si>
  <si>
    <t>2連複_No</t>
    <rPh sb="1" eb="2">
      <t>レン</t>
    </rPh>
    <rPh sb="2" eb="3">
      <t>フク</t>
    </rPh>
    <phoneticPr fontId="9"/>
  </si>
  <si>
    <t>2連複_Prize</t>
    <rPh sb="1" eb="2">
      <t>レン</t>
    </rPh>
    <rPh sb="2" eb="3">
      <t>フク</t>
    </rPh>
    <phoneticPr fontId="9"/>
  </si>
  <si>
    <t>2連複_人気</t>
    <rPh sb="1" eb="2">
      <t>レン</t>
    </rPh>
    <rPh sb="2" eb="3">
      <t>フク</t>
    </rPh>
    <rPh sb="4" eb="6">
      <t>ニンキ</t>
    </rPh>
    <phoneticPr fontId="9"/>
  </si>
  <si>
    <t>単勝_No</t>
    <rPh sb="0" eb="1">
      <t>タン</t>
    </rPh>
    <rPh sb="1" eb="2">
      <t>マサル</t>
    </rPh>
    <phoneticPr fontId="9"/>
  </si>
  <si>
    <t>単勝_Prize</t>
    <rPh sb="0" eb="1">
      <t>タン</t>
    </rPh>
    <rPh sb="1" eb="2">
      <t>マサル</t>
    </rPh>
    <phoneticPr fontId="9"/>
  </si>
  <si>
    <t>単勝_オッズ人気</t>
    <rPh sb="0" eb="1">
      <t>タン</t>
    </rPh>
    <rPh sb="1" eb="2">
      <t>ショウ</t>
    </rPh>
    <rPh sb="6" eb="8">
      <t>ニンキ</t>
    </rPh>
    <phoneticPr fontId="9"/>
  </si>
  <si>
    <t>複勝1_No</t>
    <rPh sb="0" eb="1">
      <t>フク</t>
    </rPh>
    <rPh sb="1" eb="2">
      <t>マサル</t>
    </rPh>
    <phoneticPr fontId="9"/>
  </si>
  <si>
    <t>複勝1_Prize</t>
    <rPh sb="0" eb="1">
      <t>フク</t>
    </rPh>
    <rPh sb="1" eb="2">
      <t>マサル</t>
    </rPh>
    <phoneticPr fontId="9"/>
  </si>
  <si>
    <t>複勝1_オッズ人気</t>
    <rPh sb="0" eb="2">
      <t>フクショウ</t>
    </rPh>
    <rPh sb="7" eb="9">
      <t>ニンキ</t>
    </rPh>
    <phoneticPr fontId="9"/>
  </si>
  <si>
    <t>複勝2_No</t>
    <rPh sb="0" eb="1">
      <t>フク</t>
    </rPh>
    <rPh sb="1" eb="2">
      <t>マサル</t>
    </rPh>
    <phoneticPr fontId="9"/>
  </si>
  <si>
    <t>複勝2_Prize</t>
    <rPh sb="0" eb="1">
      <t>フク</t>
    </rPh>
    <rPh sb="1" eb="2">
      <t>マサル</t>
    </rPh>
    <phoneticPr fontId="9"/>
  </si>
  <si>
    <t>複勝2_オッズ人気</t>
    <rPh sb="0" eb="2">
      <t>フクショウ</t>
    </rPh>
    <rPh sb="7" eb="9">
      <t>ニンキ</t>
    </rPh>
    <phoneticPr fontId="9"/>
  </si>
  <si>
    <t>拡連1_No</t>
    <rPh sb="0" eb="1">
      <t>カク</t>
    </rPh>
    <rPh sb="1" eb="2">
      <t>レン</t>
    </rPh>
    <phoneticPr fontId="9"/>
  </si>
  <si>
    <t>拡連1_Prize</t>
    <rPh sb="0" eb="1">
      <t>カク</t>
    </rPh>
    <rPh sb="1" eb="2">
      <t>レン</t>
    </rPh>
    <phoneticPr fontId="9"/>
  </si>
  <si>
    <t>拡連1_人気</t>
    <rPh sb="0" eb="1">
      <t>カク</t>
    </rPh>
    <rPh sb="1" eb="2">
      <t>レン</t>
    </rPh>
    <rPh sb="4" eb="6">
      <t>ニンキ</t>
    </rPh>
    <phoneticPr fontId="9"/>
  </si>
  <si>
    <t>拡連2_No</t>
    <rPh sb="0" eb="1">
      <t>カク</t>
    </rPh>
    <rPh sb="1" eb="2">
      <t>レン</t>
    </rPh>
    <phoneticPr fontId="9"/>
  </si>
  <si>
    <t>拡連2_Prize</t>
    <rPh sb="0" eb="1">
      <t>カク</t>
    </rPh>
    <rPh sb="1" eb="2">
      <t>レン</t>
    </rPh>
    <phoneticPr fontId="9"/>
  </si>
  <si>
    <t>拡連2_人気</t>
    <rPh sb="0" eb="1">
      <t>カク</t>
    </rPh>
    <rPh sb="1" eb="2">
      <t>レン</t>
    </rPh>
    <rPh sb="4" eb="6">
      <t>ニンキ</t>
    </rPh>
    <phoneticPr fontId="9"/>
  </si>
  <si>
    <t>拡連3_No</t>
    <rPh sb="0" eb="1">
      <t>カク</t>
    </rPh>
    <rPh sb="1" eb="2">
      <t>レン</t>
    </rPh>
    <phoneticPr fontId="9"/>
  </si>
  <si>
    <t>拡連3_Prize</t>
    <rPh sb="0" eb="1">
      <t>カク</t>
    </rPh>
    <rPh sb="1" eb="2">
      <t>レン</t>
    </rPh>
    <phoneticPr fontId="9"/>
  </si>
  <si>
    <t>拡連3_人気</t>
    <rPh sb="0" eb="1">
      <t>カク</t>
    </rPh>
    <rPh sb="1" eb="2">
      <t>レン</t>
    </rPh>
    <rPh sb="4" eb="6">
      <t>ニンキ</t>
    </rPh>
    <phoneticPr fontId="9"/>
  </si>
  <si>
    <t>決まり手</t>
    <rPh sb="0" eb="1">
      <t>キ</t>
    </rPh>
    <rPh sb="3" eb="4">
      <t>テ</t>
    </rPh>
    <phoneticPr fontId="9"/>
  </si>
  <si>
    <t>着順枠順位</t>
    <rPh sb="0" eb="1">
      <t>チャク</t>
    </rPh>
    <rPh sb="2" eb="3">
      <t>ワク</t>
    </rPh>
    <rPh sb="3" eb="5">
      <t>ジュンイ</t>
    </rPh>
    <phoneticPr fontId="9"/>
  </si>
  <si>
    <t>級別枠順位</t>
    <rPh sb="1" eb="2">
      <t>ベツ</t>
    </rPh>
    <rPh sb="3" eb="5">
      <t>ジュンイ</t>
    </rPh>
    <phoneticPr fontId="9"/>
  </si>
  <si>
    <t>着順級順位</t>
    <rPh sb="0" eb="2">
      <t>チャクジュン</t>
    </rPh>
    <rPh sb="3" eb="5">
      <t>ジュンイ</t>
    </rPh>
    <phoneticPr fontId="9"/>
  </si>
  <si>
    <t>全国勝率順位</t>
    <rPh sb="4" eb="6">
      <t>ジュンイ</t>
    </rPh>
    <phoneticPr fontId="9"/>
  </si>
  <si>
    <t>全国２率順位</t>
    <rPh sb="4" eb="6">
      <t>ジュンイ</t>
    </rPh>
    <phoneticPr fontId="9"/>
  </si>
  <si>
    <t>全国３率順位</t>
    <rPh sb="4" eb="6">
      <t>ジュンイ</t>
    </rPh>
    <phoneticPr fontId="9"/>
  </si>
  <si>
    <t>当地勝率順位</t>
    <rPh sb="0" eb="1">
      <t>トウ</t>
    </rPh>
    <rPh sb="1" eb="2">
      <t>チ</t>
    </rPh>
    <rPh sb="2" eb="4">
      <t>ショウリツ</t>
    </rPh>
    <rPh sb="4" eb="6">
      <t>ジュンイ</t>
    </rPh>
    <phoneticPr fontId="9"/>
  </si>
  <si>
    <t>当地２率順位</t>
    <rPh sb="0" eb="1">
      <t>トウ</t>
    </rPh>
    <rPh sb="1" eb="2">
      <t>チ</t>
    </rPh>
    <rPh sb="3" eb="4">
      <t>リツ</t>
    </rPh>
    <rPh sb="4" eb="6">
      <t>ジュンイ</t>
    </rPh>
    <phoneticPr fontId="9"/>
  </si>
  <si>
    <t>当地３率順位</t>
    <rPh sb="0" eb="1">
      <t>トウ</t>
    </rPh>
    <rPh sb="1" eb="2">
      <t>チ</t>
    </rPh>
    <rPh sb="3" eb="4">
      <t>リツ</t>
    </rPh>
    <rPh sb="4" eb="6">
      <t>ジュンイ</t>
    </rPh>
    <phoneticPr fontId="9"/>
  </si>
  <si>
    <t>モーター2率順位</t>
    <rPh sb="5" eb="6">
      <t>リツ</t>
    </rPh>
    <rPh sb="6" eb="8">
      <t>ジュンイ</t>
    </rPh>
    <phoneticPr fontId="9"/>
  </si>
  <si>
    <t>モーター3率順位</t>
    <rPh sb="5" eb="6">
      <t>リツ</t>
    </rPh>
    <rPh sb="6" eb="8">
      <t>ジュンイ</t>
    </rPh>
    <phoneticPr fontId="9"/>
  </si>
  <si>
    <t>ボート2率順位</t>
    <rPh sb="4" eb="5">
      <t>リツ</t>
    </rPh>
    <rPh sb="5" eb="7">
      <t>ジュンイ</t>
    </rPh>
    <phoneticPr fontId="9"/>
  </si>
  <si>
    <t>ボート3率順位</t>
    <rPh sb="4" eb="5">
      <t>リツ</t>
    </rPh>
    <rPh sb="5" eb="7">
      <t>ジュンイ</t>
    </rPh>
    <phoneticPr fontId="9"/>
  </si>
  <si>
    <t>スタート順位</t>
    <rPh sb="4" eb="6">
      <t>ジュンイ</t>
    </rPh>
    <phoneticPr fontId="9"/>
  </si>
  <si>
    <t>展示順位</t>
    <rPh sb="0" eb="2">
      <t>テンジ</t>
    </rPh>
    <rPh sb="2" eb="4">
      <t>ジュンイ</t>
    </rPh>
    <phoneticPr fontId="9"/>
  </si>
  <si>
    <t>平均ST順位</t>
    <rPh sb="0" eb="2">
      <t>ヘイキン</t>
    </rPh>
    <rPh sb="4" eb="6">
      <t>ジュンイ</t>
    </rPh>
    <phoneticPr fontId="9"/>
  </si>
  <si>
    <t>予想</t>
    <rPh sb="0" eb="2">
      <t>ヨソウ</t>
    </rPh>
    <phoneticPr fontId="9"/>
  </si>
  <si>
    <t>自信度</t>
    <rPh sb="0" eb="2">
      <t>ジシン</t>
    </rPh>
    <rPh sb="2" eb="3">
      <t>ド</t>
    </rPh>
    <phoneticPr fontId="9"/>
  </si>
  <si>
    <t>ベットする</t>
    <phoneticPr fontId="9"/>
  </si>
  <si>
    <t>進入固定</t>
    <rPh sb="0" eb="2">
      <t>シンニュウ</t>
    </rPh>
    <rPh sb="2" eb="4">
      <t>コテイ</t>
    </rPh>
    <phoneticPr fontId="9"/>
  </si>
  <si>
    <t>シード番組</t>
    <rPh sb="3" eb="5">
      <t>バングミ</t>
    </rPh>
    <phoneticPr fontId="9"/>
  </si>
  <si>
    <t>枠順級一覧</t>
    <rPh sb="0" eb="1">
      <t>ワク</t>
    </rPh>
    <rPh sb="1" eb="2">
      <t>ジュン</t>
    </rPh>
    <rPh sb="2" eb="3">
      <t>キュウ</t>
    </rPh>
    <rPh sb="3" eb="5">
      <t>イチラン</t>
    </rPh>
    <phoneticPr fontId="9"/>
  </si>
  <si>
    <t>A級選手数</t>
    <rPh sb="1" eb="2">
      <t>キュウ</t>
    </rPh>
    <rPh sb="2" eb="4">
      <t>センシュ</t>
    </rPh>
    <rPh sb="4" eb="5">
      <t>スウ</t>
    </rPh>
    <phoneticPr fontId="9"/>
  </si>
  <si>
    <t>女子選手数</t>
    <rPh sb="0" eb="2">
      <t>ジョシ</t>
    </rPh>
    <rPh sb="2" eb="4">
      <t>センシュ</t>
    </rPh>
    <rPh sb="4" eb="5">
      <t>スウ</t>
    </rPh>
    <phoneticPr fontId="9"/>
  </si>
  <si>
    <t>静岡新聞社・静岡放送ＮｅｗＹｅａｒ’ｓＣｕｐ</t>
  </si>
  <si>
    <t>４日目</t>
  </si>
  <si>
    <t>浜名湖</t>
  </si>
  <si>
    <t>渡邊哲也</t>
  </si>
  <si>
    <t>佐藤旭</t>
  </si>
  <si>
    <t>高塚清一</t>
  </si>
  <si>
    <t>鈴木孝之</t>
  </si>
  <si>
    <t>喜多那由夏</t>
  </si>
  <si>
    <t>岩田優一</t>
  </si>
  <si>
    <t>A2</t>
  </si>
  <si>
    <t>431 16</t>
  </si>
  <si>
    <t>615 3</t>
  </si>
  <si>
    <t>2 155</t>
  </si>
  <si>
    <t>263 5</t>
  </si>
  <si>
    <t>261 66</t>
  </si>
  <si>
    <t>1 323</t>
  </si>
  <si>
    <t>.25/.18/.17//.20/.25//////</t>
  </si>
  <si>
    <t>.27/.23/.10//.21///////</t>
  </si>
  <si>
    <t>.10//.15/.16/.12///////</t>
  </si>
  <si>
    <t>.19/.12/.22//.19///////</t>
  </si>
  <si>
    <t>.13/.15/.14//.14/.18//////</t>
  </si>
  <si>
    <t>.22//.27/.22/.14///////</t>
  </si>
  <si>
    <t>433 15</t>
  </si>
  <si>
    <t>543 2</t>
  </si>
  <si>
    <t>4 456</t>
  </si>
  <si>
    <t>246 5</t>
  </si>
  <si>
    <t>265 66</t>
  </si>
  <si>
    <t>6 555</t>
  </si>
  <si>
    <t>10R</t>
  </si>
  <si>
    <t>差し</t>
  </si>
  <si>
    <t>B1-A2-B1-B1-B1-B1</t>
  </si>
  <si>
    <t>A2-B1-B1-B1-B1-B1</t>
  </si>
  <si>
    <t>4-2-1-3</t>
    <phoneticPr fontId="2"/>
  </si>
  <si>
    <t>データ範囲</t>
    <rPh sb="3" eb="5">
      <t>ハンイ</t>
    </rPh>
    <phoneticPr fontId="2"/>
  </si>
  <si>
    <t>学習</t>
    <rPh sb="0" eb="2">
      <t>ガクシュウ</t>
    </rPh>
    <phoneticPr fontId="2"/>
  </si>
  <si>
    <t>テスト</t>
    <phoneticPr fontId="2"/>
  </si>
  <si>
    <t>実践</t>
    <rPh sb="0" eb="2">
      <t>ジッセン</t>
    </rPh>
    <phoneticPr fontId="2"/>
  </si>
  <si>
    <t>grade</t>
  </si>
  <si>
    <t>G1</t>
  </si>
  <si>
    <t>G2</t>
  </si>
  <si>
    <t>G3</t>
  </si>
  <si>
    <t>SG</t>
  </si>
  <si>
    <t>総レース数</t>
    <rPh sb="0" eb="1">
      <t>ソウ</t>
    </rPh>
    <rPh sb="4" eb="5">
      <t>スウ</t>
    </rPh>
    <phoneticPr fontId="2"/>
  </si>
  <si>
    <t>グレード分布</t>
    <rPh sb="4" eb="6">
      <t>ブンプ</t>
    </rPh>
    <phoneticPr fontId="2"/>
  </si>
  <si>
    <t>データ範囲</t>
    <rPh sb="3" eb="5">
      <t>ハンイ</t>
    </rPh>
    <phoneticPr fontId="2"/>
  </si>
  <si>
    <t>20090101～20210701</t>
    <phoneticPr fontId="2"/>
  </si>
  <si>
    <t>カラム</t>
    <phoneticPr fontId="2"/>
  </si>
  <si>
    <t>制約</t>
    <rPh sb="0" eb="2">
      <t>セイヤク</t>
    </rPh>
    <phoneticPr fontId="2"/>
  </si>
  <si>
    <t>2017/3/9から存在</t>
    <rPh sb="10" eb="12">
      <t>ソンザイ</t>
    </rPh>
    <phoneticPr fontId="2"/>
  </si>
  <si>
    <t>テーブル</t>
    <phoneticPr fontId="2"/>
  </si>
  <si>
    <t>com_prediction</t>
  </si>
  <si>
    <t>rec_race</t>
    <phoneticPr fontId="2"/>
  </si>
  <si>
    <t>com_confidence</t>
  </si>
  <si>
    <t>2012/3/31から存在</t>
    <rPh sb="11" eb="13">
      <t>ソンザイ</t>
    </rPh>
    <phoneticPr fontId="2"/>
  </si>
  <si>
    <t>motor3winingrate</t>
    <phoneticPr fontId="2"/>
  </si>
  <si>
    <t>2017/3/8から存在</t>
    <rPh sb="10" eb="12">
      <t>ソンザイ</t>
    </rPh>
    <phoneticPr fontId="2"/>
  </si>
  <si>
    <t>local3winingrate</t>
    <phoneticPr fontId="2"/>
  </si>
  <si>
    <t>model_no</t>
  </si>
  <si>
    <t>model_start_ymd</t>
  </si>
  <si>
    <t>model_end_ymd</t>
  </si>
  <si>
    <t>model_data_days</t>
  </si>
  <si>
    <t>model_interval_days</t>
  </si>
  <si>
    <t>data_use_range</t>
  </si>
  <si>
    <t>outlier_method</t>
  </si>
  <si>
    <t>outlier_field</t>
  </si>
  <si>
    <t>features_rank1</t>
  </si>
  <si>
    <t>algorithm_rank1</t>
  </si>
  <si>
    <t>class_rank1</t>
  </si>
  <si>
    <t>features_rank2</t>
  </si>
  <si>
    <t>algorithm_rank2</t>
  </si>
  <si>
    <t>class_rank2</t>
  </si>
  <si>
    <t>features_rank3</t>
  </si>
  <si>
    <t>algorithm_rank3</t>
  </si>
  <si>
    <t>class_rank3</t>
  </si>
  <si>
    <t>grade_condition</t>
  </si>
  <si>
    <t>yes</t>
  </si>
  <si>
    <t>quartile</t>
  </si>
  <si>
    <t>en1,en2,en3,en4,en5,en6</t>
  </si>
  <si>
    <t>bayesnet</t>
  </si>
  <si>
    <t>r1_1to6</t>
  </si>
  <si>
    <t>r2_2to6</t>
  </si>
  <si>
    <t>r3_3to6</t>
  </si>
  <si>
    <t>'ip'</t>
  </si>
  <si>
    <t>項目</t>
    <rPh sb="0" eb="2">
      <t>コウモク</t>
    </rPh>
    <phoneticPr fontId="2"/>
  </si>
  <si>
    <t>例</t>
    <rPh sb="0" eb="1">
      <t>レイ</t>
    </rPh>
    <phoneticPr fontId="2"/>
  </si>
  <si>
    <t>result_no</t>
  </si>
  <si>
    <t>used_model_no</t>
  </si>
  <si>
    <t>result_start_ymd</t>
  </si>
  <si>
    <t>result_end_ymd</t>
  </si>
  <si>
    <t>result_creator</t>
  </si>
  <si>
    <t>result_sql_id</t>
  </si>
  <si>
    <t>RCDefault</t>
  </si>
  <si>
    <t>result_1</t>
  </si>
  <si>
    <t>result_config.tsv</t>
    <phoneticPr fontId="2"/>
  </si>
  <si>
    <t>id</t>
  </si>
  <si>
    <t>name</t>
  </si>
  <si>
    <t>arff type</t>
  </si>
  <si>
    <t>sql_model_features</t>
  </si>
  <si>
    <t>sql_instance_features</t>
  </si>
  <si>
    <t>nw1</t>
  </si>
  <si>
    <t>nationwiningrate1</t>
  </si>
  <si>
    <t>numeric</t>
  </si>
  <si>
    <t>nationwiningrate1::text</t>
  </si>
  <si>
    <t>cast(nationwiningrate1 as double precision)</t>
  </si>
  <si>
    <t>features.tsv</t>
    <phoneticPr fontId="2"/>
  </si>
  <si>
    <t>sql_class_features</t>
  </si>
  <si>
    <t>sql_class_condition</t>
  </si>
  <si>
    <t>values</t>
  </si>
  <si>
    <t>substring(sanrentanno from 1 for 1) classes</t>
  </si>
  <si>
    <t>true</t>
  </si>
  <si>
    <t>1,2,3,4,5,6</t>
  </si>
  <si>
    <t>cmd</t>
  </si>
  <si>
    <t>pattern</t>
  </si>
  <si>
    <t>bettype</t>
  </si>
  <si>
    <t>kumiban</t>
  </si>
  <si>
    <t>betcnt</t>
  </si>
  <si>
    <t>betamt</t>
  </si>
  <si>
    <t>hitcnt</t>
  </si>
  <si>
    <t>hitamt</t>
  </si>
  <si>
    <t>hitrate</t>
  </si>
  <si>
    <t>balance</t>
  </si>
  <si>
    <t>hitrate_slope</t>
  </si>
  <si>
    <t>hitrate_inter</t>
  </si>
  <si>
    <t>incomerate_slope</t>
  </si>
  <si>
    <t>incomerate_inter</t>
  </si>
  <si>
    <t>balance_slope</t>
  </si>
  <si>
    <t>balance_inter</t>
  </si>
  <si>
    <t>hitodds_min</t>
  </si>
  <si>
    <t>hitodds_max</t>
  </si>
  <si>
    <t>hitodds_mean</t>
  </si>
  <si>
    <t>hitodds_stddev</t>
  </si>
  <si>
    <t>hitodds_skewness</t>
  </si>
  <si>
    <t>hitodds_kurtosis</t>
  </si>
  <si>
    <t>odds_min</t>
  </si>
  <si>
    <t>odds_max</t>
  </si>
  <si>
    <t>odds_mean</t>
  </si>
  <si>
    <t>odds_stddev</t>
  </si>
  <si>
    <t>odds_skewness</t>
  </si>
  <si>
    <t>odds_kurtosis</t>
  </si>
  <si>
    <t>result 0001</t>
    <phoneticPr fontId="2"/>
  </si>
  <si>
    <t>model 0001</t>
    <phoneticPr fontId="2"/>
  </si>
  <si>
    <t>2021/8/22</t>
    <phoneticPr fontId="2"/>
  </si>
  <si>
    <t>model 0001</t>
    <phoneticPr fontId="2"/>
  </si>
  <si>
    <t>yes,no</t>
    <phoneticPr fontId="2"/>
  </si>
  <si>
    <t>outlier_method=octile</t>
    <phoneticPr fontId="2"/>
  </si>
  <si>
    <t>model_0002</t>
    <phoneticPr fontId="2"/>
  </si>
  <si>
    <t>outlier_method=no</t>
    <phoneticPr fontId="2"/>
  </si>
  <si>
    <t>outlier_method=percentile</t>
    <phoneticPr fontId="2"/>
  </si>
  <si>
    <t>outlier_method=quartile</t>
    <phoneticPr fontId="2"/>
  </si>
  <si>
    <t>result 0002</t>
    <phoneticPr fontId="2"/>
  </si>
  <si>
    <t>全組番組み合わせ</t>
    <rPh sb="0" eb="1">
      <t>ゼン</t>
    </rPh>
    <rPh sb="1" eb="3">
      <t>クミバン</t>
    </rPh>
    <rPh sb="3" eb="4">
      <t>ク</t>
    </rPh>
    <rPh sb="5" eb="6">
      <t>ア</t>
    </rPh>
    <phoneticPr fontId="2"/>
  </si>
  <si>
    <t>123のみ</t>
    <phoneticPr fontId="2"/>
  </si>
  <si>
    <t>result 0003</t>
    <phoneticPr fontId="2"/>
  </si>
  <si>
    <t>model 0002</t>
    <phoneticPr fontId="2"/>
  </si>
  <si>
    <t>result 0004</t>
    <phoneticPr fontId="2"/>
  </si>
  <si>
    <t>model 0003</t>
    <phoneticPr fontId="2"/>
  </si>
  <si>
    <t>result 0005</t>
    <phoneticPr fontId="2"/>
  </si>
  <si>
    <t>model 0004</t>
    <phoneticPr fontId="2"/>
  </si>
  <si>
    <t>model_0003</t>
    <phoneticPr fontId="2"/>
  </si>
  <si>
    <t>model_0004</t>
    <phoneticPr fontId="2"/>
  </si>
  <si>
    <t>result 3が的中率、収益率で勝ち</t>
    <rPh sb="9" eb="12">
      <t>テキチュウリツ</t>
    </rPh>
    <rPh sb="13" eb="16">
      <t>シュウエキリツ</t>
    </rPh>
    <rPh sb="17" eb="18">
      <t>カ</t>
    </rPh>
    <phoneticPr fontId="2"/>
  </si>
  <si>
    <t>model_0005</t>
    <phoneticPr fontId="2"/>
  </si>
  <si>
    <t>outlier_method=no,  data_use_range=no</t>
    <phoneticPr fontId="2"/>
  </si>
  <si>
    <t>model 0005</t>
    <phoneticPr fontId="2"/>
  </si>
  <si>
    <t>result 0006</t>
    <phoneticPr fontId="2"/>
  </si>
  <si>
    <t>arff_sql_id</t>
  </si>
  <si>
    <t>classification_sql_id</t>
  </si>
  <si>
    <t>arff_1</t>
  </si>
  <si>
    <t>classification_1</t>
  </si>
  <si>
    <t>no</t>
  </si>
  <si>
    <t>percentile</t>
  </si>
  <si>
    <t>octile</t>
  </si>
  <si>
    <t>result_2</t>
  </si>
  <si>
    <t>r2_1to6</t>
  </si>
  <si>
    <t>r3_1to6</t>
  </si>
  <si>
    <t>model_0006</t>
    <phoneticPr fontId="2"/>
  </si>
  <si>
    <t>outlier_method=no,  data_use_range=yes</t>
    <phoneticPr fontId="2"/>
  </si>
  <si>
    <t>model_interval=365</t>
    <phoneticPr fontId="2"/>
  </si>
  <si>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독립적으로</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365</t>
    </r>
    <r>
      <rPr>
        <sz val="12"/>
        <color theme="1"/>
        <rFont val="ＭＳ Ｐゴシック"/>
        <family val="3"/>
        <charset val="129"/>
        <scheme val="minor"/>
      </rPr>
      <t>일</t>
    </r>
    <r>
      <rPr>
        <sz val="12"/>
        <color theme="1"/>
        <rFont val="ＭＳ Ｐゴシック"/>
        <family val="2"/>
        <scheme val="minor"/>
      </rPr>
      <t xml:space="preserve"> </t>
    </r>
    <r>
      <rPr>
        <sz val="12"/>
        <color theme="1"/>
        <rFont val="ＭＳ Ｐゴシック"/>
        <family val="3"/>
        <charset val="129"/>
        <scheme val="minor"/>
      </rPr>
      <t>단위생성</t>
    </r>
    <phoneticPr fontId="2"/>
  </si>
  <si>
    <t>model_0007</t>
    <phoneticPr fontId="2"/>
  </si>
  <si>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독립적으로</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30</t>
    </r>
    <r>
      <rPr>
        <sz val="12"/>
        <color theme="1"/>
        <rFont val="ＭＳ Ｐゴシック"/>
        <family val="3"/>
        <charset val="129"/>
        <scheme val="minor"/>
      </rPr>
      <t>일</t>
    </r>
    <r>
      <rPr>
        <sz val="12"/>
        <color theme="1"/>
        <rFont val="ＭＳ Ｐゴシック"/>
        <family val="2"/>
        <scheme val="minor"/>
      </rPr>
      <t xml:space="preserve"> </t>
    </r>
    <r>
      <rPr>
        <sz val="12"/>
        <color theme="1"/>
        <rFont val="ＭＳ Ｐゴシック"/>
        <family val="3"/>
        <charset val="129"/>
        <scheme val="minor"/>
      </rPr>
      <t>단위생성</t>
    </r>
    <phoneticPr fontId="2"/>
  </si>
  <si>
    <t>model_interval=30</t>
    <phoneticPr fontId="2"/>
  </si>
  <si>
    <t>model_0008</t>
    <phoneticPr fontId="2"/>
  </si>
  <si>
    <t>각각에 대해 유력패턴별 결과도 비교해본다</t>
    <phoneticPr fontId="2"/>
  </si>
  <si>
    <t>result_0007</t>
    <phoneticPr fontId="2"/>
  </si>
  <si>
    <t>model_0006</t>
    <phoneticPr fontId="2"/>
  </si>
  <si>
    <t>result_0008</t>
    <phoneticPr fontId="2"/>
  </si>
  <si>
    <t>result_0006</t>
    <phoneticPr fontId="2"/>
  </si>
  <si>
    <t>model_0005</t>
    <phoneticPr fontId="2"/>
  </si>
  <si>
    <r>
      <t>model2</t>
    </r>
    <r>
      <rPr>
        <sz val="12"/>
        <color theme="1"/>
        <rFont val="ＭＳ Ｐゴシック"/>
        <family val="3"/>
        <charset val="129"/>
        <scheme val="minor"/>
      </rPr>
      <t>가</t>
    </r>
    <r>
      <rPr>
        <sz val="12"/>
        <color theme="1"/>
        <rFont val="ＭＳ Ｐゴシック"/>
        <family val="2"/>
        <scheme val="minor"/>
      </rPr>
      <t xml:space="preserve"> model5</t>
    </r>
    <r>
      <rPr>
        <sz val="12"/>
        <color theme="1"/>
        <rFont val="ＭＳ Ｐゴシック"/>
        <family val="3"/>
        <charset val="129"/>
        <scheme val="minor"/>
      </rPr>
      <t>보다</t>
    </r>
    <r>
      <rPr>
        <sz val="12"/>
        <color theme="1"/>
        <rFont val="ＭＳ Ｐゴシック"/>
        <family val="2"/>
        <scheme val="minor"/>
      </rPr>
      <t xml:space="preserve"> </t>
    </r>
    <r>
      <rPr>
        <sz val="12"/>
        <color theme="1"/>
        <rFont val="ＭＳ Ｐゴシック"/>
        <family val="3"/>
        <charset val="129"/>
        <scheme val="minor"/>
      </rPr>
      <t>조금</t>
    </r>
    <r>
      <rPr>
        <sz val="12"/>
        <color theme="1"/>
        <rFont val="ＭＳ Ｐゴシック"/>
        <family val="2"/>
        <scheme val="minor"/>
      </rPr>
      <t xml:space="preserve"> </t>
    </r>
    <r>
      <rPr>
        <sz val="12"/>
        <color theme="1"/>
        <rFont val="ＭＳ Ｐゴシック"/>
        <family val="3"/>
        <charset val="129"/>
        <scheme val="minor"/>
      </rPr>
      <t>나아보인다</t>
    </r>
    <r>
      <rPr>
        <sz val="12"/>
        <color theme="1"/>
        <rFont val="ＭＳ Ｐゴシック"/>
        <family val="2"/>
        <scheme val="minor"/>
      </rPr>
      <t xml:space="preserve">.  </t>
    </r>
    <r>
      <rPr>
        <sz val="12"/>
        <color theme="1"/>
        <rFont val="ＭＳ Ｐゴシック"/>
        <family val="3"/>
        <charset val="129"/>
        <scheme val="minor"/>
      </rPr>
      <t>모델데이터</t>
    </r>
    <r>
      <rPr>
        <sz val="12"/>
        <color theme="1"/>
        <rFont val="ＭＳ Ｐゴシック"/>
        <family val="2"/>
        <scheme val="minor"/>
      </rPr>
      <t xml:space="preserve"> </t>
    </r>
    <r>
      <rPr>
        <sz val="12"/>
        <color theme="1"/>
        <rFont val="ＭＳ Ｐゴシック"/>
        <family val="3"/>
        <charset val="129"/>
        <scheme val="minor"/>
      </rPr>
      <t>기간범위제한은</t>
    </r>
    <r>
      <rPr>
        <sz val="12"/>
        <color theme="1"/>
        <rFont val="ＭＳ Ｐゴシック"/>
        <family val="2"/>
        <scheme val="minor"/>
      </rPr>
      <t xml:space="preserve"> </t>
    </r>
    <r>
      <rPr>
        <sz val="12"/>
        <color theme="1"/>
        <rFont val="ＭＳ Ｐゴシック"/>
        <family val="3"/>
        <charset val="129"/>
        <scheme val="minor"/>
      </rPr>
      <t>사용유지하자</t>
    </r>
    <phoneticPr fontId="2"/>
  </si>
  <si>
    <r>
      <t>버린다</t>
    </r>
    <r>
      <rPr>
        <sz val="12"/>
        <color theme="1"/>
        <rFont val="ＭＳ Ｐゴシック"/>
        <family val="2"/>
        <scheme val="minor"/>
      </rPr>
      <t>, 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결과출력</t>
    </r>
    <r>
      <rPr>
        <sz val="12"/>
        <color theme="1"/>
        <rFont val="ＭＳ Ｐゴシック"/>
        <family val="2"/>
        <scheme val="minor"/>
      </rPr>
      <t xml:space="preserve"> </t>
    </r>
    <phoneticPr fontId="2"/>
  </si>
  <si>
    <r>
      <rPr>
        <sz val="12"/>
        <color theme="1"/>
        <rFont val="ＭＳ Ｐゴシック"/>
        <family val="3"/>
        <charset val="129"/>
        <scheme val="minor"/>
      </rPr>
      <t>버린다</t>
    </r>
    <r>
      <rPr>
        <sz val="12"/>
        <color theme="1"/>
        <rFont val="ＭＳ Ｐゴシック"/>
        <family val="2"/>
        <scheme val="minor"/>
      </rPr>
      <t xml:space="preserve"> 365</t>
    </r>
    <r>
      <rPr>
        <sz val="12"/>
        <color theme="1"/>
        <rFont val="ＭＳ Ｐゴシック"/>
        <family val="3"/>
        <charset val="129"/>
        <scheme val="minor"/>
      </rPr>
      <t>일단위</t>
    </r>
    <phoneticPr fontId="2"/>
  </si>
  <si>
    <r>
      <t>30</t>
    </r>
    <r>
      <rPr>
        <sz val="12"/>
        <color theme="1"/>
        <rFont val="ＭＳ Ｐゴシック"/>
        <family val="3"/>
        <charset val="129"/>
        <scheme val="minor"/>
      </rPr>
      <t>일단위</t>
    </r>
    <r>
      <rPr>
        <sz val="12"/>
        <color theme="1"/>
        <rFont val="ＭＳ Ｐゴシック"/>
        <family val="2"/>
        <scheme val="minor"/>
      </rPr>
      <t xml:space="preserve"> rank1,2,3 </t>
    </r>
    <r>
      <rPr>
        <sz val="12"/>
        <color theme="1"/>
        <rFont val="ＭＳ Ｐゴシック"/>
        <family val="3"/>
        <charset val="129"/>
        <scheme val="minor"/>
      </rPr>
      <t>독립적</t>
    </r>
    <phoneticPr fontId="2"/>
  </si>
  <si>
    <t>result_0009</t>
    <phoneticPr fontId="2"/>
  </si>
  <si>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종속적</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xml:space="preserve">, 12* </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먼저</t>
    </r>
    <r>
      <rPr>
        <sz val="12"/>
        <color theme="1"/>
        <rFont val="ＭＳ Ｐゴシック"/>
        <family val="2"/>
        <scheme val="minor"/>
      </rPr>
      <t xml:space="preserve"> </t>
    </r>
    <r>
      <rPr>
        <sz val="12"/>
        <color theme="1"/>
        <rFont val="ＭＳ Ｐゴシック"/>
        <family val="3"/>
        <charset val="129"/>
        <scheme val="minor"/>
      </rPr>
      <t>공략하자</t>
    </r>
    <phoneticPr fontId="2"/>
  </si>
  <si>
    <r>
      <t>12*</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model_7</t>
    </r>
    <r>
      <rPr>
        <sz val="12"/>
        <color theme="1"/>
        <rFont val="ＭＳ Ｐゴシック"/>
        <family val="3"/>
        <charset val="129"/>
        <scheme val="minor"/>
      </rPr>
      <t>과</t>
    </r>
    <r>
      <rPr>
        <sz val="12"/>
        <color theme="1"/>
        <rFont val="ＭＳ Ｐゴシック"/>
        <family val="2"/>
        <scheme val="minor"/>
      </rPr>
      <t xml:space="preserve"> model_8</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결과를</t>
    </r>
    <r>
      <rPr>
        <sz val="12"/>
        <color theme="1"/>
        <rFont val="ＭＳ Ｐゴシック"/>
        <family val="2"/>
        <scheme val="minor"/>
      </rPr>
      <t xml:space="preserve"> </t>
    </r>
    <r>
      <rPr>
        <sz val="12"/>
        <color theme="1"/>
        <rFont val="ＭＳ Ｐゴシック"/>
        <family val="3"/>
        <charset val="129"/>
        <scheme val="minor"/>
      </rPr>
      <t>비교한다</t>
    </r>
    <phoneticPr fontId="2"/>
  </si>
  <si>
    <r>
      <t>(12*</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먼저</t>
    </r>
    <r>
      <rPr>
        <sz val="12"/>
        <color theme="1"/>
        <rFont val="ＭＳ Ｐゴシック"/>
        <family val="2"/>
        <scheme val="minor"/>
      </rPr>
      <t xml:space="preserve"> </t>
    </r>
    <r>
      <rPr>
        <sz val="12"/>
        <color theme="1"/>
        <rFont val="ＭＳ Ｐゴシック"/>
        <family val="3"/>
        <charset val="129"/>
        <scheme val="minor"/>
      </rPr>
      <t>공략하자</t>
    </r>
    <r>
      <rPr>
        <sz val="12"/>
        <color theme="1"/>
        <rFont val="ＭＳ Ｐゴシック"/>
        <family val="2"/>
        <scheme val="minor"/>
      </rPr>
      <t>)</t>
    </r>
    <phoneticPr fontId="2"/>
  </si>
  <si>
    <r>
      <t>12*</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패턴별</t>
    </r>
    <r>
      <rPr>
        <sz val="12"/>
        <color theme="1"/>
        <rFont val="ＭＳ Ｐゴシック"/>
        <family val="2"/>
        <scheme val="minor"/>
      </rPr>
      <t xml:space="preserve"> </t>
    </r>
    <r>
      <rPr>
        <sz val="12"/>
        <color theme="1"/>
        <rFont val="ＭＳ Ｐゴシック"/>
        <family val="3"/>
        <charset val="129"/>
        <scheme val="minor"/>
      </rPr>
      <t>상세</t>
    </r>
    <r>
      <rPr>
        <sz val="12"/>
        <color theme="1"/>
        <rFont val="ＭＳ Ｐゴシック"/>
        <family val="2"/>
        <scheme val="minor"/>
      </rPr>
      <t xml:space="preserve"> </t>
    </r>
    <r>
      <rPr>
        <sz val="12"/>
        <color theme="1"/>
        <rFont val="ＭＳ Ｐゴシック"/>
        <family val="3"/>
        <charset val="129"/>
        <scheme val="minor"/>
      </rPr>
      <t>비교하자</t>
    </r>
    <phoneticPr fontId="2"/>
  </si>
  <si>
    <t>2021/8/24</t>
    <phoneticPr fontId="2"/>
  </si>
  <si>
    <t>model_0009</t>
  </si>
  <si>
    <t>model_0009</t>
    <phoneticPr fontId="2"/>
  </si>
  <si>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종속적</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예측</t>
    </r>
    <phoneticPr fontId="2"/>
  </si>
  <si>
    <t>model_0010</t>
    <phoneticPr fontId="2"/>
  </si>
  <si>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독립적</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예측</t>
    </r>
    <phoneticPr fontId="2"/>
  </si>
  <si>
    <t>model_0008</t>
    <phoneticPr fontId="2"/>
  </si>
  <si>
    <r>
      <t>model_0008</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복사</t>
    </r>
    <phoneticPr fontId="2"/>
  </si>
  <si>
    <t>result_0010</t>
    <phoneticPr fontId="2"/>
  </si>
  <si>
    <r>
      <t>30</t>
    </r>
    <r>
      <rPr>
        <sz val="12"/>
        <color theme="1"/>
        <rFont val="ＭＳ Ｐゴシック"/>
        <family val="3"/>
        <charset val="129"/>
        <scheme val="minor"/>
      </rPr>
      <t>일단위</t>
    </r>
    <r>
      <rPr>
        <sz val="12"/>
        <color theme="1"/>
        <rFont val="ＭＳ Ｐゴシック"/>
        <family val="2"/>
        <scheme val="minor"/>
      </rPr>
      <t xml:space="preserve"> rank1,2,3 </t>
    </r>
    <r>
      <rPr>
        <sz val="12"/>
        <color theme="1"/>
        <rFont val="ＭＳ Ｐゴシック"/>
        <family val="3"/>
        <charset val="129"/>
        <scheme val="minor"/>
      </rPr>
      <t>종속적</t>
    </r>
    <phoneticPr fontId="2"/>
  </si>
  <si>
    <r>
      <t xml:space="preserve"> rank1,2,3 </t>
    </r>
    <r>
      <rPr>
        <sz val="12"/>
        <color theme="1"/>
        <rFont val="ＭＳ Ｐゴシック"/>
        <family val="3"/>
        <charset val="129"/>
        <scheme val="minor"/>
      </rPr>
      <t>종속적</t>
    </r>
  </si>
  <si>
    <t>result_0011</t>
    <phoneticPr fontId="2"/>
  </si>
  <si>
    <r>
      <t xml:space="preserve"> rank1,2,3 </t>
    </r>
    <r>
      <rPr>
        <sz val="12"/>
        <color theme="1"/>
        <rFont val="ＭＳ Ｐゴシック"/>
        <family val="3"/>
        <charset val="129"/>
        <scheme val="minor"/>
      </rPr>
      <t>독립적</t>
    </r>
  </si>
  <si>
    <r>
      <t>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결과출력</t>
    </r>
    <phoneticPr fontId="2"/>
  </si>
  <si>
    <r>
      <t>model_9, model_10 123</t>
    </r>
    <r>
      <rPr>
        <sz val="12"/>
        <color theme="1"/>
        <rFont val="ＭＳ Ｐゴシック"/>
        <family val="3"/>
        <charset val="129"/>
        <scheme val="minor"/>
      </rPr>
      <t>합치되는</t>
    </r>
    <r>
      <rPr>
        <sz val="12"/>
        <color theme="1"/>
        <rFont val="ＭＳ Ｐゴシック"/>
        <family val="2"/>
        <scheme val="minor"/>
      </rPr>
      <t xml:space="preserve"> </t>
    </r>
    <r>
      <rPr>
        <sz val="12"/>
        <color theme="1"/>
        <rFont val="ＭＳ Ｐゴシック"/>
        <family val="3"/>
        <charset val="129"/>
        <scheme val="minor"/>
      </rPr>
      <t>결과가</t>
    </r>
    <r>
      <rPr>
        <sz val="12"/>
        <color theme="1"/>
        <rFont val="ＭＳ Ｐゴシック"/>
        <family val="2"/>
        <scheme val="minor"/>
      </rPr>
      <t xml:space="preserve"> </t>
    </r>
    <r>
      <rPr>
        <sz val="12"/>
        <color theme="1"/>
        <rFont val="ＭＳ Ｐゴシック"/>
        <family val="3"/>
        <charset val="129"/>
        <scheme val="minor"/>
      </rPr>
      <t>너무</t>
    </r>
    <r>
      <rPr>
        <sz val="12"/>
        <color theme="1"/>
        <rFont val="ＭＳ Ｐゴシック"/>
        <family val="2"/>
        <scheme val="minor"/>
      </rPr>
      <t xml:space="preserve"> </t>
    </r>
    <r>
      <rPr>
        <sz val="12"/>
        <color theme="1"/>
        <rFont val="ＭＳ Ｐゴシック"/>
        <family val="3"/>
        <charset val="129"/>
        <scheme val="minor"/>
      </rPr>
      <t>적어서</t>
    </r>
    <r>
      <rPr>
        <sz val="12"/>
        <color theme="1"/>
        <rFont val="ＭＳ Ｐゴシック"/>
        <family val="2"/>
        <scheme val="minor"/>
      </rPr>
      <t xml:space="preserve"> </t>
    </r>
    <r>
      <rPr>
        <sz val="12"/>
        <color theme="1"/>
        <rFont val="ＭＳ Ｐゴシック"/>
        <family val="3"/>
        <charset val="129"/>
        <scheme val="minor"/>
      </rPr>
      <t>실패</t>
    </r>
    <r>
      <rPr>
        <sz val="12"/>
        <color theme="1"/>
        <rFont val="ＭＳ Ｐゴシック"/>
        <family val="2"/>
        <scheme val="minor"/>
      </rPr>
      <t xml:space="preserve">, </t>
    </r>
    <phoneticPr fontId="2"/>
  </si>
  <si>
    <r>
      <t>classbalancer</t>
    </r>
    <r>
      <rPr>
        <sz val="12"/>
        <color rgb="FFFF0000"/>
        <rFont val="ＭＳ Ｐゴシック"/>
        <family val="3"/>
        <charset val="129"/>
        <scheme val="minor"/>
      </rPr>
      <t>를</t>
    </r>
    <r>
      <rPr>
        <sz val="12"/>
        <color rgb="FFFF0000"/>
        <rFont val="ＭＳ Ｐゴシック"/>
        <family val="2"/>
        <scheme val="minor"/>
      </rPr>
      <t xml:space="preserve"> algorithm.tsv</t>
    </r>
    <r>
      <rPr>
        <sz val="12"/>
        <color rgb="FFFF0000"/>
        <rFont val="ＭＳ Ｐゴシック"/>
        <family val="3"/>
        <charset val="129"/>
        <scheme val="minor"/>
      </rPr>
      <t>에</t>
    </r>
    <r>
      <rPr>
        <sz val="12"/>
        <color rgb="FFFF0000"/>
        <rFont val="ＭＳ Ｐゴシック"/>
        <family val="2"/>
        <scheme val="minor"/>
      </rPr>
      <t xml:space="preserve"> </t>
    </r>
    <r>
      <rPr>
        <sz val="12"/>
        <color rgb="FFFF0000"/>
        <rFont val="ＭＳ Ｐゴシック"/>
        <family val="3"/>
        <charset val="129"/>
        <scheme val="minor"/>
      </rPr>
      <t>넣어봤지만</t>
    </r>
    <r>
      <rPr>
        <sz val="12"/>
        <color rgb="FFFF0000"/>
        <rFont val="ＭＳ Ｐゴシック"/>
        <family val="2"/>
        <scheme val="minor"/>
      </rPr>
      <t xml:space="preserve"> </t>
    </r>
    <r>
      <rPr>
        <sz val="12"/>
        <color rgb="FFFF0000"/>
        <rFont val="ＭＳ Ｐゴシック"/>
        <family val="3"/>
        <charset val="129"/>
        <scheme val="minor"/>
      </rPr>
      <t>모델이</t>
    </r>
    <r>
      <rPr>
        <sz val="12"/>
        <color rgb="FFFF0000"/>
        <rFont val="ＭＳ Ｐゴシック"/>
        <family val="2"/>
        <scheme val="minor"/>
      </rPr>
      <t xml:space="preserve"> </t>
    </r>
    <r>
      <rPr>
        <sz val="12"/>
        <color rgb="FFFF0000"/>
        <rFont val="ＭＳ Ｐゴシック"/>
        <family val="3"/>
        <charset val="129"/>
        <scheme val="minor"/>
      </rPr>
      <t>생성되지</t>
    </r>
    <r>
      <rPr>
        <sz val="12"/>
        <color rgb="FFFF0000"/>
        <rFont val="ＭＳ Ｐゴシック"/>
        <family val="2"/>
        <scheme val="minor"/>
      </rPr>
      <t xml:space="preserve"> </t>
    </r>
    <r>
      <rPr>
        <sz val="12"/>
        <color rgb="FFFF0000"/>
        <rFont val="ＭＳ Ｐゴシック"/>
        <family val="3"/>
        <charset val="129"/>
        <scheme val="minor"/>
      </rPr>
      <t>않는다</t>
    </r>
    <r>
      <rPr>
        <sz val="12"/>
        <color rgb="FFFF0000"/>
        <rFont val="ＭＳ Ｐゴシック"/>
        <family val="2"/>
        <scheme val="minor"/>
      </rPr>
      <t>. Cmd</t>
    </r>
    <r>
      <rPr>
        <sz val="12"/>
        <color rgb="FFFF0000"/>
        <rFont val="ＭＳ Ｐゴシック"/>
        <family val="3"/>
        <charset val="129"/>
        <scheme val="minor"/>
      </rPr>
      <t>디버깅</t>
    </r>
    <r>
      <rPr>
        <sz val="12"/>
        <color rgb="FFFF0000"/>
        <rFont val="ＭＳ Ｐゴシック"/>
        <family val="2"/>
        <scheme val="minor"/>
      </rPr>
      <t xml:space="preserve"> </t>
    </r>
    <r>
      <rPr>
        <sz val="12"/>
        <color rgb="FFFF0000"/>
        <rFont val="ＭＳ Ｐゴシック"/>
        <family val="3"/>
        <charset val="129"/>
        <scheme val="minor"/>
      </rPr>
      <t>필요</t>
    </r>
    <phoneticPr fontId="2"/>
  </si>
  <si>
    <r>
      <t>result12,14-17</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재생성해야함</t>
    </r>
    <r>
      <rPr>
        <sz val="12"/>
        <color theme="1"/>
        <rFont val="ＭＳ Ｐゴシック"/>
        <family val="2"/>
        <scheme val="minor"/>
      </rPr>
      <t xml:space="preserve">  custom = '' </t>
    </r>
    <r>
      <rPr>
        <sz val="12"/>
        <color theme="1"/>
        <rFont val="ＭＳ Ｐゴシック"/>
        <family val="3"/>
        <charset val="129"/>
        <scheme val="minor"/>
      </rPr>
      <t>조건이</t>
    </r>
    <r>
      <rPr>
        <sz val="12"/>
        <color theme="1"/>
        <rFont val="ＭＳ Ｐゴシック"/>
        <family val="2"/>
        <scheme val="minor"/>
      </rPr>
      <t xml:space="preserve"> </t>
    </r>
    <r>
      <rPr>
        <sz val="12"/>
        <color theme="1"/>
        <rFont val="ＭＳ Ｐゴシック"/>
        <family val="3"/>
        <charset val="129"/>
        <scheme val="minor"/>
      </rPr>
      <t>안들어갔음</t>
    </r>
    <phoneticPr fontId="2"/>
  </si>
  <si>
    <t>그래프 개선</t>
    <phoneticPr fontId="2"/>
  </si>
  <si>
    <t>slope(hit=ooo income=ooo)</t>
  </si>
  <si>
    <t>的中率・収益率</t>
    <rPh sb="4" eb="7">
      <t>シュウエキリツ</t>
    </rPh>
    <phoneticPr fontId="2"/>
  </si>
  <si>
    <t>的中オッズ</t>
    <rPh sb="0" eb="2">
      <t>テキチュウ</t>
    </rPh>
    <phoneticPr fontId="2"/>
  </si>
  <si>
    <t>記述統計</t>
    <rPh sb="0" eb="2">
      <t>キジュツ</t>
    </rPh>
    <rPh sb="2" eb="4">
      <t>トウケイ</t>
    </rPh>
    <phoneticPr fontId="2"/>
  </si>
  <si>
    <t>全体オッズ</t>
    <rPh sb="0" eb="2">
      <t>ゼンタイ</t>
    </rPh>
    <phoneticPr fontId="2"/>
  </si>
  <si>
    <t>maxを的中オッズで制限した記述統計</t>
    <rPh sb="4" eb="6">
      <t>テキチュウ</t>
    </rPh>
    <rPh sb="10" eb="12">
      <t>セイゲン</t>
    </rPh>
    <rPh sb="14" eb="16">
      <t>キジュツ</t>
    </rPh>
    <rPh sb="16" eb="18">
      <t>トウケイ</t>
    </rPh>
    <phoneticPr fontId="2"/>
  </si>
  <si>
    <t>original記述統計　→ result出力にも反映</t>
    <rPh sb="8" eb="10">
      <t>キジュツ</t>
    </rPh>
    <rPh sb="10" eb="12">
      <t>トウケイ</t>
    </rPh>
    <rPh sb="21" eb="23">
      <t>シュツリョク</t>
    </rPh>
    <rPh sb="25" eb="27">
      <t>ハンエイ</t>
    </rPh>
    <phoneticPr fontId="2"/>
  </si>
  <si>
    <r>
      <t>result10,11</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재생성할</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custom</t>
    </r>
    <r>
      <rPr>
        <sz val="12"/>
        <color theme="1"/>
        <rFont val="ＭＳ Ｐゴシック"/>
        <family val="3"/>
        <charset val="129"/>
        <scheme val="minor"/>
      </rPr>
      <t>설정이</t>
    </r>
    <r>
      <rPr>
        <sz val="12"/>
        <color theme="1"/>
        <rFont val="ＭＳ Ｐゴシック"/>
        <family val="2"/>
        <scheme val="minor"/>
      </rPr>
      <t xml:space="preserve"> </t>
    </r>
    <r>
      <rPr>
        <sz val="12"/>
        <color theme="1"/>
        <rFont val="ＭＳ Ｐゴシック"/>
        <family val="3"/>
        <charset val="129"/>
        <scheme val="minor"/>
      </rPr>
      <t>이상함</t>
    </r>
    <phoneticPr fontId="2"/>
  </si>
  <si>
    <r>
      <t>nation3winingrate1</t>
    </r>
    <r>
      <rPr>
        <sz val="12"/>
        <color theme="1"/>
        <rFont val="ＭＳ Ｐゴシック"/>
        <family val="3"/>
        <charset val="129"/>
        <scheme val="minor"/>
      </rPr>
      <t>등</t>
    </r>
    <r>
      <rPr>
        <sz val="12"/>
        <color theme="1"/>
        <rFont val="ＭＳ Ｐゴシック"/>
        <family val="2"/>
        <scheme val="minor"/>
      </rPr>
      <t xml:space="preserve"> </t>
    </r>
    <r>
      <rPr>
        <sz val="12"/>
        <color theme="1"/>
        <rFont val="ＭＳ Ｐゴシック"/>
        <family val="3"/>
        <charset val="129"/>
        <scheme val="minor"/>
      </rPr>
      <t>옛날에</t>
    </r>
    <r>
      <rPr>
        <sz val="12"/>
        <color theme="1"/>
        <rFont val="ＭＳ Ｐゴシック"/>
        <family val="2"/>
        <scheme val="minor"/>
      </rPr>
      <t xml:space="preserve"> </t>
    </r>
    <r>
      <rPr>
        <sz val="12"/>
        <color theme="1"/>
        <rFont val="ＭＳ Ｐゴシック"/>
        <family val="3"/>
        <charset val="129"/>
        <scheme val="minor"/>
      </rPr>
      <t>없었을</t>
    </r>
    <r>
      <rPr>
        <sz val="12"/>
        <color theme="1"/>
        <rFont val="ＭＳ Ｐゴシック"/>
        <family val="2"/>
        <scheme val="minor"/>
      </rPr>
      <t xml:space="preserve"> </t>
    </r>
    <r>
      <rPr>
        <sz val="12"/>
        <color theme="1"/>
        <rFont val="ＭＳ Ｐゴシック"/>
        <family val="3"/>
        <charset val="129"/>
        <scheme val="minor"/>
      </rPr>
      <t>항목들</t>
    </r>
    <r>
      <rPr>
        <sz val="12"/>
        <color theme="1"/>
        <rFont val="ＭＳ Ｐゴシック"/>
        <family val="2"/>
        <scheme val="minor"/>
      </rPr>
      <t xml:space="preserve">  </t>
    </r>
    <r>
      <rPr>
        <sz val="12"/>
        <color theme="1"/>
        <rFont val="ＭＳ Ｐゴシック"/>
        <family val="3"/>
        <charset val="129"/>
        <scheme val="minor"/>
      </rPr>
      <t>시작일</t>
    </r>
    <r>
      <rPr>
        <sz val="12"/>
        <color theme="1"/>
        <rFont val="ＭＳ Ｐゴシック"/>
        <family val="2"/>
        <scheme val="minor"/>
      </rPr>
      <t xml:space="preserve"> </t>
    </r>
    <r>
      <rPr>
        <sz val="12"/>
        <color theme="1"/>
        <rFont val="ＭＳ Ｐゴシック"/>
        <family val="3"/>
        <charset val="129"/>
        <scheme val="minor"/>
      </rPr>
      <t>확인</t>
    </r>
    <phoneticPr fontId="2"/>
  </si>
  <si>
    <t xml:space="preserve">x 취급방법 결정 </t>
    <phoneticPr fontId="2"/>
  </si>
  <si>
    <r>
      <t xml:space="preserve">no-cv </t>
    </r>
    <r>
      <rPr>
        <sz val="12"/>
        <color theme="1"/>
        <rFont val="ＭＳ Ｐゴシック"/>
        <family val="3"/>
        <charset val="129"/>
        <scheme val="minor"/>
      </rPr>
      <t>결과</t>
    </r>
    <r>
      <rPr>
        <sz val="12"/>
        <color theme="1"/>
        <rFont val="ＭＳ Ｐゴシック"/>
        <family val="2"/>
        <scheme val="minor"/>
      </rPr>
      <t xml:space="preserve"> </t>
    </r>
    <r>
      <rPr>
        <sz val="12"/>
        <color theme="1"/>
        <rFont val="ＭＳ Ｐゴシック"/>
        <family val="3"/>
        <charset val="129"/>
        <scheme val="minor"/>
      </rPr>
      <t>비교할것</t>
    </r>
    <phoneticPr fontId="2"/>
  </si>
  <si>
    <t>실험번호 개선 디렉토리,파일명만 0패딩한다</t>
    <phoneticPr fontId="2"/>
  </si>
  <si>
    <t>모델릴리즈시 랭크번호 디렉토리하로 모은다.</t>
    <phoneticPr fontId="2"/>
  </si>
  <si>
    <r>
      <t>rank1, rank2, rank3</t>
    </r>
    <r>
      <rPr>
        <sz val="12"/>
        <color theme="1"/>
        <rFont val="ＭＳ Ｐゴシック"/>
        <family val="3"/>
        <charset val="129"/>
        <scheme val="minor"/>
      </rPr>
      <t>모델</t>
    </r>
    <r>
      <rPr>
        <sz val="12"/>
        <color theme="1"/>
        <rFont val="ＭＳ Ｐゴシック"/>
        <family val="2"/>
        <scheme val="minor"/>
      </rPr>
      <t xml:space="preserve"> </t>
    </r>
    <r>
      <rPr>
        <sz val="12"/>
        <color theme="1"/>
        <rFont val="ＭＳ Ｐゴシック"/>
        <family val="3"/>
        <charset val="129"/>
        <scheme val="minor"/>
      </rPr>
      <t>개별생성</t>
    </r>
    <r>
      <rPr>
        <sz val="12"/>
        <color theme="1"/>
        <rFont val="ＭＳ Ｐゴシック"/>
        <family val="2"/>
        <scheme val="minor"/>
      </rPr>
      <t xml:space="preserve"> </t>
    </r>
    <phoneticPr fontId="2"/>
  </si>
  <si>
    <t>전체 재생성하자</t>
    <phoneticPr fontId="2"/>
  </si>
  <si>
    <t>classification결과에 x가 들어있는 것은 무시한다.</t>
    <phoneticPr fontId="2"/>
  </si>
  <si>
    <t>해당 모델의 디렉토리를 참조하도록 classifiermanager를 수정하자</t>
    <phoneticPr fontId="2"/>
  </si>
  <si>
    <t>필요없다</t>
    <phoneticPr fontId="2"/>
  </si>
  <si>
    <r>
      <t xml:space="preserve">2021/8/28 </t>
    </r>
    <r>
      <rPr>
        <sz val="12"/>
        <color theme="1"/>
        <rFont val="ＭＳ Ｐゴシック"/>
        <family val="3"/>
        <charset val="129"/>
        <scheme val="minor"/>
      </rPr>
      <t>환경설계</t>
    </r>
    <r>
      <rPr>
        <sz val="12"/>
        <color theme="1"/>
        <rFont val="ＭＳ Ｐゴシック"/>
        <family val="2"/>
        <scheme val="minor"/>
      </rPr>
      <t xml:space="preserve"> </t>
    </r>
    <r>
      <rPr>
        <sz val="12"/>
        <color theme="1"/>
        <rFont val="ＭＳ Ｐゴシック"/>
        <family val="3"/>
        <charset val="129"/>
        <scheme val="minor"/>
      </rPr>
      <t>백업</t>
    </r>
    <phoneticPr fontId="2"/>
  </si>
  <si>
    <t>r1_1x</t>
  </si>
  <si>
    <t>r2_2x_sub</t>
  </si>
  <si>
    <t>r3_3x_sub</t>
  </si>
  <si>
    <t>r2_2x_ind</t>
  </si>
  <si>
    <t>r3_3x_ind</t>
  </si>
  <si>
    <t>r2_2only</t>
  </si>
  <si>
    <t>r3_21only</t>
  </si>
  <si>
    <t>nw1,nw2,nw3,nw4,nw5,nw6</t>
  </si>
  <si>
    <t>n2w1,n2w2,n2w3,n2w4,n2w5,n2w6</t>
  </si>
  <si>
    <t>n3w1,n3w2,n3w3,n3w4,n3w5,n3w6</t>
  </si>
  <si>
    <t>0014 error</t>
  </si>
  <si>
    <t>filter_bayesnet</t>
  </si>
  <si>
    <t>0015 error</t>
  </si>
  <si>
    <t>en1n,en2n,en3n,en4n,en5n,en6n</t>
  </si>
  <si>
    <t>model_config</t>
    <phoneticPr fontId="2"/>
  </si>
  <si>
    <t>result_config</t>
    <phoneticPr fontId="2"/>
  </si>
  <si>
    <t>x</t>
  </si>
  <si>
    <t>result_3</t>
  </si>
  <si>
    <t>result_4</t>
  </si>
  <si>
    <t>result_5</t>
  </si>
  <si>
    <t>result_filter_1-2</t>
  </si>
  <si>
    <t>race.turn</t>
  </si>
  <si>
    <t>race.jyocd</t>
  </si>
  <si>
    <t>race.raceno::text</t>
  </si>
  <si>
    <t>alevelcount</t>
  </si>
  <si>
    <t>race.alevelcount::text</t>
  </si>
  <si>
    <t>wakulevel12</t>
  </si>
  <si>
    <t>substring(wakulevellist from 1 for 5)</t>
  </si>
  <si>
    <t>result_filter_all</t>
  </si>
  <si>
    <t>turn+alevelcount</t>
  </si>
  <si>
    <t>race.turn || '_' || substring(wakulevellist from 1 for 2)</t>
  </si>
  <si>
    <t>probability1</t>
  </si>
  <si>
    <t>substring(probability1::text from 1 for 3)</t>
  </si>
  <si>
    <t>probability12</t>
  </si>
  <si>
    <t>substring(probability1::text from 1 for 3) || '_' || substring(probability2::text from 1 for 3)</t>
  </si>
  <si>
    <t>result_6</t>
  </si>
  <si>
    <t>wakulevel1</t>
  </si>
  <si>
    <t>substring(wakulevellist from 1 for 2)</t>
  </si>
  <si>
    <t>result_filter_2-1</t>
  </si>
  <si>
    <t>2021/8/28</t>
    <phoneticPr fontId="2"/>
  </si>
  <si>
    <t>기존 model, result설정치를 そのた시트에 백업해뒀다</t>
    <phoneticPr fontId="2"/>
  </si>
  <si>
    <r>
      <t>설정항목</t>
    </r>
    <r>
      <rPr>
        <sz val="12"/>
        <color theme="1"/>
        <rFont val="ＭＳ Ｐゴシック"/>
        <family val="3"/>
        <charset val="129"/>
        <scheme val="minor"/>
      </rPr>
      <t xml:space="preserve"> </t>
    </r>
    <r>
      <rPr>
        <sz val="12"/>
        <color theme="1"/>
        <rFont val="ＭＳ Ｐゴシック"/>
        <family val="3"/>
        <charset val="129"/>
        <scheme val="minor"/>
      </rPr>
      <t>순서</t>
    </r>
    <r>
      <rPr>
        <sz val="12"/>
        <color theme="1"/>
        <rFont val="ＭＳ Ｐゴシック"/>
        <family val="3"/>
        <charset val="129"/>
        <scheme val="minor"/>
      </rPr>
      <t xml:space="preserve"> </t>
    </r>
    <r>
      <rPr>
        <sz val="12"/>
        <color theme="1"/>
        <rFont val="ＭＳ Ｐゴシック"/>
        <family val="3"/>
        <charset val="129"/>
        <scheme val="minor"/>
      </rPr>
      <t>정리</t>
    </r>
    <phoneticPr fontId="2"/>
  </si>
  <si>
    <t>필요없다</t>
    <phoneticPr fontId="2"/>
  </si>
  <si>
    <t>cond_result_no</t>
  </si>
  <si>
    <t>pattern_name</t>
  </si>
  <si>
    <t>pattern_sql</t>
  </si>
  <si>
    <t>nw2</t>
  </si>
  <si>
    <t>nationwiningrate2</t>
  </si>
  <si>
    <t>nationwiningrate2::text</t>
  </si>
  <si>
    <t>cast(nationwiningrate2 as double precision)</t>
  </si>
  <si>
    <t>nw3</t>
  </si>
  <si>
    <t>nationwiningrate3</t>
  </si>
  <si>
    <t>nationwiningrate3::text</t>
  </si>
  <si>
    <t>cast(nationwiningrate3 as double precision)</t>
  </si>
  <si>
    <t>nw4</t>
  </si>
  <si>
    <t>nationwiningrate4</t>
  </si>
  <si>
    <t>nationwiningrate4::text</t>
  </si>
  <si>
    <t>cast(nationwiningrate4 as double precision)</t>
  </si>
  <si>
    <t>nw5</t>
  </si>
  <si>
    <t>nationwiningrate5</t>
  </si>
  <si>
    <t>nationwiningrate5::text</t>
  </si>
  <si>
    <t>cast(nationwiningrate5 as double precision)</t>
  </si>
  <si>
    <t>nw6</t>
  </si>
  <si>
    <t>nationwiningrate6</t>
  </si>
  <si>
    <t>nationwiningrate6::text</t>
  </si>
  <si>
    <t>cast(nationwiningrate6 as double precision)</t>
  </si>
  <si>
    <t>n2w1</t>
  </si>
  <si>
    <t>nation2winingrate1::text</t>
  </si>
  <si>
    <t>cast(nation2winingrate1 as double precision)</t>
  </si>
  <si>
    <t>n2w2</t>
  </si>
  <si>
    <t>nation2winingrate2::text</t>
  </si>
  <si>
    <t>cast(nation2winingrate2 as double precision)</t>
  </si>
  <si>
    <t>n2w3</t>
  </si>
  <si>
    <t>nation2winingrate3::text</t>
  </si>
  <si>
    <t>cast(nation2winingrate3 as double precision)</t>
  </si>
  <si>
    <t>n2w4</t>
  </si>
  <si>
    <t>nation2winingrate4::text</t>
  </si>
  <si>
    <t>cast(nation2winingrate4 as double precision)</t>
  </si>
  <si>
    <t>n2w5</t>
  </si>
  <si>
    <t>nation2winingrate5::text</t>
  </si>
  <si>
    <t>cast(nation2winingrate5 as double precision)</t>
  </si>
  <si>
    <t>n2w6</t>
  </si>
  <si>
    <t>nation2winingrate6::text</t>
  </si>
  <si>
    <t>cast(nation2winingrate6 as double precision)</t>
  </si>
  <si>
    <t>n3w1</t>
  </si>
  <si>
    <t>nation3winingrate1::text</t>
  </si>
  <si>
    <t>cast(nation3winingrate1 as double precision)</t>
  </si>
  <si>
    <t>n3w2</t>
  </si>
  <si>
    <t>nation3winingrate2</t>
  </si>
  <si>
    <t>nation3winingrate2::text</t>
  </si>
  <si>
    <t>cast(nation3winingrate2 as double precision)</t>
  </si>
  <si>
    <t>n3w3</t>
  </si>
  <si>
    <t>nation3winingrate3::text</t>
  </si>
  <si>
    <t>cast(nation3winingrate3 as double precision)</t>
  </si>
  <si>
    <t>n3w4</t>
  </si>
  <si>
    <t>nation3winingrate4::text</t>
  </si>
  <si>
    <t>cast(nation3winingrate4 as double precision)</t>
  </si>
  <si>
    <t>n3w5</t>
  </si>
  <si>
    <t>nation3winingrate5::text</t>
  </si>
  <si>
    <t>cast(nation3winingrate5 as double precision)</t>
  </si>
  <si>
    <t>n3w6</t>
  </si>
  <si>
    <t>nation3winingrate6::text</t>
  </si>
  <si>
    <t>cast(nation3winingrate6 as double precision)</t>
  </si>
  <si>
    <t>lw1</t>
  </si>
  <si>
    <t>localwiningrate1::text</t>
  </si>
  <si>
    <t>cast(localwiningrate1 as double precision)</t>
  </si>
  <si>
    <t>lw2</t>
  </si>
  <si>
    <t>localwiningrate2::text</t>
  </si>
  <si>
    <t>cast(localwiningrate2 as double precision)</t>
  </si>
  <si>
    <t>lw3</t>
  </si>
  <si>
    <t>localwiningrate3::text</t>
  </si>
  <si>
    <t>cast(localwiningrate3 as double precision)</t>
  </si>
  <si>
    <t>lw4</t>
  </si>
  <si>
    <t>localwiningrate4::text</t>
  </si>
  <si>
    <t>cast(localwiningrate4 as double precision)</t>
  </si>
  <si>
    <t>lw5</t>
  </si>
  <si>
    <t>localwiningrate5::text</t>
  </si>
  <si>
    <t>cast(localwiningrate5 as double precision)</t>
  </si>
  <si>
    <t>lw6</t>
  </si>
  <si>
    <t>localwiningrate6::text</t>
  </si>
  <si>
    <t>cast(localwiningrate6 as double precision)</t>
  </si>
  <si>
    <t>l2w1</t>
  </si>
  <si>
    <t>local2winingrate1::text</t>
  </si>
  <si>
    <t>cast(local2winingrate1 as double precision)</t>
  </si>
  <si>
    <t>l2w2</t>
  </si>
  <si>
    <t>local2winingrate2::text</t>
  </si>
  <si>
    <t>cast(local2winingrate2 as double precision)</t>
  </si>
  <si>
    <t>l2w3</t>
  </si>
  <si>
    <t>local2winingrate3::text</t>
  </si>
  <si>
    <t>cast(local2winingrate3 as double precision)</t>
  </si>
  <si>
    <t>l2w4</t>
  </si>
  <si>
    <t>local2winingrate4::text</t>
  </si>
  <si>
    <t>cast(local2winingrate4 as double precision)</t>
  </si>
  <si>
    <t>l2w5</t>
  </si>
  <si>
    <t>local2winingrate5::text</t>
  </si>
  <si>
    <t>cast(local2winingrate5 as double precision)</t>
  </si>
  <si>
    <t>l2w6</t>
  </si>
  <si>
    <t>local2winingrate6::text</t>
  </si>
  <si>
    <t>cast(local2winingrate6 as double precision)</t>
  </si>
  <si>
    <t>l3w1</t>
  </si>
  <si>
    <t>local3winingrate1::text</t>
  </si>
  <si>
    <t>cast(local3winingrate1 as double precision)</t>
  </si>
  <si>
    <t>l3w2</t>
  </si>
  <si>
    <t>local3winingrate2::text</t>
  </si>
  <si>
    <t>cast(local3winingrate2 as double precision)</t>
  </si>
  <si>
    <t>l3w3</t>
  </si>
  <si>
    <t>local3winingrate3::text</t>
  </si>
  <si>
    <t>cast(local3winingrate3 as double precision)</t>
  </si>
  <si>
    <t>l3w4</t>
  </si>
  <si>
    <t>local3winingrate4::text</t>
  </si>
  <si>
    <t>cast(local3winingrate4 as double precision)</t>
  </si>
  <si>
    <t>l3w5</t>
  </si>
  <si>
    <t>local3winingrate5::text</t>
  </si>
  <si>
    <t>cast(local3winingrate5 as double precision)</t>
  </si>
  <si>
    <t>l3w6</t>
  </si>
  <si>
    <t>local3winingrate6::text</t>
  </si>
  <si>
    <t>cast(local3winingrate6 as double precision)</t>
  </si>
  <si>
    <t>m2w1</t>
  </si>
  <si>
    <t>motor2winingrate1::text</t>
  </si>
  <si>
    <t>cast(motor2winingrate1 as double precision)</t>
  </si>
  <si>
    <t>m2w2</t>
  </si>
  <si>
    <t>motor2winingrate2::text</t>
  </si>
  <si>
    <t>cast(motor2winingrate2 as double precision)</t>
  </si>
  <si>
    <t>m2w3</t>
  </si>
  <si>
    <t>motor2winingrate3::text</t>
  </si>
  <si>
    <t>cast(motor2winingrate3 as double precision)</t>
  </si>
  <si>
    <t>m2w4</t>
  </si>
  <si>
    <t>motor2winingrate4::text</t>
  </si>
  <si>
    <t>cast(motor2winingrate4 as double precision)</t>
  </si>
  <si>
    <t>m2w5</t>
  </si>
  <si>
    <t>motor2winingrate5::text</t>
  </si>
  <si>
    <t>cast(motor2winingrate5 as double precision)</t>
  </si>
  <si>
    <t>m2w6</t>
  </si>
  <si>
    <t>motor2winingrate6::text</t>
  </si>
  <si>
    <t>cast(motor2winingrate6 as double precision)</t>
  </si>
  <si>
    <t>m3w1</t>
  </si>
  <si>
    <t>motor3winingrate1::text</t>
  </si>
  <si>
    <t>cast(motor3winingrate1 as double precision)</t>
  </si>
  <si>
    <t>m3w2</t>
  </si>
  <si>
    <t>motor3winingrate2::text</t>
  </si>
  <si>
    <t>cast(motor3winingrate2 as double precision)</t>
  </si>
  <si>
    <t>m3w3</t>
  </si>
  <si>
    <t>motor3winingrate3::text</t>
  </si>
  <si>
    <t>cast(motor3winingrate3 as double precision)</t>
  </si>
  <si>
    <t>m3w4</t>
  </si>
  <si>
    <t>motor3winingrate4::text</t>
  </si>
  <si>
    <t>cast(motor3winingrate4 as double precision)</t>
  </si>
  <si>
    <t>m3w5</t>
  </si>
  <si>
    <t>motor3winingrate5::text</t>
  </si>
  <si>
    <t>cast(motor3winingrate5 as double precision)</t>
  </si>
  <si>
    <t>m3w6</t>
  </si>
  <si>
    <t>motor3winingrate6::text</t>
  </si>
  <si>
    <t>cast(motor3winingrate6 as double precision)</t>
  </si>
  <si>
    <t>en1</t>
  </si>
  <si>
    <t>nominal</t>
  </si>
  <si>
    <t>entry1::text</t>
  </si>
  <si>
    <t>en2</t>
  </si>
  <si>
    <t>entry2::text</t>
  </si>
  <si>
    <t>en3</t>
  </si>
  <si>
    <t>entry3::text</t>
  </si>
  <si>
    <t>en4</t>
  </si>
  <si>
    <t>entry4::text</t>
  </si>
  <si>
    <t>en5</t>
  </si>
  <si>
    <t>entry5::text</t>
  </si>
  <si>
    <t>en6</t>
  </si>
  <si>
    <t>entry6::text</t>
  </si>
  <si>
    <t>en1n</t>
  </si>
  <si>
    <t>cast(entry1 as double precision)</t>
  </si>
  <si>
    <t>en2n</t>
  </si>
  <si>
    <t>cast(entry2 as double precision)</t>
  </si>
  <si>
    <t>en3n</t>
  </si>
  <si>
    <t>cast(entry3 as double precision)</t>
  </si>
  <si>
    <t>en4n</t>
  </si>
  <si>
    <t>cast(entry4 as double precision)</t>
  </si>
  <si>
    <t>en5n</t>
  </si>
  <si>
    <t>cast(entry5 as double precision)</t>
  </si>
  <si>
    <t>en6n</t>
  </si>
  <si>
    <t>cast(entry6 as double precision)</t>
  </si>
  <si>
    <t>substring(sanrentanno from 2 for 1) classes</t>
  </si>
  <si>
    <t>substring(sanrentanno from 1 for 1) = '1'</t>
  </si>
  <si>
    <t>2,3,4,5,6</t>
  </si>
  <si>
    <t>substring(sanrentanno from 3 for 1) classes</t>
  </si>
  <si>
    <t>substring(sanrentanno from 1 for 2) = '12'</t>
  </si>
  <si>
    <t>3,4,5,6</t>
  </si>
  <si>
    <t>(case when substring(sanrentanno from 1 for 1) = '1' then '1' else 'x' end) classes</t>
  </si>
  <si>
    <t>1,x</t>
  </si>
  <si>
    <t>(case when substring(sanrentanno from 2 for 1) = '2' then '2' else 'x' end) classes</t>
  </si>
  <si>
    <t>2,x</t>
  </si>
  <si>
    <t>(case when substring(sanrentanno from 3 for 1) = '3' then '3' else 'x' end) classes</t>
  </si>
  <si>
    <t>3,x</t>
  </si>
  <si>
    <t>substring(sanrentanno from 1 for 1) = '2'</t>
  </si>
  <si>
    <t>1,3,4,5,6</t>
  </si>
  <si>
    <t>substring(sanrentanno from 1 for 2) = '21'</t>
  </si>
  <si>
    <t>filter_bayesnet_bak</t>
  </si>
  <si>
    <t>java -cp {classpath} weka.classifiers.meta.FilteredClassifier -F "weka.filters.supervised.instance.ClassBalancer -num-intervals 10" -S 1 -W weka.classifiers.bayes.BayesNet -- -D -Q weka.classifiers.bayes.net.search.local.K2 -- -P 1 -S BAYES -E weka.classifiers.bayes.net.estimate.SimpleEstimator -- -A 0.5 -t "{arff_filepath}" -d "{model_filepath}" -no-cv -split-percentage 80</t>
  </si>
  <si>
    <t>true</t>
    <phoneticPr fontId="2"/>
  </si>
  <si>
    <t>r1-123456</t>
    <phoneticPr fontId="2"/>
  </si>
  <si>
    <t>r2-1-23456</t>
    <phoneticPr fontId="2"/>
  </si>
  <si>
    <t>r3-12-3456</t>
    <phoneticPr fontId="2"/>
  </si>
  <si>
    <t>r2-123456</t>
    <phoneticPr fontId="2"/>
  </si>
  <si>
    <t>r3-123456</t>
    <phoneticPr fontId="2"/>
  </si>
  <si>
    <t>r1-1x</t>
    <phoneticPr fontId="2"/>
  </si>
  <si>
    <t>r3-12-3x</t>
    <phoneticPr fontId="2"/>
  </si>
  <si>
    <t>r2-2x</t>
    <phoneticPr fontId="2"/>
  </si>
  <si>
    <t>r3-3x</t>
    <phoneticPr fontId="2"/>
  </si>
  <si>
    <t>r2-2-13456</t>
    <phoneticPr fontId="2"/>
  </si>
  <si>
    <t>r3-21-3456</t>
    <phoneticPr fontId="2"/>
  </si>
  <si>
    <t>r3-12-3456</t>
    <phoneticPr fontId="2"/>
  </si>
  <si>
    <t>r3-1-23456</t>
    <phoneticPr fontId="2"/>
  </si>
  <si>
    <t>30</t>
    <phoneticPr fontId="2"/>
  </si>
  <si>
    <t>before-odds</t>
    <phoneticPr fontId="2"/>
  </si>
  <si>
    <t>2019/1/10～2020/6/3</t>
    <phoneticPr fontId="2"/>
  </si>
  <si>
    <t>oods_monitor</t>
    <phoneticPr fontId="2"/>
  </si>
  <si>
    <t>2021/6/5～</t>
    <phoneticPr fontId="2"/>
  </si>
  <si>
    <t>3/31</t>
    <phoneticPr fontId="2"/>
  </si>
  <si>
    <t>nation3winingrate</t>
    <phoneticPr fontId="2"/>
  </si>
  <si>
    <t>nation3winingrate
local3winingrate</t>
    <phoneticPr fontId="2"/>
  </si>
  <si>
    <t>3/9</t>
    <phoneticPr fontId="2"/>
  </si>
  <si>
    <t>comp_prediction
motor3winingrate</t>
    <phoneticPr fontId="2"/>
  </si>
  <si>
    <t>直前オッズ</t>
    <rPh sb="0" eb="2">
      <t>チョクゼン</t>
    </rPh>
    <phoneticPr fontId="2"/>
  </si>
  <si>
    <t>1/10</t>
    <phoneticPr fontId="2"/>
  </si>
  <si>
    <t>6/3</t>
    <phoneticPr fontId="2"/>
  </si>
  <si>
    <t>オッズモニタ</t>
    <phoneticPr fontId="2"/>
  </si>
  <si>
    <t>6/5</t>
    <phoneticPr fontId="2"/>
  </si>
  <si>
    <t>result</t>
    <phoneticPr fontId="2"/>
  </si>
  <si>
    <t>model</t>
    <phoneticPr fontId="2"/>
  </si>
  <si>
    <t>12/31</t>
    <phoneticPr fontId="2"/>
  </si>
  <si>
    <t>20210731</t>
    <phoneticPr fontId="2"/>
  </si>
  <si>
    <t>java -cp {classpath} weka.classifiers.bayes.BayesNet -D -t "{arff_filepath}" -d "{model_filepath}" -no-cv -split-percentage 80</t>
    <phoneticPr fontId="2"/>
  </si>
  <si>
    <t>java -cp {classpath} weka.classifiers.bayes.BayesNet -D -Q weka.classifiers.bayes.net.search.local.K2 -- -P 1 -S BAYES -E weka.classifiers.bayes.net.estimate.SimpleEstimator -- -A 0.5 -t "{arff_filepath}" -d "{model_filepath}" -no-cv -split-percentage 80</t>
    <phoneticPr fontId="2"/>
  </si>
  <si>
    <t>4</t>
    <phoneticPr fontId="2"/>
  </si>
  <si>
    <t>残高 y(min=ooo max=ooo)</t>
    <phoneticPr fontId="2"/>
  </si>
  <si>
    <t>x(bet=ooo betrate=ooo)</t>
    <phoneticPr fontId="2"/>
  </si>
  <si>
    <t>result_12*</t>
    <phoneticPr fontId="2"/>
  </si>
  <si>
    <t>bayesnet</t>
    <phoneticPr fontId="2"/>
  </si>
  <si>
    <t>bayesnet</t>
    <phoneticPr fontId="2"/>
  </si>
  <si>
    <t>2555</t>
    <phoneticPr fontId="2"/>
  </si>
  <si>
    <t>1095</t>
    <phoneticPr fontId="2"/>
  </si>
  <si>
    <t>3000</t>
    <phoneticPr fontId="2"/>
  </si>
  <si>
    <t>5</t>
    <phoneticPr fontId="2"/>
  </si>
  <si>
    <t>6</t>
    <phoneticPr fontId="2"/>
  </si>
  <si>
    <t>2190</t>
    <phoneticPr fontId="2"/>
  </si>
  <si>
    <t>7</t>
    <phoneticPr fontId="2"/>
  </si>
  <si>
    <t>730</t>
    <phoneticPr fontId="2"/>
  </si>
  <si>
    <t>jyocd</t>
    <phoneticPr fontId="2"/>
  </si>
  <si>
    <t>raceno</t>
    <phoneticPr fontId="2"/>
  </si>
  <si>
    <t>jyo</t>
    <phoneticPr fontId="2"/>
  </si>
  <si>
    <t>race</t>
    <phoneticPr fontId="2"/>
  </si>
  <si>
    <t>turn</t>
    <phoneticPr fontId="2"/>
  </si>
  <si>
    <t>turn</t>
    <phoneticPr fontId="2"/>
  </si>
  <si>
    <t>turn::text</t>
    <phoneticPr fontId="2"/>
  </si>
  <si>
    <t>raty</t>
    <phoneticPr fontId="2"/>
  </si>
  <si>
    <t>racetype</t>
    <phoneticPr fontId="2"/>
  </si>
  <si>
    <t>racetype::text</t>
    <phoneticPr fontId="2"/>
  </si>
  <si>
    <t>alvt</t>
    <phoneticPr fontId="2"/>
  </si>
  <si>
    <t>alevelcount::text</t>
    <phoneticPr fontId="2"/>
  </si>
  <si>
    <t>numeric</t>
    <phoneticPr fontId="2"/>
  </si>
  <si>
    <t>alevelcount</t>
    <phoneticPr fontId="2"/>
  </si>
  <si>
    <t>cast(alevelcount as double precision)</t>
    <phoneticPr fontId="2"/>
  </si>
  <si>
    <t>time</t>
    <phoneticPr fontId="2"/>
  </si>
  <si>
    <t>timezone</t>
    <phoneticPr fontId="2"/>
  </si>
  <si>
    <t>timezone::text</t>
    <phoneticPr fontId="2"/>
  </si>
  <si>
    <t>wa12</t>
    <phoneticPr fontId="2"/>
  </si>
  <si>
    <t>nominal</t>
    <phoneticPr fontId="2"/>
  </si>
  <si>
    <t>jyo,turn,race,raty,alvt,wa12,time,en1,en2,en3,en4,en5,en6,nw1,nw2,nw3,nw4,nw5,nw6</t>
    <phoneticPr fontId="2"/>
  </si>
  <si>
    <t>race.jyocd</t>
    <phoneticPr fontId="2"/>
  </si>
  <si>
    <t>race.raceno::text</t>
    <phoneticPr fontId="2"/>
  </si>
  <si>
    <t>race.racetype::text</t>
    <phoneticPr fontId="2"/>
  </si>
  <si>
    <t>race.jyocd</t>
    <phoneticPr fontId="2"/>
  </si>
  <si>
    <t>substring(wakulevellist from 1 for 5) wakulevel12</t>
    <phoneticPr fontId="2"/>
  </si>
  <si>
    <t>substring(wakulevellist from 1 for 5) wakulevel12</t>
    <phoneticPr fontId="2"/>
  </si>
  <si>
    <t>java -cp {classpath} weka.classifiers.bayes.BayesNet -t "{arff_filepath}" -d "{model_filepath}" -no-cv -split-percentage 66 -D -Q weka.classifiers.bayes.net.search.local.K2 -- -P 1 -S BAYES -E weka.classifiers.bayes.net.estimate.SimpleEstimator -- -A 0.5</t>
    <phoneticPr fontId="2"/>
  </si>
  <si>
    <t>java -cp {classpath} weka.classifiers.meta.FilteredClassifier -t "{arff_filepath}" -d "{model_filepath}" -no-cv -split-percentage 66 -F "weka.filters.supervised.instance.ClassBalancer -num-intervals 10" -S 1 -W weka.classifiers.bayes.BayesNet -- -D -Q weka.classifiers.bayes.net.search.local.K2 -- -P 1 -S BAYES -E weka.classifiers.bayes.net.estimate.SimpleEstimator -- -A 0.5</t>
    <phoneticPr fontId="2"/>
  </si>
  <si>
    <t>filter_bayesnet</t>
    <phoneticPr fontId="2"/>
  </si>
  <si>
    <t>8</t>
    <phoneticPr fontId="2"/>
  </si>
  <si>
    <t>9</t>
    <phoneticPr fontId="2"/>
  </si>
  <si>
    <t>10</t>
    <phoneticPr fontId="2"/>
  </si>
  <si>
    <t>11</t>
    <phoneticPr fontId="2"/>
  </si>
  <si>
    <t>2=(r1-123456)</t>
    <phoneticPr fontId="2"/>
  </si>
  <si>
    <t>naivebayes</t>
    <phoneticPr fontId="2"/>
  </si>
  <si>
    <r>
      <t xml:space="preserve">java -cp {classpath} weka.classifiers.bayes.NaiveBayes </t>
    </r>
    <r>
      <rPr>
        <sz val="12"/>
        <color theme="1"/>
        <rFont val="ＭＳ Ｐゴシック"/>
        <family val="2"/>
        <scheme val="minor"/>
      </rPr>
      <t>-t "{arff_filepath}" -d "{model_filepath}" -no-cv -split-percentage 66</t>
    </r>
    <phoneticPr fontId="2"/>
  </si>
  <si>
    <t>7=(r1-123456)</t>
    <phoneticPr fontId="2"/>
  </si>
  <si>
    <t>2021/8/30</t>
    <phoneticPr fontId="2"/>
  </si>
  <si>
    <t>7,8,9,10 모델재작성</t>
    <phoneticPr fontId="2"/>
  </si>
  <si>
    <r>
      <t xml:space="preserve">7,8,9,10 </t>
    </r>
    <r>
      <rPr>
        <sz val="12"/>
        <color theme="1"/>
        <rFont val="ＭＳ Ｐゴシック"/>
        <family val="3"/>
        <charset val="129"/>
        <scheme val="minor"/>
      </rPr>
      <t>관련</t>
    </r>
    <r>
      <rPr>
        <sz val="12"/>
        <color theme="1"/>
        <rFont val="ＭＳ Ｐゴシック"/>
        <family val="2"/>
        <scheme val="minor"/>
      </rPr>
      <t xml:space="preserve"> result</t>
    </r>
    <r>
      <rPr>
        <sz val="12"/>
        <color theme="1"/>
        <rFont val="ＭＳ Ｐゴシック"/>
        <family val="3"/>
        <charset val="129"/>
        <scheme val="minor"/>
      </rPr>
      <t>재작성</t>
    </r>
    <phoneticPr fontId="2"/>
  </si>
  <si>
    <t>wakulevel1</t>
    <phoneticPr fontId="2"/>
  </si>
  <si>
    <t>substring(wakulevellist from 1 for 2)</t>
    <phoneticPr fontId="2"/>
  </si>
  <si>
    <t>save_result</t>
    <phoneticPr fontId="2"/>
  </si>
  <si>
    <t>yes</t>
    <phoneticPr fontId="2"/>
  </si>
  <si>
    <t>betrate</t>
  </si>
  <si>
    <t>betrate_slope</t>
  </si>
  <si>
    <t>betrate_inter</t>
  </si>
  <si>
    <t>1T</t>
  </si>
  <si>
    <t>2F</t>
  </si>
  <si>
    <t>2T</t>
  </si>
  <si>
    <t>3F</t>
  </si>
  <si>
    <t>3T</t>
  </si>
  <si>
    <t>NaN</t>
  </si>
  <si>
    <t>filter_12*</t>
  </si>
  <si>
    <t>2021/8/31</t>
    <phoneticPr fontId="2"/>
  </si>
  <si>
    <t>그래프출력에서 NullPointer에러 수정</t>
    <phoneticPr fontId="2"/>
  </si>
  <si>
    <r>
      <t>betodds, betoddsrank</t>
    </r>
    <r>
      <rPr>
        <sz val="12"/>
        <color theme="1"/>
        <rFont val="ＭＳ Ｐゴシック"/>
        <family val="3"/>
        <charset val="129"/>
        <scheme val="minor"/>
      </rPr>
      <t>패턴</t>
    </r>
    <r>
      <rPr>
        <sz val="12"/>
        <color theme="1"/>
        <rFont val="ＭＳ Ｐゴシック"/>
        <family val="2"/>
        <scheme val="minor"/>
      </rPr>
      <t xml:space="preserve"> sql</t>
    </r>
    <r>
      <rPr>
        <sz val="12"/>
        <color theme="1"/>
        <rFont val="ＭＳ Ｐゴシック"/>
        <family val="3"/>
        <charset val="129"/>
        <scheme val="minor"/>
      </rPr>
      <t>수정</t>
    </r>
    <r>
      <rPr>
        <sz val="12"/>
        <color theme="1"/>
        <rFont val="ＭＳ Ｐゴシック"/>
        <family val="2"/>
        <scheme val="minor"/>
      </rPr>
      <t xml:space="preserve"> (20</t>
    </r>
    <r>
      <rPr>
        <sz val="12"/>
        <color theme="1"/>
        <rFont val="ＭＳ Ｐゴシック"/>
        <family val="3"/>
        <charset val="129"/>
        <scheme val="minor"/>
      </rPr>
      <t>이하만</t>
    </r>
    <r>
      <rPr>
        <sz val="12"/>
        <color theme="1"/>
        <rFont val="ＭＳ Ｐゴシック"/>
        <family val="2"/>
        <scheme val="minor"/>
      </rPr>
      <t xml:space="preserve"> 1</t>
    </r>
    <r>
      <rPr>
        <sz val="12"/>
        <color theme="1"/>
        <rFont val="ＭＳ Ｐゴシック"/>
        <family val="3"/>
        <charset val="129"/>
        <scheme val="minor"/>
      </rPr>
      <t>단위로</t>
    </r>
    <r>
      <rPr>
        <sz val="12"/>
        <color theme="1"/>
        <rFont val="ＭＳ Ｐゴシック"/>
        <family val="2"/>
        <scheme val="minor"/>
      </rPr>
      <t xml:space="preserve"> </t>
    </r>
    <r>
      <rPr>
        <sz val="12"/>
        <color theme="1"/>
        <rFont val="ＭＳ Ｐゴシック"/>
        <family val="3"/>
        <charset val="129"/>
        <scheme val="minor"/>
      </rPr>
      <t>출력하게</t>
    </r>
    <r>
      <rPr>
        <sz val="12"/>
        <color theme="1"/>
        <rFont val="ＭＳ Ｐゴシック"/>
        <family val="2"/>
        <scheme val="minor"/>
      </rPr>
      <t>)</t>
    </r>
    <phoneticPr fontId="2"/>
  </si>
  <si>
    <t>2021/9/1</t>
    <phoneticPr fontId="2"/>
  </si>
  <si>
    <t>그래프 개선</t>
    <phoneticPr fontId="2"/>
  </si>
  <si>
    <t>옺즈분포도 하나로 통합</t>
    <phoneticPr fontId="2"/>
  </si>
  <si>
    <t>kumiban1,2,3의 확률 분포도 추가</t>
    <phoneticPr fontId="2"/>
  </si>
  <si>
    <r>
      <t>no-cv</t>
    </r>
    <r>
      <rPr>
        <sz val="12"/>
        <color theme="1"/>
        <rFont val="ＭＳ Ｐゴシック"/>
        <family val="3"/>
        <charset val="129"/>
        <scheme val="minor"/>
      </rPr>
      <t>와</t>
    </r>
    <r>
      <rPr>
        <sz val="12"/>
        <color theme="1"/>
        <rFont val="ＭＳ Ｐゴシック"/>
        <family val="2"/>
        <scheme val="minor"/>
      </rPr>
      <t xml:space="preserve"> </t>
    </r>
    <r>
      <rPr>
        <sz val="12"/>
        <color theme="1"/>
        <rFont val="ＭＳ Ｐゴシック"/>
        <family val="3"/>
        <charset val="129"/>
        <scheme val="minor"/>
      </rPr>
      <t>상관없이</t>
    </r>
    <r>
      <rPr>
        <sz val="12"/>
        <color theme="1"/>
        <rFont val="ＭＳ Ｐゴシック"/>
        <family val="2"/>
        <scheme val="minor"/>
      </rPr>
      <t xml:space="preserve"> </t>
    </r>
    <r>
      <rPr>
        <sz val="12"/>
        <color theme="1"/>
        <rFont val="ＭＳ Ｐゴシック"/>
        <family val="3"/>
        <charset val="129"/>
        <scheme val="minor"/>
      </rPr>
      <t>결과는</t>
    </r>
    <r>
      <rPr>
        <sz val="12"/>
        <color theme="1"/>
        <rFont val="ＭＳ Ｐゴシック"/>
        <family val="2"/>
        <scheme val="minor"/>
      </rPr>
      <t xml:space="preserve"> </t>
    </r>
    <r>
      <rPr>
        <sz val="12"/>
        <color theme="1"/>
        <rFont val="ＭＳ Ｐゴシック"/>
        <family val="3"/>
        <charset val="129"/>
        <scheme val="minor"/>
      </rPr>
      <t>일치한다</t>
    </r>
    <r>
      <rPr>
        <sz val="12"/>
        <color theme="1"/>
        <rFont val="ＭＳ Ｐゴシック"/>
        <family val="2"/>
        <scheme val="minor"/>
      </rPr>
      <t>.</t>
    </r>
    <phoneticPr fontId="2"/>
  </si>
  <si>
    <t>データ制約シートに記載</t>
    <rPh sb="3" eb="5">
      <t>セイヤク</t>
    </rPh>
    <rPh sb="9" eb="11">
      <t>キサイ</t>
    </rPh>
    <phoneticPr fontId="2"/>
  </si>
  <si>
    <t>직전옺즈, 직전옺즈랭크는 3T-126이외는 별로 무의미하였다.</t>
    <phoneticPr fontId="2"/>
  </si>
  <si>
    <t>result 21,22, 34,35</t>
    <phoneticPr fontId="2"/>
  </si>
  <si>
    <t>옺즈리그레션 ResultCreator</t>
    <phoneticPr fontId="2"/>
  </si>
  <si>
    <r>
      <t>3</t>
    </r>
    <r>
      <rPr>
        <sz val="12"/>
        <color theme="1"/>
        <rFont val="ＭＳ Ｐゴシック"/>
        <family val="3"/>
        <charset val="129"/>
        <scheme val="minor"/>
      </rPr>
      <t>년</t>
    </r>
    <phoneticPr fontId="2"/>
  </si>
  <si>
    <r>
      <t>5</t>
    </r>
    <r>
      <rPr>
        <sz val="12"/>
        <color theme="1"/>
        <rFont val="ＭＳ Ｐゴシック"/>
        <family val="3"/>
        <charset val="129"/>
        <scheme val="minor"/>
      </rPr>
      <t>년</t>
    </r>
    <phoneticPr fontId="2"/>
  </si>
  <si>
    <r>
      <t>7</t>
    </r>
    <r>
      <rPr>
        <sz val="12"/>
        <color theme="1"/>
        <rFont val="ＭＳ Ｐゴシック"/>
        <family val="3"/>
        <charset val="129"/>
        <scheme val="minor"/>
      </rPr>
      <t>년</t>
    </r>
    <phoneticPr fontId="2"/>
  </si>
  <si>
    <r>
      <t>9</t>
    </r>
    <r>
      <rPr>
        <sz val="12"/>
        <color theme="1"/>
        <rFont val="ＭＳ Ｐゴシック"/>
        <family val="3"/>
        <charset val="129"/>
        <scheme val="minor"/>
      </rPr>
      <t>년</t>
    </r>
    <phoneticPr fontId="2"/>
  </si>
  <si>
    <t>2년</t>
    <phoneticPr fontId="2"/>
  </si>
  <si>
    <r>
      <t>데이터</t>
    </r>
    <r>
      <rPr>
        <sz val="12"/>
        <color theme="1"/>
        <rFont val="ＭＳ Ｐゴシック"/>
        <family val="3"/>
        <charset val="129"/>
        <scheme val="minor"/>
      </rPr>
      <t xml:space="preserve"> </t>
    </r>
    <r>
      <rPr>
        <sz val="12"/>
        <color theme="1"/>
        <rFont val="ＭＳ Ｐゴシック"/>
        <family val="3"/>
        <charset val="129"/>
        <scheme val="minor"/>
      </rPr>
      <t>일수</t>
    </r>
    <phoneticPr fontId="2"/>
  </si>
  <si>
    <t>class_rank1</t>
    <phoneticPr fontId="2"/>
  </si>
  <si>
    <t>r1-123456</t>
    <phoneticPr fontId="2"/>
  </si>
  <si>
    <t>r1-1x</t>
    <phoneticPr fontId="2"/>
  </si>
  <si>
    <t>class_rank2</t>
    <phoneticPr fontId="2"/>
  </si>
  <si>
    <t>r2-1-23456</t>
    <phoneticPr fontId="2"/>
  </si>
  <si>
    <t>r2-123456</t>
    <phoneticPr fontId="2"/>
  </si>
  <si>
    <t>r2-1-2x</t>
    <phoneticPr fontId="2"/>
  </si>
  <si>
    <t>r2-1-2x</t>
    <phoneticPr fontId="2"/>
  </si>
  <si>
    <t>r2-2x</t>
    <phoneticPr fontId="2"/>
  </si>
  <si>
    <t>class_rank3</t>
    <phoneticPr fontId="2"/>
  </si>
  <si>
    <t>r3-12-3456</t>
    <phoneticPr fontId="2"/>
  </si>
  <si>
    <t>r3-123456</t>
    <phoneticPr fontId="2"/>
  </si>
  <si>
    <t>r3-12-3x</t>
    <phoneticPr fontId="2"/>
  </si>
  <si>
    <t>r3-3x</t>
    <phoneticPr fontId="2"/>
  </si>
  <si>
    <t>feature</t>
    <phoneticPr fontId="2"/>
  </si>
  <si>
    <t>en1-6</t>
    <phoneticPr fontId="2"/>
  </si>
  <si>
    <t>nw1-6</t>
    <phoneticPr fontId="2"/>
  </si>
  <si>
    <t>algorithm</t>
    <phoneticPr fontId="2"/>
  </si>
  <si>
    <t>bayesnet</t>
    <phoneticPr fontId="2"/>
  </si>
  <si>
    <t>filter_bayes</t>
    <phoneticPr fontId="2"/>
  </si>
  <si>
    <t>nw1,nw2,nw3,nw4,nw5,nw6</t>
    <phoneticPr fontId="2"/>
  </si>
  <si>
    <t>nw1-lw1</t>
    <phoneticPr fontId="2"/>
  </si>
  <si>
    <t>jyo-en6</t>
    <phoneticPr fontId="2"/>
  </si>
  <si>
    <t>jyo-nw1-lw1</t>
    <phoneticPr fontId="2"/>
  </si>
  <si>
    <t>2</t>
    <phoneticPr fontId="2"/>
  </si>
  <si>
    <t>5</t>
    <phoneticPr fontId="2"/>
  </si>
  <si>
    <t>jyo,turn,race,raty,alvt,wa12,time,nw1,nw2,nw3,nw4,nw5,nw6,lw1,lw2,lw3,lw4,lw5,lw6</t>
    <phoneticPr fontId="2"/>
  </si>
  <si>
    <t>nw1,nw2,nw3,nw4,nw5,nw6,lw1,lw2,lw3,lw4,lw5,lw6</t>
    <phoneticPr fontId="2"/>
  </si>
  <si>
    <t>en1,en2,en3,en4,en5,en6</t>
    <phoneticPr fontId="2"/>
  </si>
  <si>
    <t>jyo,turn,race,raty,alvt,wa12,time,en1,en2,en3,en4,en5,en6</t>
    <phoneticPr fontId="2"/>
  </si>
  <si>
    <t>1=(r1-123456)</t>
    <phoneticPr fontId="2"/>
  </si>
  <si>
    <t>3=(r1-123456)</t>
    <phoneticPr fontId="2"/>
  </si>
  <si>
    <t>5=(r1-123456)</t>
    <phoneticPr fontId="2"/>
  </si>
  <si>
    <t>4=(r1-123456)</t>
    <phoneticPr fontId="2"/>
  </si>
  <si>
    <t>6=(r1-123456)</t>
    <phoneticPr fontId="2"/>
  </si>
  <si>
    <t>8=(r1-123456)</t>
    <phoneticPr fontId="2"/>
  </si>
  <si>
    <t>9=(r1-123456)</t>
    <phoneticPr fontId="2"/>
  </si>
  <si>
    <t>10=(r1-123456)</t>
    <phoneticPr fontId="2"/>
  </si>
  <si>
    <t>prob1</t>
    <phoneticPr fontId="2"/>
  </si>
  <si>
    <t>prob12</t>
    <phoneticPr fontId="2"/>
  </si>
  <si>
    <t>psum12</t>
    <phoneticPr fontId="2"/>
  </si>
  <si>
    <t>substring((probability1 + probability2)::text from 1 for 3)</t>
    <phoneticPr fontId="2"/>
  </si>
  <si>
    <t>substring((probability1 * probability2)::text from 1 for 3)</t>
  </si>
  <si>
    <t>pmul12</t>
    <phoneticPr fontId="2"/>
  </si>
  <si>
    <t>psum123</t>
    <phoneticPr fontId="2"/>
  </si>
  <si>
    <t>pmul123</t>
    <phoneticPr fontId="2"/>
  </si>
  <si>
    <t>no</t>
    <phoneticPr fontId="2"/>
  </si>
  <si>
    <t>substring(probability_sum::text from 1 for 3)</t>
    <phoneticPr fontId="2"/>
  </si>
  <si>
    <t>substring(probability_mul::text from 1 for 3)</t>
    <phoneticPr fontId="2"/>
  </si>
  <si>
    <t>ml_result_multi</t>
    <phoneticPr fontId="2"/>
  </si>
  <si>
    <t>save_stat</t>
    <phoneticPr fontId="2"/>
  </si>
  <si>
    <t>save_graph</t>
    <phoneticPr fontId="2"/>
  </si>
  <si>
    <t>nopattern</t>
    <phoneticPr fontId="2"/>
  </si>
  <si>
    <t>('nopattern')</t>
    <phoneticPr fontId="2"/>
  </si>
  <si>
    <t>turn+level1</t>
    <phoneticPr fontId="2"/>
  </si>
  <si>
    <t>11=(r2-1-23456)</t>
    <phoneticPr fontId="2"/>
  </si>
  <si>
    <t>12=(r2-1-23456)</t>
    <phoneticPr fontId="2"/>
  </si>
  <si>
    <t>13=(r2-1-23456)</t>
    <phoneticPr fontId="2"/>
  </si>
  <si>
    <t>14=(r2-1-23456)</t>
    <phoneticPr fontId="2"/>
  </si>
  <si>
    <t>15=(r2-1-23456)</t>
    <phoneticPr fontId="2"/>
  </si>
  <si>
    <t>16=(r2-1-23456)</t>
    <phoneticPr fontId="2"/>
  </si>
  <si>
    <t>17=(r2-1-23456)</t>
    <phoneticPr fontId="2"/>
  </si>
  <si>
    <t>18=(r2-1-23456)</t>
    <phoneticPr fontId="2"/>
  </si>
  <si>
    <t>19=(r2-1-23456)</t>
    <phoneticPr fontId="2"/>
  </si>
  <si>
    <t>20=(r2-1-23456)</t>
    <phoneticPr fontId="2"/>
  </si>
  <si>
    <t>r3-13-2456</t>
    <phoneticPr fontId="2"/>
  </si>
  <si>
    <t>r3-13-2456</t>
    <phoneticPr fontId="2"/>
  </si>
  <si>
    <t>substring(sanrentanno from 1 for 2) = '13'</t>
    <phoneticPr fontId="2"/>
  </si>
  <si>
    <t>2,4,5,6</t>
    <phoneticPr fontId="2"/>
  </si>
  <si>
    <t>result_13*</t>
  </si>
  <si>
    <t>filter_13*</t>
  </si>
  <si>
    <t>8001</t>
    <phoneticPr fontId="2"/>
  </si>
  <si>
    <t>2021/9/6</t>
    <phoneticPr fontId="2"/>
  </si>
  <si>
    <r>
      <t>3T 123 11615</t>
    </r>
    <r>
      <rPr>
        <sz val="12"/>
        <color theme="1"/>
        <rFont val="ＭＳ Ｐゴシック"/>
        <family val="3"/>
        <charset val="129"/>
        <scheme val="minor"/>
      </rPr>
      <t>행까지</t>
    </r>
    <r>
      <rPr>
        <sz val="12"/>
        <color theme="1"/>
        <rFont val="ＭＳ Ｐゴシック"/>
        <family val="2"/>
        <scheme val="minor"/>
      </rPr>
      <t xml:space="preserve"> </t>
    </r>
    <r>
      <rPr>
        <sz val="12"/>
        <color theme="1"/>
        <rFont val="ＭＳ Ｐゴシック"/>
        <family val="3"/>
        <charset val="129"/>
        <scheme val="minor"/>
      </rPr>
      <t>발췌완료</t>
    </r>
    <phoneticPr fontId="2"/>
  </si>
  <si>
    <t>2021/9/7</t>
    <phoneticPr fontId="2"/>
  </si>
  <si>
    <t>r3-14-2356</t>
  </si>
  <si>
    <t>r3-15-2346</t>
  </si>
  <si>
    <t>r3-16-2345</t>
  </si>
  <si>
    <t>r2-2-13456</t>
    <phoneticPr fontId="2"/>
  </si>
  <si>
    <t>r3-21-3456</t>
    <phoneticPr fontId="2"/>
  </si>
  <si>
    <t>r3-14-2356</t>
    <phoneticPr fontId="2"/>
  </si>
  <si>
    <t>substring(sanrentanno from 1 for 2) = '14'</t>
    <phoneticPr fontId="2"/>
  </si>
  <si>
    <t>2,3,5,6</t>
    <phoneticPr fontId="2"/>
  </si>
  <si>
    <t>r3-15-2346</t>
    <phoneticPr fontId="2"/>
  </si>
  <si>
    <t>substring(sanrentanno from 1 for 2) = '15'</t>
    <phoneticPr fontId="2"/>
  </si>
  <si>
    <t>2,3,4,6</t>
    <phoneticPr fontId="2"/>
  </si>
  <si>
    <t>r3-16-2345</t>
    <phoneticPr fontId="2"/>
  </si>
  <si>
    <t>substring(sanrentanno from 1 for 2) = '16'</t>
    <phoneticPr fontId="2"/>
  </si>
  <si>
    <t>2,3,4,5</t>
    <phoneticPr fontId="2"/>
  </si>
  <si>
    <t>61=(r2-2-13456)</t>
    <phoneticPr fontId="2"/>
  </si>
  <si>
    <t>r3-23-1456</t>
    <phoneticPr fontId="2"/>
  </si>
  <si>
    <t>r3-23-1456</t>
    <phoneticPr fontId="2"/>
  </si>
  <si>
    <t>substring(sanrentanno from 1 for 2) = '23'</t>
    <phoneticPr fontId="2"/>
  </si>
  <si>
    <t>1,4,5,6</t>
    <phoneticPr fontId="2"/>
  </si>
  <si>
    <t>2=(r1-123456)</t>
    <phoneticPr fontId="2"/>
  </si>
  <si>
    <t>3=(r1-123456)</t>
    <phoneticPr fontId="2"/>
  </si>
  <si>
    <t>4=(r1-123456)</t>
    <phoneticPr fontId="2"/>
  </si>
  <si>
    <t>5=(r1-123456)</t>
    <phoneticPr fontId="2"/>
  </si>
  <si>
    <t>8=(r1-123456)</t>
    <phoneticPr fontId="2"/>
  </si>
  <si>
    <t>62=(r2-2-13456)</t>
    <phoneticPr fontId="2"/>
  </si>
  <si>
    <t>63=(r2-2-13456)</t>
    <phoneticPr fontId="2"/>
  </si>
  <si>
    <t>64=(r2-2-13456)</t>
    <phoneticPr fontId="2"/>
  </si>
  <si>
    <t>65=(r2-2-13456)</t>
    <phoneticPr fontId="2"/>
  </si>
  <si>
    <t>66=(r2-2-13456)</t>
    <phoneticPr fontId="2"/>
  </si>
  <si>
    <t>67=(r2-2-13456)</t>
    <phoneticPr fontId="2"/>
  </si>
  <si>
    <t>68=(r2-2-13456)</t>
    <phoneticPr fontId="2"/>
  </si>
  <si>
    <t>69=(r2-2-13456)</t>
    <phoneticPr fontId="2"/>
  </si>
  <si>
    <t>70=(r2-2-13456)</t>
    <phoneticPr fontId="2"/>
  </si>
  <si>
    <t>12x</t>
    <phoneticPr fontId="2"/>
  </si>
  <si>
    <t>xxx</t>
    <phoneticPr fontId="2"/>
  </si>
  <si>
    <t>13x</t>
    <phoneticPr fontId="2"/>
  </si>
  <si>
    <t>14x</t>
    <phoneticPr fontId="2"/>
  </si>
  <si>
    <t>15x</t>
    <phoneticPr fontId="2"/>
  </si>
  <si>
    <t>16x</t>
    <phoneticPr fontId="2"/>
  </si>
  <si>
    <t>21x</t>
    <phoneticPr fontId="2"/>
  </si>
  <si>
    <t>23x</t>
    <phoneticPr fontId="2"/>
  </si>
  <si>
    <t>result_21*</t>
  </si>
  <si>
    <t>filter_21*</t>
  </si>
  <si>
    <t>filter_21*</t>
    <phoneticPr fontId="2"/>
  </si>
  <si>
    <t>2021/9/11</t>
    <phoneticPr fontId="2"/>
  </si>
  <si>
    <r>
      <t xml:space="preserve">12x </t>
    </r>
    <r>
      <rPr>
        <sz val="12"/>
        <color theme="1"/>
        <rFont val="ＭＳ Ｐゴシック"/>
        <family val="3"/>
        <charset val="129"/>
        <scheme val="minor"/>
      </rPr>
      <t>발췌작업</t>
    </r>
    <r>
      <rPr>
        <sz val="12"/>
        <color theme="1"/>
        <rFont val="ＭＳ Ｐゴシック"/>
        <family val="2"/>
        <scheme val="minor"/>
      </rPr>
      <t xml:space="preserve"> </t>
    </r>
    <r>
      <rPr>
        <sz val="12"/>
        <color theme="1"/>
        <rFont val="ＭＳ Ｐゴシック"/>
        <family val="3"/>
        <charset val="129"/>
        <scheme val="minor"/>
      </rPr>
      <t>남은것</t>
    </r>
    <r>
      <rPr>
        <sz val="12"/>
        <color theme="1"/>
        <rFont val="ＭＳ Ｐゴシック"/>
        <family val="2"/>
        <scheme val="minor"/>
      </rPr>
      <t xml:space="preserve"> </t>
    </r>
    <phoneticPr fontId="2"/>
  </si>
  <si>
    <t>3T-126, 2F, 3F</t>
    <phoneticPr fontId="2"/>
  </si>
  <si>
    <t>result_14*</t>
  </si>
  <si>
    <t>filter_14*</t>
  </si>
  <si>
    <t>result_15*</t>
  </si>
  <si>
    <t>filter_15*</t>
  </si>
  <si>
    <t>result_16*</t>
  </si>
  <si>
    <t>filter_16*</t>
  </si>
  <si>
    <t>result_23*</t>
  </si>
  <si>
    <t>filter_23*</t>
  </si>
  <si>
    <r>
      <t>3T-234</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phoneticPr fontId="2"/>
  </si>
  <si>
    <r>
      <t>3T-162</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phoneticPr fontId="2"/>
  </si>
  <si>
    <t>2021/9/13</t>
    <phoneticPr fontId="2"/>
  </si>
  <si>
    <t>00001_nopattern_20210730_rank1.model</t>
  </si>
  <si>
    <t>00001_nopattern_20210713_rank1.model</t>
  </si>
  <si>
    <t>모델 릴리즈를 삭제해서 0613까지만 생성하는 걸로 통일했다</t>
    <phoneticPr fontId="2"/>
  </si>
  <si>
    <t>substring(sanrentanno from 1 for 2) = '24'</t>
    <phoneticPr fontId="2"/>
  </si>
  <si>
    <t>1,3,5,6</t>
    <phoneticPr fontId="2"/>
  </si>
  <si>
    <t>substring(sanrentanno from 1 for 2) = '25'</t>
    <phoneticPr fontId="2"/>
  </si>
  <si>
    <t>1,3,4,6</t>
    <phoneticPr fontId="2"/>
  </si>
  <si>
    <t>r3-24-1356</t>
    <phoneticPr fontId="2"/>
  </si>
  <si>
    <t>r3-25-1346</t>
    <phoneticPr fontId="2"/>
  </si>
  <si>
    <t>r3-26-1345</t>
    <phoneticPr fontId="2"/>
  </si>
  <si>
    <t>substring(sanrentanno from 1 for 2) = '26'</t>
    <phoneticPr fontId="2"/>
  </si>
  <si>
    <t>1,3,4,5</t>
    <phoneticPr fontId="2"/>
  </si>
  <si>
    <t>r3-24-1356</t>
    <phoneticPr fontId="2"/>
  </si>
  <si>
    <t>20210614</t>
    <phoneticPr fontId="2"/>
  </si>
  <si>
    <t>r3-25-1346</t>
    <phoneticPr fontId="2"/>
  </si>
  <si>
    <t>r3-26-1345</t>
    <phoneticPr fontId="2"/>
  </si>
  <si>
    <t>r2-3-12456</t>
  </si>
  <si>
    <t>r2-3-12456</t>
    <phoneticPr fontId="2"/>
  </si>
  <si>
    <t>r3-31-2456</t>
    <phoneticPr fontId="2"/>
  </si>
  <si>
    <t>substring(sanrentanno from 1 for 1) = '3'</t>
    <phoneticPr fontId="2"/>
  </si>
  <si>
    <t>1,2,4,5,6</t>
    <phoneticPr fontId="2"/>
  </si>
  <si>
    <t>substring(sanrentanno from 2 for 1) classes</t>
    <phoneticPr fontId="2"/>
  </si>
  <si>
    <t>r3-31-2456</t>
    <phoneticPr fontId="2"/>
  </si>
  <si>
    <t>substring(sanrentanno from 1 for 2) = '31'</t>
    <phoneticPr fontId="2"/>
  </si>
  <si>
    <t>2,4,5,6</t>
    <phoneticPr fontId="2"/>
  </si>
  <si>
    <t>substring(sanrentanno from 3 for 1) classes</t>
    <phoneticPr fontId="2"/>
  </si>
  <si>
    <t>r3-32-1456</t>
    <phoneticPr fontId="2"/>
  </si>
  <si>
    <t>substring(sanrentanno from 1 for 2) = '32'</t>
    <phoneticPr fontId="2"/>
  </si>
  <si>
    <t>r3-34-1256</t>
    <phoneticPr fontId="2"/>
  </si>
  <si>
    <t>substring(sanrentanno from 1 for 2) = '34'</t>
    <phoneticPr fontId="2"/>
  </si>
  <si>
    <t>1,2,5,6</t>
    <phoneticPr fontId="2"/>
  </si>
  <si>
    <t>r3-35-1246</t>
    <phoneticPr fontId="2"/>
  </si>
  <si>
    <t>substring(sanrentanno from 1 for 2) = '35'</t>
    <phoneticPr fontId="2"/>
  </si>
  <si>
    <t>1,2,4,6</t>
    <phoneticPr fontId="2"/>
  </si>
  <si>
    <t>r3-36-1245</t>
    <phoneticPr fontId="2"/>
  </si>
  <si>
    <t>substring(sanrentanno from 1 for 2) = '36'</t>
    <phoneticPr fontId="2"/>
  </si>
  <si>
    <t>1,2,4,5</t>
    <phoneticPr fontId="2"/>
  </si>
  <si>
    <t>111=(r2-3-12456)</t>
    <phoneticPr fontId="2"/>
  </si>
  <si>
    <t>r3-31-2456</t>
    <phoneticPr fontId="2"/>
  </si>
  <si>
    <t>r3-32-1456</t>
    <phoneticPr fontId="2"/>
  </si>
  <si>
    <t>r3-34-1256</t>
    <phoneticPr fontId="2"/>
  </si>
  <si>
    <t>r3-35-1246</t>
    <phoneticPr fontId="2"/>
  </si>
  <si>
    <t>r3-36-1245</t>
    <phoneticPr fontId="2"/>
  </si>
  <si>
    <t>ml_model_classify</t>
    <phoneticPr fontId="2"/>
  </si>
  <si>
    <r>
      <t>!16x 3F-126</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phoneticPr fontId="2"/>
  </si>
  <si>
    <r>
      <t>!23x 3T-234</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r>
      <rPr>
        <sz val="12"/>
        <color theme="1"/>
        <rFont val="ＭＳ Ｐゴシック"/>
        <family val="2"/>
        <scheme val="minor"/>
      </rPr>
      <t xml:space="preserve"> </t>
    </r>
    <r>
      <rPr>
        <sz val="12"/>
        <color theme="1"/>
        <rFont val="ＭＳ Ｐゴシック"/>
        <family val="3"/>
        <charset val="129"/>
        <scheme val="minor"/>
      </rPr>
      <t>전부완료</t>
    </r>
    <phoneticPr fontId="2"/>
  </si>
  <si>
    <t>112=(r2-3-12456)</t>
    <phoneticPr fontId="2"/>
  </si>
  <si>
    <t>113=(r2-3-12456)</t>
    <phoneticPr fontId="2"/>
  </si>
  <si>
    <t>114=(r2-3-12456)</t>
    <phoneticPr fontId="2"/>
  </si>
  <si>
    <t>115=(r2-3-12456)</t>
    <phoneticPr fontId="2"/>
  </si>
  <si>
    <t>116=(r2-3-12456)</t>
    <phoneticPr fontId="2"/>
  </si>
  <si>
    <t>117=(r2-3-12456)</t>
    <phoneticPr fontId="2"/>
  </si>
  <si>
    <t>118=(r2-3-12456)</t>
    <phoneticPr fontId="2"/>
  </si>
  <si>
    <t>119=(r2-3-12456)</t>
    <phoneticPr fontId="2"/>
  </si>
  <si>
    <t>120=(r2-3-12456)</t>
    <phoneticPr fontId="2"/>
  </si>
  <si>
    <t>2021/9/18</t>
    <phoneticPr fontId="2"/>
  </si>
  <si>
    <t>대상 승식을 이하로 제한하자</t>
    <phoneticPr fontId="2"/>
  </si>
  <si>
    <t>12*, 13*, 14*, 15* 16*, 21*, 31*, 41*, 51*, 61*</t>
    <phoneticPr fontId="2"/>
  </si>
  <si>
    <t>일단 1, 123에 대해 실전까지 진행해본다</t>
    <phoneticPr fontId="2"/>
  </si>
  <si>
    <t>이 시점에 만들어진 23* 모델은 실행 보류하고 31*, 41*, 51*, 61*으로 진행한다.</t>
    <phoneticPr fontId="2"/>
  </si>
  <si>
    <t>일단 그래프선택작업은 1차 종료한다.</t>
    <phoneticPr fontId="2"/>
  </si>
  <si>
    <r>
      <t xml:space="preserve">G:\!!DevBackup\experiment\expr10\result_selected\12x </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대해서</t>
    </r>
    <r>
      <rPr>
        <sz val="12"/>
        <color theme="1"/>
        <rFont val="ＭＳ Ｐゴシック"/>
        <family val="2"/>
        <scheme val="minor"/>
      </rPr>
      <t xml:space="preserve"> </t>
    </r>
    <r>
      <rPr>
        <sz val="12"/>
        <color theme="1"/>
        <rFont val="ＭＳ Ｐゴシック"/>
        <family val="3"/>
        <charset val="129"/>
        <scheme val="minor"/>
      </rPr>
      <t>먼저</t>
    </r>
    <r>
      <rPr>
        <sz val="12"/>
        <color theme="1"/>
        <rFont val="ＭＳ Ｐゴシック"/>
        <family val="2"/>
        <scheme val="minor"/>
      </rPr>
      <t xml:space="preserve"> </t>
    </r>
    <r>
      <rPr>
        <sz val="12"/>
        <color theme="1"/>
        <rFont val="ＭＳ Ｐゴシック"/>
        <family val="3"/>
        <charset val="129"/>
        <scheme val="minor"/>
      </rPr>
      <t>실전까지</t>
    </r>
    <r>
      <rPr>
        <sz val="12"/>
        <color theme="1"/>
        <rFont val="ＭＳ Ｐゴシック"/>
        <family val="2"/>
        <scheme val="minor"/>
      </rPr>
      <t xml:space="preserve"> </t>
    </r>
    <r>
      <rPr>
        <sz val="12"/>
        <color theme="1"/>
        <rFont val="ＭＳ Ｐゴシック"/>
        <family val="3"/>
        <charset val="129"/>
        <scheme val="minor"/>
      </rPr>
      <t>진행한다</t>
    </r>
    <r>
      <rPr>
        <sz val="12"/>
        <color theme="1"/>
        <rFont val="ＭＳ Ｐゴシック"/>
        <family val="2"/>
        <scheme val="minor"/>
      </rPr>
      <t>.</t>
    </r>
    <phoneticPr fontId="2"/>
  </si>
  <si>
    <t>작전변경</t>
    <phoneticPr fontId="2"/>
  </si>
  <si>
    <t>12*에 대해 모델 범위 확장</t>
    <phoneticPr fontId="2"/>
  </si>
  <si>
    <t>20180101</t>
    <phoneticPr fontId="2"/>
  </si>
  <si>
    <t>20160101</t>
    <phoneticPr fontId="2"/>
  </si>
  <si>
    <t>result_2720까지 백업완료</t>
    <phoneticPr fontId="2"/>
  </si>
  <si>
    <t>엑셀시트 result_2xx</t>
    <phoneticPr fontId="2"/>
  </si>
  <si>
    <t>20210831</t>
    <phoneticPr fontId="2"/>
  </si>
  <si>
    <t>20210630</t>
    <phoneticPr fontId="2"/>
  </si>
  <si>
    <t>result_12*</t>
    <phoneticPr fontId="2"/>
  </si>
  <si>
    <t>nopattern</t>
    <phoneticPr fontId="2"/>
  </si>
  <si>
    <t>nopattern</t>
    <phoneticPr fontId="2"/>
  </si>
  <si>
    <t>racetype</t>
    <phoneticPr fontId="2"/>
  </si>
  <si>
    <t>wakulevel1</t>
    <phoneticPr fontId="2"/>
  </si>
  <si>
    <t>prob1</t>
    <phoneticPr fontId="2"/>
  </si>
  <si>
    <t>prob12</t>
    <phoneticPr fontId="2"/>
  </si>
  <si>
    <t>psum123</t>
    <phoneticPr fontId="2"/>
  </si>
  <si>
    <t>pmul123</t>
    <phoneticPr fontId="2"/>
  </si>
  <si>
    <t>racetype</t>
    <phoneticPr fontId="2"/>
  </si>
  <si>
    <t>prob12</t>
    <phoneticPr fontId="2"/>
  </si>
  <si>
    <t>psum12</t>
    <phoneticPr fontId="2"/>
  </si>
  <si>
    <t>pmul12</t>
    <phoneticPr fontId="2"/>
  </si>
  <si>
    <t>prob1</t>
    <phoneticPr fontId="2"/>
  </si>
  <si>
    <t>turn+level1</t>
    <phoneticPr fontId="2"/>
  </si>
  <si>
    <t>turn+level1</t>
    <phoneticPr fontId="2"/>
  </si>
  <si>
    <t>pmul12</t>
    <phoneticPr fontId="2"/>
  </si>
  <si>
    <t>pmul123</t>
    <phoneticPr fontId="2"/>
  </si>
  <si>
    <t>wakulevel1</t>
    <phoneticPr fontId="2"/>
  </si>
  <si>
    <t>psum12</t>
    <phoneticPr fontId="2"/>
  </si>
  <si>
    <t>psum123</t>
    <phoneticPr fontId="2"/>
  </si>
  <si>
    <t>nopattern</t>
    <phoneticPr fontId="2"/>
  </si>
  <si>
    <t>nopattern</t>
    <phoneticPr fontId="2"/>
  </si>
  <si>
    <t>nopattern</t>
    <phoneticPr fontId="2"/>
  </si>
  <si>
    <t>racetype</t>
    <phoneticPr fontId="2"/>
  </si>
  <si>
    <t>wakulevel1</t>
    <phoneticPr fontId="2"/>
  </si>
  <si>
    <t>turn+level1</t>
    <phoneticPr fontId="2"/>
  </si>
  <si>
    <t>prob1</t>
    <phoneticPr fontId="2"/>
  </si>
  <si>
    <t>prob12</t>
    <phoneticPr fontId="2"/>
  </si>
  <si>
    <t>psum12</t>
    <phoneticPr fontId="2"/>
  </si>
  <si>
    <t>pmul12</t>
    <phoneticPr fontId="2"/>
  </si>
  <si>
    <t>psum123</t>
    <phoneticPr fontId="2"/>
  </si>
  <si>
    <t>pmul123</t>
    <phoneticPr fontId="2"/>
  </si>
  <si>
    <t>racetype</t>
    <phoneticPr fontId="2"/>
  </si>
  <si>
    <t>wakulevel1</t>
    <phoneticPr fontId="2"/>
  </si>
  <si>
    <t>prob1</t>
    <phoneticPr fontId="2"/>
  </si>
  <si>
    <t>prob12</t>
    <phoneticPr fontId="2"/>
  </si>
  <si>
    <t>psum123</t>
    <phoneticPr fontId="2"/>
  </si>
  <si>
    <t>pmul12</t>
    <phoneticPr fontId="2"/>
  </si>
  <si>
    <t>pmul12</t>
    <phoneticPr fontId="2"/>
  </si>
  <si>
    <t>turn+level1</t>
    <phoneticPr fontId="2"/>
  </si>
  <si>
    <t>prob1</t>
    <phoneticPr fontId="2"/>
  </si>
  <si>
    <t>prob12</t>
    <phoneticPr fontId="2"/>
  </si>
  <si>
    <t>psum12</t>
    <phoneticPr fontId="2"/>
  </si>
  <si>
    <t>psum123</t>
    <phoneticPr fontId="2"/>
  </si>
  <si>
    <t>pmul123</t>
    <phoneticPr fontId="2"/>
  </si>
  <si>
    <t>pmul123</t>
    <phoneticPr fontId="2"/>
  </si>
  <si>
    <t>racetype</t>
    <phoneticPr fontId="2"/>
  </si>
  <si>
    <t>pmul12</t>
    <phoneticPr fontId="2"/>
  </si>
  <si>
    <t>prob1</t>
    <phoneticPr fontId="2"/>
  </si>
  <si>
    <t>prob12</t>
    <phoneticPr fontId="2"/>
  </si>
  <si>
    <t>psum12</t>
    <phoneticPr fontId="2"/>
  </si>
  <si>
    <t>psum123</t>
    <phoneticPr fontId="2"/>
  </si>
  <si>
    <t>turn+level1</t>
    <phoneticPr fontId="2"/>
  </si>
  <si>
    <t>x</t>
    <phoneticPr fontId="2"/>
  </si>
  <si>
    <t>resultno</t>
    <phoneticPr fontId="2"/>
  </si>
  <si>
    <t>x</t>
    <phoneticPr fontId="2"/>
  </si>
  <si>
    <t>turn+raceno</t>
    <phoneticPr fontId="2"/>
  </si>
  <si>
    <t>race.turn || '_' || race.raceno</t>
    <phoneticPr fontId="2"/>
  </si>
  <si>
    <t>jyocd+level1</t>
    <phoneticPr fontId="2"/>
  </si>
  <si>
    <t>race.jyocd || '_' || substring(wakulevellist from 1 for 2)</t>
    <phoneticPr fontId="2"/>
  </si>
  <si>
    <t>wakulevel123</t>
    <phoneticPr fontId="2"/>
  </si>
  <si>
    <t>substring(wakulevellist from 1 for 8)</t>
    <phoneticPr fontId="2"/>
  </si>
  <si>
    <t>turn+level12</t>
    <phoneticPr fontId="2"/>
  </si>
  <si>
    <t>race.turn || '_' || substring(wakulevellist from 1 for 5)</t>
    <phoneticPr fontId="2"/>
  </si>
  <si>
    <t>備考</t>
    <rPh sb="0" eb="2">
      <t>ビコウ</t>
    </rPh>
    <phoneticPr fontId="2"/>
  </si>
  <si>
    <r>
      <rPr>
        <sz val="12"/>
        <color theme="1"/>
        <rFont val="ＭＳ Ｐゴシック"/>
        <family val="3"/>
        <charset val="129"/>
        <scheme val="minor"/>
      </rPr>
      <t>결과</t>
    </r>
    <r>
      <rPr>
        <sz val="12"/>
        <color theme="1"/>
        <rFont val="ＭＳ Ｐゴシック"/>
        <family val="2"/>
        <scheme val="minor"/>
      </rPr>
      <t xml:space="preserve"> </t>
    </r>
    <r>
      <rPr>
        <sz val="12"/>
        <color theme="1"/>
        <rFont val="ＭＳ Ｐゴシック"/>
        <family val="3"/>
        <charset val="129"/>
        <scheme val="minor"/>
      </rPr>
      <t>추출</t>
    </r>
    <r>
      <rPr>
        <sz val="12"/>
        <color theme="1"/>
        <rFont val="ＭＳ Ｐゴシック"/>
        <family val="2"/>
        <scheme val="minor"/>
      </rPr>
      <t xml:space="preserve"> </t>
    </r>
    <r>
      <rPr>
        <sz val="12"/>
        <color theme="1"/>
        <rFont val="ＭＳ Ｐゴシック"/>
        <family val="3"/>
        <charset val="129"/>
        <scheme val="minor"/>
      </rPr>
      <t>기간을</t>
    </r>
    <r>
      <rPr>
        <sz val="12"/>
        <color theme="1"/>
        <rFont val="ＭＳ Ｐゴシック"/>
        <family val="2"/>
        <scheme val="minor"/>
      </rPr>
      <t xml:space="preserve"> </t>
    </r>
    <r>
      <rPr>
        <sz val="12"/>
        <color theme="1"/>
        <rFont val="ＭＳ Ｐゴシック"/>
        <family val="3"/>
        <charset val="129"/>
        <scheme val="minor"/>
      </rPr>
      <t>늘렸다</t>
    </r>
    <phoneticPr fontId="2"/>
  </si>
  <si>
    <r>
      <rPr>
        <sz val="12"/>
        <color theme="1"/>
        <rFont val="ＭＳ Ｐゴシック"/>
        <family val="3"/>
        <charset val="129"/>
        <scheme val="minor"/>
      </rPr>
      <t>패턴을</t>
    </r>
    <r>
      <rPr>
        <sz val="12"/>
        <color theme="1"/>
        <rFont val="ＭＳ Ｐゴシック"/>
        <family val="2"/>
        <scheme val="minor"/>
      </rPr>
      <t xml:space="preserve"> </t>
    </r>
    <r>
      <rPr>
        <sz val="12"/>
        <color theme="1"/>
        <rFont val="ＭＳ Ｐゴシック"/>
        <family val="3"/>
        <charset val="129"/>
        <scheme val="minor"/>
      </rPr>
      <t>추가해서</t>
    </r>
    <r>
      <rPr>
        <sz val="12"/>
        <color theme="1"/>
        <rFont val="ＭＳ Ｐゴシック"/>
        <family val="2"/>
        <scheme val="minor"/>
      </rPr>
      <t xml:space="preserve"> </t>
    </r>
    <r>
      <rPr>
        <sz val="12"/>
        <color theme="1"/>
        <rFont val="ＭＳ Ｐゴシック"/>
        <family val="3"/>
        <charset val="129"/>
        <scheme val="minor"/>
      </rPr>
      <t>늘린기간에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추가</t>
    </r>
    <r>
      <rPr>
        <sz val="12"/>
        <color theme="1"/>
        <rFont val="ＭＳ Ｐゴシック"/>
        <family val="2"/>
        <scheme val="minor"/>
      </rPr>
      <t xml:space="preserve"> </t>
    </r>
    <r>
      <rPr>
        <sz val="12"/>
        <color theme="1"/>
        <rFont val="ＭＳ Ｐゴシック"/>
        <family val="3"/>
        <charset val="129"/>
        <scheme val="minor"/>
      </rPr>
      <t>출력했다</t>
    </r>
    <r>
      <rPr>
        <sz val="12"/>
        <color theme="1"/>
        <rFont val="ＭＳ Ｐゴシック"/>
        <family val="2"/>
        <scheme val="minor"/>
      </rPr>
      <t>.</t>
    </r>
    <phoneticPr fontId="2"/>
  </si>
  <si>
    <t>2021/9/20</t>
    <phoneticPr fontId="2"/>
  </si>
  <si>
    <r>
      <t>20160101 - 20210917    result_1xx</t>
    </r>
    <r>
      <rPr>
        <sz val="12"/>
        <color theme="1"/>
        <rFont val="ＭＳ Ｐゴシック"/>
        <family val="3"/>
        <charset val="129"/>
        <scheme val="minor"/>
      </rPr>
      <t>시트의</t>
    </r>
    <r>
      <rPr>
        <sz val="12"/>
        <color theme="1"/>
        <rFont val="ＭＳ Ｐゴシック"/>
        <family val="2"/>
        <scheme val="minor"/>
      </rPr>
      <t xml:space="preserve"> 2801</t>
    </r>
    <r>
      <rPr>
        <sz val="12"/>
        <color theme="1"/>
        <rFont val="ＭＳ Ｐゴシック"/>
        <family val="3"/>
        <charset val="129"/>
        <scheme val="minor"/>
      </rPr>
      <t>번</t>
    </r>
    <r>
      <rPr>
        <sz val="12"/>
        <color theme="1"/>
        <rFont val="ＭＳ Ｐゴシック"/>
        <family val="2"/>
        <scheme val="minor"/>
      </rPr>
      <t xml:space="preserve"> </t>
    </r>
    <r>
      <rPr>
        <sz val="12"/>
        <color theme="1"/>
        <rFont val="ＭＳ Ｐゴシック"/>
        <family val="3"/>
        <charset val="129"/>
        <scheme val="minor"/>
      </rPr>
      <t>이후</t>
    </r>
    <phoneticPr fontId="2"/>
  </si>
  <si>
    <r>
      <t>beforeodds</t>
    </r>
    <r>
      <rPr>
        <b/>
        <sz val="12"/>
        <color theme="1"/>
        <rFont val="ＭＳ Ｐゴシック"/>
        <family val="3"/>
        <charset val="129"/>
        <scheme val="minor"/>
      </rPr>
      <t>와</t>
    </r>
    <r>
      <rPr>
        <b/>
        <sz val="12"/>
        <color theme="1"/>
        <rFont val="ＭＳ Ｐゴシック"/>
        <family val="2"/>
        <scheme val="minor"/>
      </rPr>
      <t xml:space="preserve"> probabilit_mul</t>
    </r>
    <r>
      <rPr>
        <b/>
        <sz val="12"/>
        <color theme="1"/>
        <rFont val="ＭＳ Ｐゴシック"/>
        <family val="3"/>
        <charset val="129"/>
        <scheme val="minor"/>
      </rPr>
      <t>을</t>
    </r>
    <r>
      <rPr>
        <b/>
        <sz val="12"/>
        <color theme="1"/>
        <rFont val="ＭＳ Ｐゴシック"/>
        <family val="2"/>
        <scheme val="minor"/>
      </rPr>
      <t xml:space="preserve"> </t>
    </r>
    <r>
      <rPr>
        <b/>
        <sz val="12"/>
        <color theme="1"/>
        <rFont val="ＭＳ Ｐゴシック"/>
        <family val="3"/>
        <charset val="129"/>
        <scheme val="minor"/>
      </rPr>
      <t>곱한</t>
    </r>
    <r>
      <rPr>
        <b/>
        <sz val="12"/>
        <color theme="1"/>
        <rFont val="ＭＳ Ｐゴシック"/>
        <family val="2"/>
        <scheme val="minor"/>
      </rPr>
      <t xml:space="preserve"> </t>
    </r>
    <r>
      <rPr>
        <b/>
        <sz val="12"/>
        <color theme="1"/>
        <rFont val="ＭＳ Ｐゴシック"/>
        <family val="3"/>
        <charset val="129"/>
        <scheme val="minor"/>
      </rPr>
      <t>기대치에</t>
    </r>
    <r>
      <rPr>
        <b/>
        <sz val="12"/>
        <color theme="1"/>
        <rFont val="ＭＳ Ｐゴシック"/>
        <family val="2"/>
        <scheme val="minor"/>
      </rPr>
      <t xml:space="preserve"> </t>
    </r>
    <r>
      <rPr>
        <b/>
        <sz val="12"/>
        <color theme="1"/>
        <rFont val="ＭＳ Ｐゴシック"/>
        <family val="3"/>
        <charset val="129"/>
        <scheme val="minor"/>
      </rPr>
      <t>대해</t>
    </r>
    <r>
      <rPr>
        <b/>
        <sz val="12"/>
        <color theme="1"/>
        <rFont val="ＭＳ Ｐゴシック"/>
        <family val="2"/>
        <scheme val="minor"/>
      </rPr>
      <t xml:space="preserve"> </t>
    </r>
    <r>
      <rPr>
        <b/>
        <sz val="12"/>
        <color theme="1"/>
        <rFont val="ＭＳ Ｐゴシック"/>
        <family val="3"/>
        <charset val="129"/>
        <scheme val="minor"/>
      </rPr>
      <t>기본수익통계를</t>
    </r>
    <r>
      <rPr>
        <b/>
        <sz val="12"/>
        <color theme="1"/>
        <rFont val="ＭＳ Ｐゴシック"/>
        <family val="2"/>
        <scheme val="minor"/>
      </rPr>
      <t xml:space="preserve"> </t>
    </r>
    <r>
      <rPr>
        <b/>
        <sz val="12"/>
        <color theme="1"/>
        <rFont val="ＭＳ Ｐゴシック"/>
        <family val="3"/>
        <charset val="129"/>
        <scheme val="minor"/>
      </rPr>
      <t>내본</t>
    </r>
    <r>
      <rPr>
        <b/>
        <sz val="12"/>
        <color theme="1"/>
        <rFont val="ＭＳ Ｐゴシック"/>
        <family val="2"/>
        <scheme val="minor"/>
      </rPr>
      <t xml:space="preserve"> </t>
    </r>
    <r>
      <rPr>
        <b/>
        <sz val="12"/>
        <color theme="1"/>
        <rFont val="ＭＳ Ｐゴシック"/>
        <family val="3"/>
        <charset val="129"/>
        <scheme val="minor"/>
      </rPr>
      <t>결과</t>
    </r>
    <r>
      <rPr>
        <b/>
        <sz val="12"/>
        <color theme="1"/>
        <rFont val="ＭＳ Ｐゴシック"/>
        <family val="2"/>
        <scheme val="minor"/>
      </rPr>
      <t xml:space="preserve"> </t>
    </r>
    <r>
      <rPr>
        <b/>
        <sz val="12"/>
        <color theme="1"/>
        <rFont val="ＭＳ Ｐゴシック"/>
        <family val="3"/>
        <charset val="129"/>
        <scheme val="minor"/>
      </rPr>
      <t>특별한</t>
    </r>
    <r>
      <rPr>
        <b/>
        <sz val="12"/>
        <color theme="1"/>
        <rFont val="ＭＳ Ｐゴシック"/>
        <family val="2"/>
        <scheme val="minor"/>
      </rPr>
      <t xml:space="preserve"> </t>
    </r>
    <r>
      <rPr>
        <b/>
        <sz val="12"/>
        <color theme="1"/>
        <rFont val="ＭＳ Ｐゴシック"/>
        <family val="3"/>
        <charset val="129"/>
        <scheme val="minor"/>
      </rPr>
      <t>경향성이</t>
    </r>
    <r>
      <rPr>
        <b/>
        <sz val="12"/>
        <color theme="1"/>
        <rFont val="ＭＳ Ｐゴシック"/>
        <family val="2"/>
        <scheme val="minor"/>
      </rPr>
      <t xml:space="preserve"> </t>
    </r>
    <r>
      <rPr>
        <b/>
        <sz val="12"/>
        <color theme="1"/>
        <rFont val="ＭＳ Ｐゴシック"/>
        <family val="3"/>
        <charset val="129"/>
        <scheme val="minor"/>
      </rPr>
      <t>보이지</t>
    </r>
    <r>
      <rPr>
        <b/>
        <sz val="12"/>
        <color theme="1"/>
        <rFont val="ＭＳ Ｐゴシック"/>
        <family val="2"/>
        <scheme val="minor"/>
      </rPr>
      <t xml:space="preserve"> </t>
    </r>
    <r>
      <rPr>
        <b/>
        <sz val="12"/>
        <color theme="1"/>
        <rFont val="ＭＳ Ｐゴシック"/>
        <family val="3"/>
        <charset val="129"/>
        <scheme val="minor"/>
      </rPr>
      <t>않는다</t>
    </r>
    <r>
      <rPr>
        <b/>
        <sz val="12"/>
        <color theme="1"/>
        <rFont val="ＭＳ Ｐゴシック"/>
        <family val="2"/>
        <scheme val="minor"/>
      </rPr>
      <t>.</t>
    </r>
    <phoneticPr fontId="2"/>
  </si>
  <si>
    <t>옺즈에 의존한 투표는 의미가 없는 걸까</t>
    <phoneticPr fontId="2"/>
  </si>
  <si>
    <t>turn+racetype</t>
    <phoneticPr fontId="2"/>
  </si>
  <si>
    <t>race.turn || '_' || race.racetype::text</t>
    <phoneticPr fontId="2"/>
  </si>
  <si>
    <t>turn+alevelcount</t>
    <phoneticPr fontId="2"/>
  </si>
  <si>
    <t>race.turn || '_' || race.alevelcount::text</t>
    <phoneticPr fontId="2"/>
  </si>
  <si>
    <t>turn+prob1</t>
    <phoneticPr fontId="2"/>
  </si>
  <si>
    <t>race.turn || '_' || substring(probability1::text from 1 for 3)</t>
    <phoneticPr fontId="2"/>
  </si>
  <si>
    <t>2021/9/24</t>
    <phoneticPr fontId="2"/>
  </si>
  <si>
    <t>확정옺즈, 옺즈모니터링파일에 대한 DB업로더 작성 완료</t>
    <phoneticPr fontId="2"/>
  </si>
  <si>
    <r>
      <t>1,12,123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확정옺즈</t>
    </r>
    <r>
      <rPr>
        <sz val="12"/>
        <color theme="1"/>
        <rFont val="ＭＳ Ｐゴシック"/>
        <family val="2"/>
        <scheme val="minor"/>
      </rPr>
      <t xml:space="preserve"> </t>
    </r>
    <r>
      <rPr>
        <sz val="12"/>
        <color theme="1"/>
        <rFont val="ＭＳ Ｐゴシック"/>
        <family val="3"/>
        <charset val="129"/>
        <scheme val="minor"/>
      </rPr>
      <t>업로도</t>
    </r>
    <phoneticPr fontId="2"/>
  </si>
  <si>
    <r>
      <t>1,12,123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옺즈모니터링</t>
    </r>
    <r>
      <rPr>
        <sz val="12"/>
        <color theme="1"/>
        <rFont val="ＭＳ Ｐゴシック"/>
        <family val="2"/>
        <scheme val="minor"/>
      </rPr>
      <t xml:space="preserve"> </t>
    </r>
    <r>
      <rPr>
        <sz val="12"/>
        <color theme="1"/>
        <rFont val="ＭＳ Ｐゴシック"/>
        <family val="3"/>
        <charset val="129"/>
        <scheme val="minor"/>
      </rPr>
      <t>업로드</t>
    </r>
    <r>
      <rPr>
        <sz val="12"/>
        <color theme="1"/>
        <rFont val="ＭＳ Ｐゴシック"/>
        <family val="2"/>
        <scheme val="minor"/>
      </rPr>
      <t xml:space="preserve">  </t>
    </r>
    <phoneticPr fontId="2"/>
  </si>
  <si>
    <r>
      <t>1,12,123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옺즈예측모델</t>
    </r>
    <r>
      <rPr>
        <sz val="12"/>
        <color theme="1"/>
        <rFont val="ＭＳ Ｐゴシック"/>
        <family val="2"/>
        <scheme val="minor"/>
      </rPr>
      <t xml:space="preserve"> </t>
    </r>
    <r>
      <rPr>
        <sz val="12"/>
        <color theme="1"/>
        <rFont val="ＭＳ Ｐゴシック"/>
        <family val="3"/>
        <charset val="129"/>
        <scheme val="minor"/>
      </rPr>
      <t>테스트</t>
    </r>
    <phoneticPr fontId="2"/>
  </si>
  <si>
    <r>
      <t>2021/09/22</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레이스데이터</t>
    </r>
    <r>
      <rPr>
        <sz val="12"/>
        <color theme="1"/>
        <rFont val="ＭＳ Ｐゴシック"/>
        <family val="2"/>
        <scheme val="minor"/>
      </rPr>
      <t xml:space="preserve"> </t>
    </r>
    <r>
      <rPr>
        <sz val="12"/>
        <color theme="1"/>
        <rFont val="ＭＳ Ｐゴシック"/>
        <family val="3"/>
        <charset val="129"/>
        <scheme val="minor"/>
      </rPr>
      <t>업로드</t>
    </r>
    <phoneticPr fontId="2"/>
  </si>
  <si>
    <t>나중에 실전투표모듈 만들 때 누락되는 레이스 원인파악할 때 참고할 것</t>
    <phoneticPr fontId="2"/>
  </si>
  <si>
    <r>
      <t>옺즈모니터링</t>
    </r>
    <r>
      <rPr>
        <sz val="12"/>
        <color rgb="FFFF0000"/>
        <rFont val="ＭＳ Ｐゴシック"/>
        <family val="2"/>
        <scheme val="minor"/>
      </rPr>
      <t xml:space="preserve"> </t>
    </r>
    <r>
      <rPr>
        <sz val="12"/>
        <color rgb="FFFF0000"/>
        <rFont val="ＭＳ Ｐゴシック"/>
        <family val="3"/>
        <charset val="129"/>
        <scheme val="minor"/>
      </rPr>
      <t>업로드해보면</t>
    </r>
    <r>
      <rPr>
        <sz val="12"/>
        <color rgb="FFFF0000"/>
        <rFont val="ＭＳ Ｐゴシック"/>
        <family val="2"/>
        <scheme val="minor"/>
      </rPr>
      <t xml:space="preserve"> </t>
    </r>
    <r>
      <rPr>
        <sz val="12"/>
        <color rgb="FFFF0000"/>
        <rFont val="ＭＳ Ｐゴシック"/>
        <family val="3"/>
        <charset val="129"/>
        <scheme val="minor"/>
      </rPr>
      <t>레이스파일에서</t>
    </r>
    <r>
      <rPr>
        <sz val="12"/>
        <color rgb="FFFF0000"/>
        <rFont val="ＭＳ Ｐゴシック"/>
        <family val="2"/>
        <scheme val="minor"/>
      </rPr>
      <t xml:space="preserve"> </t>
    </r>
    <r>
      <rPr>
        <sz val="12"/>
        <color rgb="FFFF0000"/>
        <rFont val="ＭＳ Ｐゴシック"/>
        <family val="3"/>
        <charset val="129"/>
        <scheme val="minor"/>
      </rPr>
      <t>누락된</t>
    </r>
    <r>
      <rPr>
        <sz val="12"/>
        <color rgb="FFFF0000"/>
        <rFont val="ＭＳ Ｐゴシック"/>
        <family val="2"/>
        <scheme val="minor"/>
      </rPr>
      <t xml:space="preserve"> </t>
    </r>
    <r>
      <rPr>
        <sz val="12"/>
        <color rgb="FFFF0000"/>
        <rFont val="ＭＳ Ｐゴシック"/>
        <family val="3"/>
        <charset val="129"/>
        <scheme val="minor"/>
      </rPr>
      <t>레이스들을</t>
    </r>
    <r>
      <rPr>
        <sz val="12"/>
        <color rgb="FFFF0000"/>
        <rFont val="ＭＳ Ｐゴシック"/>
        <family val="2"/>
        <scheme val="minor"/>
      </rPr>
      <t xml:space="preserve"> </t>
    </r>
    <r>
      <rPr>
        <sz val="12"/>
        <color rgb="FFFF0000"/>
        <rFont val="ＭＳ Ｐゴシック"/>
        <family val="3"/>
        <charset val="129"/>
        <scheme val="minor"/>
      </rPr>
      <t>파악할</t>
    </r>
    <r>
      <rPr>
        <sz val="12"/>
        <color rgb="FFFF0000"/>
        <rFont val="ＭＳ Ｐゴシック"/>
        <family val="2"/>
        <scheme val="minor"/>
      </rPr>
      <t xml:space="preserve"> </t>
    </r>
    <r>
      <rPr>
        <sz val="12"/>
        <color rgb="FFFF0000"/>
        <rFont val="ＭＳ Ｐゴシック"/>
        <family val="3"/>
        <charset val="129"/>
        <scheme val="minor"/>
      </rPr>
      <t>수</t>
    </r>
    <r>
      <rPr>
        <sz val="12"/>
        <color rgb="FFFF0000"/>
        <rFont val="ＭＳ Ｐゴシック"/>
        <family val="2"/>
        <scheme val="minor"/>
      </rPr>
      <t xml:space="preserve"> </t>
    </r>
    <r>
      <rPr>
        <sz val="12"/>
        <color rgb="FFFF0000"/>
        <rFont val="ＭＳ Ｐゴシック"/>
        <family val="3"/>
        <charset val="129"/>
        <scheme val="minor"/>
      </rPr>
      <t>있다</t>
    </r>
    <phoneticPr fontId="2"/>
  </si>
  <si>
    <t>odds_sql</t>
    <phoneticPr fontId="2"/>
  </si>
  <si>
    <t>omon.beforeodds &gt; 4</t>
    <phoneticPr fontId="2"/>
  </si>
  <si>
    <t>notattern</t>
    <phoneticPr fontId="2"/>
  </si>
  <si>
    <t>expr_2814_1</t>
    <phoneticPr fontId="2"/>
  </si>
  <si>
    <t>('nopattern')</t>
    <phoneticPr fontId="2"/>
  </si>
  <si>
    <t>2021/9/25</t>
    <phoneticPr fontId="2"/>
  </si>
  <si>
    <t>2021/7/1のml_classification, ml_resultが重複データがあった。めんどくさいので削除する</t>
    <rPh sb="38" eb="40">
      <t>チョウフク</t>
    </rPh>
    <rPh sb="56" eb="58">
      <t>サクジョ</t>
    </rPh>
    <phoneticPr fontId="2"/>
  </si>
  <si>
    <t>後で必要だったら再生成する (resultno 2801～2820)</t>
    <rPh sb="0" eb="1">
      <t>アト</t>
    </rPh>
    <rPh sb="2" eb="4">
      <t>ヒツヨウ</t>
    </rPh>
    <rPh sb="8" eb="11">
      <t>サイセイセイ</t>
    </rPh>
    <phoneticPr fontId="2"/>
  </si>
  <si>
    <t>substring(wakulevellist from 1 for 5)</t>
    <phoneticPr fontId="2"/>
  </si>
  <si>
    <t>substring(probability_sum::text from 1 for 3)</t>
    <phoneticPr fontId="2"/>
  </si>
  <si>
    <t>substring(probability_mul::text from 1 for 3)</t>
    <phoneticPr fontId="2"/>
  </si>
  <si>
    <t>race.turn || '_' || substring(wakulevellist from 1 for 2)</t>
    <phoneticPr fontId="2"/>
  </si>
  <si>
    <t>race.turn || '_' || substring(wakulevellist from 1 for 2)</t>
    <phoneticPr fontId="2"/>
  </si>
  <si>
    <t>race.jyocd</t>
    <phoneticPr fontId="2"/>
  </si>
  <si>
    <t>race.raceno::text</t>
    <phoneticPr fontId="2"/>
  </si>
  <si>
    <t>2021/9/27</t>
    <phoneticPr fontId="2"/>
  </si>
  <si>
    <t>포메이션 투표 결과 생성기</t>
    <phoneticPr fontId="2"/>
  </si>
  <si>
    <t>12*</t>
    <phoneticPr fontId="2"/>
  </si>
  <si>
    <t>1*</t>
    <phoneticPr fontId="2"/>
  </si>
  <si>
    <t>피쳐 추가</t>
    <phoneticPr fontId="2"/>
  </si>
  <si>
    <t>전체 합계내의 비율변수</t>
    <phoneticPr fontId="2"/>
  </si>
  <si>
    <t>옺즈</t>
    <phoneticPr fontId="2"/>
  </si>
  <si>
    <t>승률</t>
    <phoneticPr fontId="2"/>
  </si>
  <si>
    <t>선수랭크</t>
    <phoneticPr fontId="2"/>
  </si>
  <si>
    <t>매 시합별의 누적 선수 랭킹</t>
    <phoneticPr fontId="2"/>
  </si>
  <si>
    <t>만지식 베팅법 적용</t>
    <phoneticPr fontId="2"/>
  </si>
  <si>
    <t>옺즈변동</t>
    <phoneticPr fontId="2"/>
  </si>
  <si>
    <t>옺즈변동일람을 피쳐로 해서 번호전체를 예측한다 (ex: 123)</t>
    <phoneticPr fontId="2"/>
  </si>
  <si>
    <t>2021/10/18</t>
    <phoneticPr fontId="2"/>
  </si>
  <si>
    <t>학습데이터는 모든 그레이드를 다 포함시킨다</t>
    <phoneticPr fontId="2"/>
  </si>
  <si>
    <t>ip', 'G1', 'G2', 'G3', 'SG'</t>
    <phoneticPr fontId="2"/>
  </si>
  <si>
    <t>20181231</t>
    <phoneticPr fontId="2"/>
  </si>
  <si>
    <t>jyo,turn,race,raty,alvt,time,en1,en2,en3,en4,en5,en6,nw1,nw2,nw3,nw4,nw5,nw6</t>
    <phoneticPr fontId="2"/>
  </si>
  <si>
    <t>'ip', 'G1', 'G2', 'G3', 'SG'</t>
    <phoneticPr fontId="2"/>
  </si>
  <si>
    <t>nw1,nw2,nw3,nw4,nw5,nw6,n2w1,n2w2,n2w3,n2w4,n2w5,n2w6,n3w1,n3w2,n3w3,n3w4,n3w5,n3w6</t>
    <phoneticPr fontId="2"/>
  </si>
  <si>
    <t>2021</t>
    <phoneticPr fontId="2"/>
  </si>
  <si>
    <t>2021/11/1</t>
    <phoneticPr fontId="2"/>
  </si>
  <si>
    <t>등번호, 승률을 다른 알고리즘으로 모델링한후 앙상블한다</t>
    <phoneticPr fontId="2"/>
  </si>
  <si>
    <t>옺즈를 피쳐에 추가한다</t>
    <phoneticPr fontId="2"/>
  </si>
  <si>
    <t>result</t>
    <phoneticPr fontId="2"/>
  </si>
  <si>
    <t>algorithm.tsv</t>
    <phoneticPr fontId="2"/>
  </si>
  <si>
    <t>class.tsv</t>
    <phoneticPr fontId="2"/>
  </si>
  <si>
    <t>pattern_sql</t>
    <phoneticPr fontId="59"/>
  </si>
  <si>
    <t>pattern_name</t>
    <phoneticPr fontId="59"/>
  </si>
  <si>
    <t>x, resultno</t>
    <phoneticPr fontId="59"/>
  </si>
  <si>
    <t>cond_result_no</t>
    <phoneticPr fontId="59"/>
  </si>
  <si>
    <t>save_graph</t>
    <phoneticPr fontId="59"/>
  </si>
  <si>
    <t>save_stat</t>
    <phoneticPr fontId="59"/>
  </si>
  <si>
    <t>save_result</t>
    <phoneticPr fontId="59"/>
  </si>
  <si>
    <t>ip, G1,G2,G3,SG</t>
    <phoneticPr fontId="2"/>
  </si>
  <si>
    <t>classification_1</t>
    <phoneticPr fontId="59"/>
  </si>
  <si>
    <t>classification_sql_id</t>
    <phoneticPr fontId="59"/>
  </si>
  <si>
    <t>arff1</t>
    <phoneticPr fontId="59"/>
  </si>
  <si>
    <t>arff_sql_id</t>
    <phoneticPr fontId="59"/>
  </si>
  <si>
    <t>quartile, octile, percentile, no</t>
    <phoneticPr fontId="2"/>
  </si>
  <si>
    <t>model_config.tsv</t>
    <phoneticPr fontId="2"/>
  </si>
  <si>
    <t>lgbm_py.tsv</t>
    <phoneticPr fontId="2"/>
  </si>
  <si>
    <t>lgbm_1_py</t>
    <phoneticPr fontId="2"/>
  </si>
  <si>
    <t>20160102</t>
    <phoneticPr fontId="2"/>
  </si>
  <si>
    <t>lgbm_1_py</t>
    <phoneticPr fontId="2"/>
  </si>
  <si>
    <t>num_iterations</t>
    <phoneticPr fontId="2"/>
  </si>
  <si>
    <r>
      <t>m</t>
    </r>
    <r>
      <rPr>
        <sz val="12"/>
        <color theme="1"/>
        <rFont val="ＭＳ Ｐゴシック"/>
        <family val="2"/>
        <scheme val="minor"/>
      </rPr>
      <t>ax_depth</t>
    </r>
    <phoneticPr fontId="2"/>
  </si>
  <si>
    <t>boosting_type</t>
  </si>
  <si>
    <t>num_leaves</t>
  </si>
  <si>
    <t>max_depth</t>
  </si>
  <si>
    <t>learning_rate</t>
  </si>
  <si>
    <t>n_estimators</t>
  </si>
  <si>
    <t>subsample_for_bin</t>
  </si>
  <si>
    <t>objective</t>
  </si>
  <si>
    <t>class_weight</t>
  </si>
  <si>
    <t>min_split_gain</t>
  </si>
  <si>
    <t>min_child_weight</t>
  </si>
  <si>
    <t>min_child_samples</t>
  </si>
  <si>
    <t>subsample</t>
  </si>
  <si>
    <t>subsample_freq</t>
  </si>
  <si>
    <t>colsample_bytree</t>
  </si>
  <si>
    <t>reg_alpha</t>
  </si>
  <si>
    <t>reg_lambda</t>
  </si>
  <si>
    <t>random_state</t>
  </si>
  <si>
    <t>n_jobs</t>
  </si>
  <si>
    <t>silent</t>
  </si>
  <si>
    <t>importance_type</t>
  </si>
  <si>
    <r>
      <t>n</t>
    </r>
    <r>
      <rPr>
        <sz val="12"/>
        <color theme="1"/>
        <rFont val="ＭＳ Ｐゴシック"/>
        <family val="2"/>
        <scheme val="minor"/>
      </rPr>
      <t>um_iterations</t>
    </r>
    <phoneticPr fontId="2"/>
  </si>
  <si>
    <t>min_data_in_leaf</t>
    <phoneticPr fontId="2"/>
  </si>
  <si>
    <t>min_gain_to_split</t>
    <phoneticPr fontId="2"/>
  </si>
  <si>
    <r>
      <t>0</t>
    </r>
    <r>
      <rPr>
        <sz val="12"/>
        <color theme="1"/>
        <rFont val="ＭＳ Ｐゴシック"/>
        <family val="2"/>
        <scheme val="minor"/>
      </rPr>
      <t>.0</t>
    </r>
    <phoneticPr fontId="2"/>
  </si>
  <si>
    <t>min_sum_hessian_in_leaf</t>
    <phoneticPr fontId="2"/>
  </si>
  <si>
    <r>
      <t>0</t>
    </r>
    <r>
      <rPr>
        <sz val="12"/>
        <color theme="1"/>
        <rFont val="ＭＳ Ｐゴシック"/>
        <family val="2"/>
        <scheme val="minor"/>
      </rPr>
      <t>.001</t>
    </r>
    <phoneticPr fontId="2"/>
  </si>
  <si>
    <t>feature_fraction</t>
    <phoneticPr fontId="2"/>
  </si>
  <si>
    <r>
      <t>1</t>
    </r>
    <r>
      <rPr>
        <sz val="12"/>
        <color theme="1"/>
        <rFont val="ＭＳ Ｐゴシック"/>
        <family val="2"/>
        <scheme val="minor"/>
      </rPr>
      <t>.0</t>
    </r>
    <phoneticPr fontId="2"/>
  </si>
  <si>
    <t>bagging_fraction</t>
    <phoneticPr fontId="2"/>
  </si>
  <si>
    <r>
      <t>1</t>
    </r>
    <r>
      <rPr>
        <sz val="12"/>
        <color theme="1"/>
        <rFont val="ＭＳ Ｐゴシック"/>
        <family val="2"/>
        <scheme val="minor"/>
      </rPr>
      <t>.0</t>
    </r>
    <phoneticPr fontId="2"/>
  </si>
  <si>
    <t>boosting</t>
    <phoneticPr fontId="2"/>
  </si>
  <si>
    <r>
      <t>g</t>
    </r>
    <r>
      <rPr>
        <sz val="12"/>
        <color theme="1"/>
        <rFont val="ＭＳ Ｐゴシック"/>
        <family val="2"/>
        <scheme val="minor"/>
      </rPr>
      <t>bdt</t>
    </r>
    <phoneticPr fontId="2"/>
  </si>
  <si>
    <r>
      <t>d</t>
    </r>
    <r>
      <rPr>
        <sz val="12"/>
        <color theme="1"/>
        <rFont val="ＭＳ Ｐゴシック"/>
        <family val="2"/>
        <scheme val="minor"/>
      </rPr>
      <t>art, rf, goss</t>
    </r>
    <phoneticPr fontId="2"/>
  </si>
  <si>
    <t>lambda_l1</t>
    <phoneticPr fontId="2"/>
  </si>
  <si>
    <r>
      <t>0</t>
    </r>
    <r>
      <rPr>
        <sz val="12"/>
        <color theme="1"/>
        <rFont val="ＭＳ Ｐゴシック"/>
        <family val="2"/>
        <scheme val="minor"/>
      </rPr>
      <t>.0</t>
    </r>
    <phoneticPr fontId="2"/>
  </si>
  <si>
    <t>重要じゃない特徴量が落とされる。過学習を抑制する。</t>
    <phoneticPr fontId="2"/>
  </si>
  <si>
    <t>lambda_l2</t>
    <phoneticPr fontId="2"/>
  </si>
  <si>
    <t>基本的にアーリストッピングを使うと思うので、その場合は実質無限に相当する値を指定しておけば良いっぽい</t>
    <phoneticPr fontId="2"/>
  </si>
  <si>
    <r>
      <t>木の深さの最大値。</t>
    </r>
    <r>
      <rPr>
        <b/>
        <sz val="12"/>
        <color theme="1"/>
        <rFont val="ＭＳ Ｐゴシック"/>
        <family val="2"/>
        <scheme val="minor"/>
      </rPr>
      <t>大きすぎるとオーバーフィッティング</t>
    </r>
    <r>
      <rPr>
        <sz val="12"/>
        <color theme="1"/>
        <rFont val="ＭＳ Ｐゴシック"/>
        <family val="2"/>
        <scheme val="minor"/>
      </rPr>
      <t>に繋がるので3~8くらいでやることが多い。7ぐらいが無難っぽい</t>
    </r>
    <phoneticPr fontId="2"/>
  </si>
  <si>
    <t>葉(ノード)の最大数。大きいほど複雑になるが過学習につながる</t>
    <phoneticPr fontId="2"/>
  </si>
  <si>
    <t>葉に所属する(割り振られる）最小データ。数値が小さいと細かい葉の分割もされるようになるが過学習に繋がるし、逆に大きいと分割が大雑把になる</t>
    <phoneticPr fontId="2"/>
  </si>
  <si>
    <t>その分割するゲインの最小値を指定。それ以下のゲインでしか分割ができない場合は分割がされない。</t>
    <phoneticPr fontId="2"/>
  </si>
  <si>
    <t>小さければ小さいほどロスを小さくしようと葉を分割するが、オーバーフィッティングを引き起こす</t>
    <phoneticPr fontId="2"/>
  </si>
  <si>
    <t>各木を作成するときに使用可能な特徴量の割合（何パーセントの特徴量をランダムで利用するか）。ちなみに、ランダムなので各木で選ばれる特徴量は基本的に異なる</t>
    <phoneticPr fontId="2"/>
  </si>
  <si>
    <t>使用するデータの割合（何％の訓練データをランダムで利用するか）</t>
    <phoneticPr fontId="2"/>
  </si>
  <si>
    <t>java -cp {classpath} weka.classifiers.bayes.BayesNet -D -t "{arff_filepath}" -d "{model_filepath}" -no-cv -split-percentage 80</t>
    <phoneticPr fontId="2"/>
  </si>
  <si>
    <t>どのような決定木にするか</t>
    <rPh sb="5" eb="7">
      <t>ケッテイ</t>
    </rPh>
    <rPh sb="7" eb="8">
      <t>キ</t>
    </rPh>
    <phoneticPr fontId="2"/>
  </si>
  <si>
    <t>どういった目的関数にするか（目的関数 = 損失関数 + λ正則化項）</t>
    <phoneticPr fontId="2"/>
  </si>
  <si>
    <t>重要じゃない特徴量の影響が小さくなる。過学習を抑制する。</t>
    <phoneticPr fontId="2"/>
  </si>
  <si>
    <t>どうやって学習していくか</t>
    <phoneticPr fontId="2"/>
  </si>
  <si>
    <r>
      <t>0</t>
    </r>
    <r>
      <rPr>
        <sz val="12"/>
        <color theme="1"/>
        <rFont val="ＭＳ Ｐゴシック"/>
        <family val="2"/>
        <scheme val="minor"/>
      </rPr>
      <t>.1</t>
    </r>
    <phoneticPr fontId="2"/>
  </si>
  <si>
    <r>
      <t>学習率。大きくするほど、学習完了までの時間が短縮できるがその分学習に使用する木の本数が減っているので精度は落ちる。 いったん</t>
    </r>
    <r>
      <rPr>
        <b/>
        <sz val="12"/>
        <color theme="1"/>
        <rFont val="ＭＳ Ｐゴシック"/>
        <family val="2"/>
        <scheme val="minor"/>
      </rPr>
      <t>0.01</t>
    </r>
    <r>
      <rPr>
        <sz val="12"/>
        <color theme="1"/>
        <rFont val="ＭＳ Ｐゴシック"/>
        <family val="2"/>
        <scheme val="minor"/>
      </rPr>
      <t>あたりに固定するのが無難なようだ。</t>
    </r>
    <phoneticPr fontId="2"/>
  </si>
  <si>
    <r>
      <t>s</t>
    </r>
    <r>
      <rPr>
        <sz val="12"/>
        <color theme="1"/>
        <rFont val="ＭＳ Ｐゴシック"/>
        <family val="2"/>
        <scheme val="minor"/>
      </rPr>
      <t>eed</t>
    </r>
    <phoneticPr fontId="2"/>
  </si>
  <si>
    <t>python ModelGenerator boosting_type=gbdt,learning_rate=0.1{csv_file_path} {eval_file_path} {model_file_path} {feature_name_list} {feature_type_list}</t>
    <phoneticPr fontId="2"/>
  </si>
  <si>
    <t>123*2</t>
    <phoneticPr fontId="2"/>
  </si>
  <si>
    <t>1</t>
    <phoneticPr fontId="2"/>
  </si>
  <si>
    <t>123</t>
    <phoneticPr fontId="2"/>
  </si>
  <si>
    <t>123</t>
    <phoneticPr fontId="2"/>
  </si>
  <si>
    <t>123</t>
    <phoneticPr fontId="2"/>
  </si>
  <si>
    <t>123*4</t>
    <phoneticPr fontId="2"/>
  </si>
  <si>
    <t>123</t>
    <phoneticPr fontId="2"/>
  </si>
  <si>
    <t>123</t>
    <phoneticPr fontId="2"/>
  </si>
  <si>
    <t>123</t>
    <phoneticPr fontId="2"/>
  </si>
  <si>
    <t>123*3</t>
    <phoneticPr fontId="2"/>
  </si>
  <si>
    <t>123*2</t>
    <phoneticPr fontId="2"/>
  </si>
  <si>
    <t>selected
123</t>
    <phoneticPr fontId="2"/>
  </si>
  <si>
    <t>selected
1</t>
    <phoneticPr fontId="2"/>
  </si>
  <si>
    <t>1*2</t>
    <phoneticPr fontId="2"/>
  </si>
  <si>
    <t>1</t>
    <phoneticPr fontId="2"/>
  </si>
  <si>
    <t>1*2</t>
    <phoneticPr fontId="2"/>
  </si>
  <si>
    <t>1*4</t>
    <phoneticPr fontId="2"/>
  </si>
  <si>
    <t>model_no</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</si>
</sst>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Red]0"/>
  </numFmts>
  <fonts count="60">
    <font>
      <sz val="12"/>
      <color theme="1"/>
      <name val="ＭＳ Ｐゴシック"/>
      <family val="2"/>
      <scheme val="minor"/>
    </font>
    <font>
      <sz val="12"/>
      <color theme="1"/>
      <name val="ＭＳ Ｐゴシック"/>
      <family val="2"/>
      <scheme val="minor"/>
    </font>
    <font>
      <sz val="6"/>
      <name val="ＭＳ Ｐゴシック"/>
      <family val="3"/>
      <charset val="128"/>
      <scheme val="minor"/>
    </font>
    <font>
      <sz val="12"/>
      <color theme="1"/>
      <name val="ＭＳ Ｐゴシック"/>
      <family val="3"/>
      <charset val="129"/>
      <scheme val="minor"/>
    </font>
    <font>
      <b/>
      <sz val="12"/>
      <color theme="1"/>
      <name val="ＭＳ Ｐゴシック"/>
      <family val="3"/>
      <charset val="128"/>
      <scheme val="minor"/>
    </font>
    <font>
      <sz val="12"/>
      <color rgb="FFFF0000"/>
      <name val="ＭＳ Ｐゴシック"/>
      <family val="2"/>
      <scheme val="minor"/>
    </font>
    <font>
      <sz val="12"/>
      <color rgb="FFFF0000"/>
      <name val="ＭＳ Ｐゴシック"/>
      <family val="3"/>
      <charset val="129"/>
      <scheme val="minor"/>
    </font>
    <font>
      <b/>
      <sz val="12"/>
      <color rgb="FFFF0000"/>
      <name val="ＭＳ Ｐゴシック"/>
      <family val="2"/>
      <scheme val="minor"/>
    </font>
    <font>
      <b/>
      <sz val="12"/>
      <color rgb="FFFF0000"/>
      <name val="ＭＳ Ｐゴシック"/>
      <family val="3"/>
      <charset val="128"/>
      <scheme val="minor"/>
    </font>
    <font>
      <sz val="6"/>
      <name val="ＭＳ Ｐゴシック"/>
      <family val="2"/>
      <charset val="128"/>
      <scheme val="minor"/>
    </font>
    <font>
      <b/>
      <sz val="12"/>
      <color rgb="FFFF0000"/>
      <name val="ＭＳ Ｐゴシック"/>
      <family val="3"/>
      <charset val="129"/>
      <scheme val="minor"/>
    </font>
    <font>
      <sz val="11"/>
      <color rgb="FFFF0000"/>
      <name val="ＭＳ Ｐゴシック"/>
      <family val="2"/>
      <scheme val="minor"/>
    </font>
    <font>
      <b/>
      <sz val="12"/>
      <color theme="1"/>
      <name val="ＭＳ Ｐゴシック"/>
      <family val="3"/>
      <charset val="129"/>
      <scheme val="minor"/>
    </font>
    <font>
      <sz val="12"/>
      <color theme="1"/>
      <name val="ＭＳ Ｐゴシック"/>
      <family val="3"/>
      <charset val="128"/>
      <scheme val="minor"/>
    </font>
    <font>
      <sz val="9"/>
      <color indexed="81"/>
      <name val="ＭＳ Ｐゴシック"/>
      <family val="2"/>
    </font>
    <font>
      <b/>
      <sz val="9"/>
      <color indexed="81"/>
      <name val="ＭＳ Ｐゴシック"/>
      <family val="2"/>
    </font>
    <font>
      <b/>
      <sz val="12"/>
      <color theme="1"/>
      <name val="ＭＳ Ｐゴシック"/>
      <family val="2"/>
      <scheme val="minor"/>
    </font>
    <font>
      <sz val="12"/>
      <name val="ＭＳ Ｐゴシック"/>
      <family val="2"/>
      <scheme val="minor"/>
    </font>
    <font>
      <b/>
      <sz val="12"/>
      <name val="ＭＳ Ｐゴシック"/>
      <family val="2"/>
      <scheme val="minor"/>
    </font>
    <font>
      <sz val="12"/>
      <name val="ＭＳ Ｐゴシック"/>
      <family val="3"/>
      <charset val="128"/>
      <scheme val="minor"/>
    </font>
    <font>
      <b/>
      <sz val="12"/>
      <name val="ＭＳ Ｐゴシック"/>
      <family val="3"/>
      <charset val="128"/>
      <scheme val="minor"/>
    </font>
    <font>
      <strike/>
      <sz val="12"/>
      <color theme="1"/>
      <name val="ＭＳ Ｐゴシック"/>
      <family val="3"/>
      <charset val="129"/>
      <scheme val="minor"/>
    </font>
    <font>
      <strike/>
      <sz val="12"/>
      <color theme="1"/>
      <name val="ＭＳ Ｐゴシック"/>
      <family val="2"/>
      <scheme val="minor"/>
    </font>
    <font>
      <sz val="12"/>
      <color rgb="FFFF0000"/>
      <name val="ＭＳ Ｐゴシック"/>
      <family val="3"/>
      <charset val="128"/>
      <scheme val="minor"/>
    </font>
    <font>
      <b/>
      <sz val="14"/>
      <color theme="1"/>
      <name val="ＭＳ Ｐゴシック"/>
      <family val="2"/>
      <scheme val="minor"/>
    </font>
    <font>
      <b/>
      <sz val="14"/>
      <color theme="1"/>
      <name val="ＭＳ Ｐゴシック"/>
      <family val="3"/>
      <charset val="129"/>
      <scheme val="minor"/>
    </font>
    <font>
      <i/>
      <sz val="12"/>
      <color theme="0" tint="-0.34998626667073579"/>
      <name val="ＭＳ Ｐゴシック"/>
      <family val="3"/>
      <charset val="128"/>
      <scheme val="minor"/>
    </font>
    <font>
      <i/>
      <sz val="12"/>
      <color theme="0" tint="-0.499984740745262"/>
      <name val="ＭＳ Ｐゴシック"/>
      <family val="3"/>
      <charset val="128"/>
      <scheme val="minor"/>
    </font>
    <font>
      <b/>
      <i/>
      <sz val="14"/>
      <color theme="0" tint="-0.34998626667073579"/>
      <name val="ＭＳ Ｐゴシック"/>
      <family val="2"/>
      <scheme val="minor"/>
    </font>
    <font>
      <b/>
      <sz val="14"/>
      <color theme="1"/>
      <name val="ＭＳ Ｐゴシック"/>
      <family val="3"/>
      <charset val="128"/>
      <scheme val="minor"/>
    </font>
    <font>
      <b/>
      <i/>
      <sz val="14"/>
      <color theme="0" tint="-0.499984740745262"/>
      <name val="ＭＳ Ｐゴシック"/>
      <family val="2"/>
      <scheme val="minor"/>
    </font>
    <font>
      <i/>
      <sz val="12"/>
      <color theme="0" tint="-0.249977111117893"/>
      <name val="ＭＳ Ｐゴシック"/>
      <family val="3"/>
      <charset val="128"/>
      <scheme val="minor"/>
    </font>
    <font>
      <b/>
      <i/>
      <sz val="12"/>
      <color theme="0" tint="-0.34998626667073579"/>
      <name val="ＭＳ Ｐゴシック"/>
      <family val="2"/>
      <scheme val="minor"/>
    </font>
    <font>
      <b/>
      <i/>
      <sz val="12"/>
      <color theme="0" tint="-0.499984740745262"/>
      <name val="ＭＳ Ｐゴシック"/>
      <family val="2"/>
      <scheme val="minor"/>
    </font>
    <font>
      <b/>
      <i/>
      <sz val="14"/>
      <color theme="0" tint="-0.249977111117893"/>
      <name val="ＭＳ Ｐゴシック"/>
      <family val="2"/>
      <scheme val="minor"/>
    </font>
    <font>
      <b/>
      <i/>
      <sz val="12"/>
      <color theme="0" tint="-0.249977111117893"/>
      <name val="ＭＳ Ｐゴシック"/>
      <family val="2"/>
      <scheme val="minor"/>
    </font>
    <font>
      <i/>
      <sz val="12"/>
      <color theme="0" tint="-0.34998626667073579"/>
      <name val="ＭＳ Ｐゴシック"/>
      <family val="2"/>
      <scheme val="minor"/>
    </font>
    <font>
      <i/>
      <sz val="12"/>
      <color theme="0" tint="-0.499984740745262"/>
      <name val="ＭＳ Ｐゴシック"/>
      <family val="2"/>
      <scheme val="minor"/>
    </font>
    <font>
      <i/>
      <sz val="12"/>
      <color theme="1"/>
      <name val="ＭＳ Ｐゴシック"/>
      <family val="3"/>
      <charset val="128"/>
      <scheme val="minor"/>
    </font>
    <font>
      <i/>
      <sz val="12"/>
      <color theme="1"/>
      <name val="ＭＳ Ｐゴシック"/>
      <family val="2"/>
      <scheme val="minor"/>
    </font>
    <font>
      <i/>
      <sz val="12"/>
      <color theme="0" tint="-0.249977111117893"/>
      <name val="ＭＳ Ｐゴシック"/>
      <family val="2"/>
      <scheme val="minor"/>
    </font>
    <font>
      <b/>
      <i/>
      <sz val="14"/>
      <color theme="0" tint="-0.499984740745262"/>
      <name val="ＭＳ Ｐゴシック"/>
      <family val="3"/>
      <charset val="128"/>
      <scheme val="minor"/>
    </font>
    <font>
      <i/>
      <sz val="12"/>
      <name val="ＭＳ Ｐゴシック"/>
      <family val="3"/>
      <charset val="128"/>
      <scheme val="minor"/>
    </font>
    <font>
      <i/>
      <sz val="12"/>
      <name val="ＭＳ Ｐゴシック"/>
      <family val="2"/>
      <scheme val="minor"/>
    </font>
    <font>
      <b/>
      <i/>
      <sz val="14"/>
      <color theme="0" tint="-0.249977111117893"/>
      <name val="ＭＳ Ｐゴシック"/>
      <family val="3"/>
      <charset val="128"/>
      <scheme val="minor"/>
    </font>
    <font>
      <b/>
      <sz val="14"/>
      <name val="ＭＳ Ｐゴシック"/>
      <family val="2"/>
      <scheme val="minor"/>
    </font>
    <font>
      <strike/>
      <sz val="12"/>
      <color rgb="FFFF0000"/>
      <name val="ＭＳ Ｐゴシック"/>
      <family val="2"/>
      <scheme val="minor"/>
    </font>
    <font>
      <b/>
      <sz val="14"/>
      <color indexed="81"/>
      <name val="ＭＳ Ｐゴシック"/>
      <family val="2"/>
    </font>
    <font>
      <b/>
      <sz val="9"/>
      <color indexed="81"/>
      <name val="굴림"/>
      <family val="3"/>
      <charset val="129"/>
    </font>
    <font>
      <b/>
      <sz val="12"/>
      <color rgb="FF000000"/>
      <name val="ＭＳ Ｐゴシック"/>
      <family val="2"/>
      <scheme val="minor"/>
    </font>
    <font>
      <strike/>
      <sz val="12"/>
      <color theme="1" tint="0.34998626667073579"/>
      <name val="ＭＳ Ｐゴシック"/>
      <family val="3"/>
      <charset val="129"/>
      <scheme val="minor"/>
    </font>
    <font>
      <strike/>
      <sz val="12"/>
      <color theme="1" tint="0.34998626667073579"/>
      <name val="ＭＳ Ｐゴシック"/>
      <family val="2"/>
      <scheme val="minor"/>
    </font>
    <font>
      <sz val="11"/>
      <color theme="1"/>
      <name val="ＭＳ Ｐゴシック"/>
      <family val="3"/>
      <charset val="129"/>
      <scheme val="minor"/>
    </font>
    <font>
      <sz val="11"/>
      <color indexed="81"/>
      <name val="ＭＳ Ｐゴシック"/>
      <family val="2"/>
    </font>
    <font>
      <sz val="12"/>
      <color theme="1"/>
      <name val="ＭＳ Ｐゴシック"/>
      <scheme val="minor"/>
    </font>
    <font>
      <b/>
      <sz val="12"/>
      <color theme="1"/>
      <name val="ＭＳ Ｐゴシック"/>
      <scheme val="minor"/>
    </font>
    <font>
      <b/>
      <sz val="11"/>
      <color indexed="81"/>
      <name val="굴림"/>
      <family val="3"/>
      <charset val="129"/>
    </font>
    <font>
      <sz val="11"/>
      <color indexed="81"/>
      <name val="굴림"/>
      <family val="3"/>
      <charset val="129"/>
    </font>
    <font>
      <b/>
      <sz val="11"/>
      <color indexed="81"/>
      <name val="ＭＳ Ｐゴシック"/>
      <family val="2"/>
    </font>
    <font>
      <sz val="6"/>
      <name val="ＭＳ Ｐゴシック"/>
      <family val="2"/>
      <charset val="128"/>
    </font>
  </fonts>
  <fills count="1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6"/>
        <bgColor indexed="64"/>
      </patternFill>
    </fill>
    <fill>
      <patternFill patternType="solid">
        <fgColor theme="4"/>
        <bgColor indexed="64"/>
      </patternFill>
    </fill>
    <fill>
      <patternFill patternType="solid">
        <fgColor rgb="FFFFFF00"/>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87E7AD"/>
        <bgColor indexed="64"/>
      </patternFill>
    </fill>
    <fill>
      <patternFill patternType="solid">
        <fgColor theme="0"/>
        <bgColor indexed="64"/>
      </patternFill>
    </fill>
    <fill>
      <patternFill patternType="solid">
        <fgColor theme="4" tint="0.79998168889431442"/>
        <bgColor theme="4" tint="0.79998168889431442"/>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cellStyleXfs>
  <cellXfs count="381">
    <xf numFmtId="0" fontId="0" fillId="0" borderId="0" xfId="0"/>
    <xf numFmtId="0" fontId="0" fillId="0" borderId="0" xfId="0" quotePrefix="1"/>
    <xf numFmtId="0" fontId="3" fillId="0" borderId="0" xfId="0" applyFont="1"/>
    <xf numFmtId="0" fontId="5" fillId="0" borderId="0" xfId="0" applyFont="1"/>
    <xf numFmtId="0" fontId="7" fillId="0" borderId="0" xfId="0" applyFont="1"/>
    <xf numFmtId="0" fontId="8" fillId="0" borderId="0" xfId="0" applyFont="1"/>
    <xf numFmtId="0" fontId="1" fillId="0" borderId="0" xfId="1"/>
    <xf numFmtId="0" fontId="1" fillId="0" borderId="1" xfId="1" applyBorder="1"/>
    <xf numFmtId="0" fontId="3" fillId="0" borderId="1" xfId="1" applyFont="1" applyBorder="1"/>
    <xf numFmtId="0" fontId="0" fillId="0" borderId="0" xfId="1" applyFont="1"/>
    <xf numFmtId="0" fontId="4" fillId="0" borderId="0" xfId="0" quotePrefix="1" applyFont="1"/>
    <xf numFmtId="0" fontId="5" fillId="0" borderId="1" xfId="1" applyFont="1" applyBorder="1"/>
    <xf numFmtId="0" fontId="11" fillId="0" borderId="1" xfId="1" applyFont="1" applyBorder="1"/>
    <xf numFmtId="0" fontId="5" fillId="0" borderId="0" xfId="1" applyFont="1" applyBorder="1"/>
    <xf numFmtId="0" fontId="11" fillId="0" borderId="0" xfId="1" applyFont="1" applyBorder="1"/>
    <xf numFmtId="0" fontId="3" fillId="0" borderId="0" xfId="1" applyFont="1"/>
    <xf numFmtId="0" fontId="0" fillId="0" borderId="0" xfId="0" applyAlignment="1">
      <alignment wrapText="1"/>
    </xf>
    <xf numFmtId="0" fontId="3" fillId="0" borderId="0" xfId="0" applyFont="1" applyAlignment="1">
      <alignment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quotePrefix="1" applyAlignment="1">
      <alignment wrapText="1"/>
    </xf>
    <xf numFmtId="0" fontId="4"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0" fillId="0" borderId="0" xfId="0" applyFont="1" applyAlignment="1">
      <alignment wrapText="1"/>
    </xf>
    <xf numFmtId="0" fontId="0" fillId="3" borderId="0" xfId="0" applyFill="1"/>
    <xf numFmtId="0" fontId="12" fillId="0" borderId="0" xfId="0" applyFont="1"/>
    <xf numFmtId="0" fontId="5" fillId="0" borderId="0" xfId="0" quotePrefix="1" applyFont="1" applyAlignment="1">
      <alignment wrapText="1"/>
    </xf>
    <xf numFmtId="0" fontId="16" fillId="0" borderId="0" xfId="0" applyFont="1" applyAlignment="1">
      <alignment wrapText="1"/>
    </xf>
    <xf numFmtId="0" fontId="13" fillId="0" borderId="0" xfId="0" quotePrefix="1" applyFont="1" applyAlignment="1">
      <alignment wrapText="1"/>
    </xf>
    <xf numFmtId="0" fontId="13" fillId="0" borderId="0" xfId="0" quotePrefix="1" applyFont="1" applyFill="1" applyAlignment="1">
      <alignment wrapText="1"/>
    </xf>
    <xf numFmtId="0" fontId="17" fillId="0" borderId="0" xfId="0" quotePrefix="1" applyFont="1" applyFill="1" applyAlignment="1">
      <alignment wrapText="1"/>
    </xf>
    <xf numFmtId="0" fontId="17" fillId="0" borderId="0" xfId="0" applyFont="1" applyFill="1" applyAlignment="1">
      <alignment wrapText="1"/>
    </xf>
    <xf numFmtId="0" fontId="18" fillId="0" borderId="0" xfId="0" applyFont="1" applyFill="1" applyAlignment="1">
      <alignment wrapText="1"/>
    </xf>
    <xf numFmtId="0" fontId="0" fillId="0" borderId="0" xfId="0" applyFont="1" applyFill="1" applyAlignment="1">
      <alignment wrapText="1"/>
    </xf>
    <xf numFmtId="0" fontId="0" fillId="0" borderId="0" xfId="0" applyFont="1" applyFill="1"/>
    <xf numFmtId="0" fontId="19" fillId="0" borderId="0" xfId="0" applyFont="1" applyFill="1" applyAlignment="1">
      <alignment wrapText="1"/>
    </xf>
    <xf numFmtId="0" fontId="20" fillId="0" borderId="0" xfId="0" applyFont="1" applyFill="1" applyAlignment="1">
      <alignment wrapText="1"/>
    </xf>
    <xf numFmtId="0" fontId="0" fillId="0" borderId="0" xfId="0" applyFont="1"/>
    <xf numFmtId="0" fontId="3" fillId="3" borderId="0" xfId="0" applyFont="1" applyFill="1"/>
    <xf numFmtId="0" fontId="21" fillId="0" borderId="0" xfId="0" applyFont="1"/>
    <xf numFmtId="0" fontId="3" fillId="4" borderId="0" xfId="0" applyFont="1" applyFill="1"/>
    <xf numFmtId="0" fontId="0" fillId="0" borderId="0" xfId="0" quotePrefix="1" applyFill="1" applyAlignment="1">
      <alignment wrapText="1"/>
    </xf>
    <xf numFmtId="0" fontId="5" fillId="0" borderId="0" xfId="0" quotePrefix="1" applyFont="1" applyFill="1" applyAlignment="1">
      <alignment wrapText="1"/>
    </xf>
    <xf numFmtId="0" fontId="0" fillId="0" borderId="1" xfId="0" applyBorder="1"/>
    <xf numFmtId="0" fontId="4" fillId="0" borderId="0" xfId="0" applyFont="1" applyFill="1"/>
    <xf numFmtId="0" fontId="13" fillId="0" borderId="0" xfId="0" applyFont="1" applyFill="1"/>
    <xf numFmtId="0" fontId="4" fillId="0" borderId="0" xfId="0" applyFont="1" applyFill="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5" fillId="0" borderId="6" xfId="0" applyFont="1" applyBorder="1"/>
    <xf numFmtId="0" fontId="0" fillId="0" borderId="6" xfId="0" applyBorder="1"/>
    <xf numFmtId="0" fontId="17" fillId="0" borderId="0" xfId="0" applyFont="1" applyBorder="1"/>
    <xf numFmtId="0" fontId="17" fillId="0" borderId="6" xfId="0" applyFont="1" applyBorder="1"/>
    <xf numFmtId="0" fontId="5" fillId="0" borderId="5" xfId="0" applyFont="1" applyBorder="1"/>
    <xf numFmtId="0" fontId="16" fillId="0" borderId="5" xfId="0" applyFont="1" applyBorder="1"/>
    <xf numFmtId="0" fontId="16" fillId="0" borderId="0" xfId="0" applyFont="1" applyBorder="1"/>
    <xf numFmtId="0" fontId="16" fillId="0" borderId="6" xfId="0" applyFont="1" applyBorder="1"/>
    <xf numFmtId="0" fontId="4" fillId="0" borderId="6" xfId="0" applyFont="1" applyBorder="1"/>
    <xf numFmtId="0" fontId="24" fillId="2" borderId="7" xfId="0" applyFont="1" applyFill="1" applyBorder="1"/>
    <xf numFmtId="0" fontId="24" fillId="2" borderId="8" xfId="0" applyFont="1" applyFill="1" applyBorder="1"/>
    <xf numFmtId="0" fontId="24" fillId="2" borderId="9" xfId="0" applyFont="1" applyFill="1" applyBorder="1"/>
    <xf numFmtId="0" fontId="25" fillId="2" borderId="9" xfId="0" applyFont="1" applyFill="1" applyBorder="1"/>
    <xf numFmtId="0" fontId="12" fillId="0" borderId="6" xfId="0" applyFont="1" applyBorder="1"/>
    <xf numFmtId="0" fontId="3" fillId="0" borderId="6" xfId="0" applyFont="1" applyBorder="1"/>
    <xf numFmtId="0" fontId="26" fillId="0" borderId="0" xfId="0" applyFont="1"/>
    <xf numFmtId="0" fontId="0" fillId="5" borderId="0" xfId="0" applyFill="1"/>
    <xf numFmtId="0" fontId="0" fillId="2" borderId="0" xfId="0" applyFill="1"/>
    <xf numFmtId="0" fontId="0" fillId="6" borderId="0" xfId="0" applyFill="1"/>
    <xf numFmtId="0" fontId="0" fillId="0" borderId="0" xfId="0" applyAlignment="1"/>
    <xf numFmtId="14" fontId="0" fillId="0" borderId="0" xfId="0" applyNumberFormat="1" applyAlignment="1"/>
    <xf numFmtId="0" fontId="0" fillId="0" borderId="0" xfId="0" applyFont="1" applyAlignment="1"/>
    <xf numFmtId="0" fontId="0" fillId="0" borderId="0" xfId="0" applyFont="1" applyFill="1" applyAlignment="1"/>
    <xf numFmtId="0" fontId="0" fillId="4" borderId="0" xfId="0" applyFont="1" applyFill="1"/>
    <xf numFmtId="0" fontId="0" fillId="4" borderId="0" xfId="0" applyFill="1"/>
    <xf numFmtId="0" fontId="0" fillId="0" borderId="0" xfId="0" applyFont="1" applyFill="1" applyBorder="1" applyAlignment="1">
      <alignment wrapText="1"/>
    </xf>
    <xf numFmtId="0" fontId="0" fillId="0" borderId="0" xfId="0" quotePrefix="1" applyFill="1" applyBorder="1" applyAlignment="1">
      <alignment wrapText="1"/>
    </xf>
    <xf numFmtId="0" fontId="6" fillId="0" borderId="0" xfId="0" applyFont="1"/>
    <xf numFmtId="0" fontId="17" fillId="7" borderId="0" xfId="0" quotePrefix="1" applyFont="1" applyFill="1" applyAlignment="1">
      <alignment wrapText="1"/>
    </xf>
    <xf numFmtId="0" fontId="13" fillId="7" borderId="0" xfId="0" applyFont="1" applyFill="1" applyAlignment="1">
      <alignment wrapText="1"/>
    </xf>
    <xf numFmtId="0" fontId="0" fillId="7" borderId="0" xfId="0" applyFont="1" applyFill="1" applyAlignment="1">
      <alignment wrapText="1"/>
    </xf>
    <xf numFmtId="0" fontId="4" fillId="7" borderId="0" xfId="0" applyFont="1" applyFill="1" applyAlignment="1">
      <alignment wrapText="1"/>
    </xf>
    <xf numFmtId="0" fontId="0" fillId="7" borderId="0" xfId="0" quotePrefix="1" applyFill="1" applyAlignment="1">
      <alignment wrapText="1"/>
    </xf>
    <xf numFmtId="0" fontId="0" fillId="7" borderId="0" xfId="0" applyFill="1" applyAlignment="1">
      <alignment wrapText="1"/>
    </xf>
    <xf numFmtId="0" fontId="0" fillId="7" borderId="10" xfId="0" quotePrefix="1" applyFill="1" applyBorder="1" applyAlignment="1">
      <alignment wrapText="1"/>
    </xf>
    <xf numFmtId="0" fontId="0" fillId="7" borderId="11" xfId="0" quotePrefix="1" applyFill="1" applyBorder="1" applyAlignment="1">
      <alignment wrapText="1"/>
    </xf>
    <xf numFmtId="0" fontId="13" fillId="7" borderId="11" xfId="0" applyFont="1" applyFill="1" applyBorder="1" applyAlignment="1">
      <alignment wrapText="1"/>
    </xf>
    <xf numFmtId="0" fontId="0" fillId="7" borderId="11" xfId="0" applyFont="1" applyFill="1" applyBorder="1" applyAlignment="1">
      <alignment wrapText="1"/>
    </xf>
    <xf numFmtId="0" fontId="0" fillId="7" borderId="11" xfId="0" applyFill="1" applyBorder="1" applyAlignment="1">
      <alignment wrapText="1"/>
    </xf>
    <xf numFmtId="0" fontId="0" fillId="7" borderId="12" xfId="0" applyFill="1" applyBorder="1" applyAlignment="1">
      <alignment wrapText="1"/>
    </xf>
    <xf numFmtId="0" fontId="0" fillId="7" borderId="13" xfId="0" quotePrefix="1" applyFill="1" applyBorder="1" applyAlignment="1">
      <alignment wrapText="1"/>
    </xf>
    <xf numFmtId="0" fontId="0" fillId="7" borderId="0" xfId="0" quotePrefix="1" applyFill="1" applyBorder="1" applyAlignment="1">
      <alignment wrapText="1"/>
    </xf>
    <xf numFmtId="0" fontId="13" fillId="7" borderId="0" xfId="0" applyFont="1" applyFill="1" applyBorder="1" applyAlignment="1">
      <alignment wrapText="1"/>
    </xf>
    <xf numFmtId="0" fontId="0" fillId="7" borderId="0" xfId="0" applyFont="1" applyFill="1" applyBorder="1" applyAlignment="1">
      <alignment wrapText="1"/>
    </xf>
    <xf numFmtId="0" fontId="17" fillId="7" borderId="0" xfId="0" applyFont="1" applyFill="1" applyBorder="1" applyAlignment="1">
      <alignment wrapText="1"/>
    </xf>
    <xf numFmtId="0" fontId="0" fillId="7" borderId="0" xfId="0" applyFill="1" applyBorder="1" applyAlignment="1">
      <alignment wrapText="1"/>
    </xf>
    <xf numFmtId="0" fontId="0" fillId="7" borderId="14" xfId="0" applyFill="1" applyBorder="1" applyAlignment="1">
      <alignment wrapText="1"/>
    </xf>
    <xf numFmtId="0" fontId="0" fillId="7" borderId="15" xfId="0" quotePrefix="1" applyFill="1" applyBorder="1" applyAlignment="1">
      <alignment wrapText="1"/>
    </xf>
    <xf numFmtId="0" fontId="0" fillId="7" borderId="16" xfId="0" quotePrefix="1" applyFill="1" applyBorder="1" applyAlignment="1">
      <alignment wrapText="1"/>
    </xf>
    <xf numFmtId="0" fontId="13" fillId="7" borderId="16" xfId="0" applyFont="1" applyFill="1" applyBorder="1" applyAlignment="1">
      <alignment wrapText="1"/>
    </xf>
    <xf numFmtId="0" fontId="0" fillId="7" borderId="16" xfId="0" applyFont="1" applyFill="1" applyBorder="1" applyAlignment="1">
      <alignment wrapText="1"/>
    </xf>
    <xf numFmtId="0" fontId="17" fillId="7" borderId="16" xfId="0" applyFont="1" applyFill="1" applyBorder="1" applyAlignment="1">
      <alignment wrapText="1"/>
    </xf>
    <xf numFmtId="0" fontId="0" fillId="7" borderId="16" xfId="0" applyFill="1" applyBorder="1" applyAlignment="1">
      <alignment wrapText="1"/>
    </xf>
    <xf numFmtId="0" fontId="0" fillId="7" borderId="17" xfId="0" applyFill="1" applyBorder="1" applyAlignment="1">
      <alignment wrapText="1"/>
    </xf>
    <xf numFmtId="0" fontId="13" fillId="7" borderId="0" xfId="0" quotePrefix="1" applyFont="1" applyFill="1" applyAlignment="1">
      <alignment wrapText="1"/>
    </xf>
    <xf numFmtId="0" fontId="17" fillId="7" borderId="0" xfId="0" applyFont="1" applyFill="1" applyAlignment="1">
      <alignment wrapText="1"/>
    </xf>
    <xf numFmtId="0" fontId="5" fillId="7" borderId="0" xfId="0" applyFont="1" applyFill="1" applyAlignment="1">
      <alignment wrapText="1"/>
    </xf>
    <xf numFmtId="0" fontId="13" fillId="0" borderId="0" xfId="0" quotePrefix="1" applyFont="1" applyFill="1" applyBorder="1" applyAlignment="1">
      <alignment wrapText="1"/>
    </xf>
    <xf numFmtId="0" fontId="13" fillId="7" borderId="0" xfId="0" quotePrefix="1" applyFont="1" applyFill="1" applyBorder="1" applyAlignment="1">
      <alignment wrapText="1"/>
    </xf>
    <xf numFmtId="0" fontId="0" fillId="0" borderId="0" xfId="0" applyFont="1" applyFill="1" applyBorder="1"/>
    <xf numFmtId="0" fontId="4" fillId="0" borderId="0" xfId="0" applyFont="1" applyBorder="1"/>
    <xf numFmtId="0" fontId="0" fillId="0" borderId="0" xfId="0" applyFont="1" applyBorder="1" applyAlignment="1">
      <alignment wrapText="1"/>
    </xf>
    <xf numFmtId="0" fontId="3" fillId="0" borderId="0" xfId="0" applyFont="1" applyBorder="1" applyAlignment="1">
      <alignment wrapText="1"/>
    </xf>
    <xf numFmtId="0" fontId="4" fillId="0" borderId="0" xfId="0" applyFont="1" applyBorder="1" applyAlignment="1">
      <alignment wrapText="1"/>
    </xf>
    <xf numFmtId="0" fontId="0" fillId="0" borderId="0" xfId="0" applyBorder="1" applyAlignment="1">
      <alignment wrapText="1"/>
    </xf>
    <xf numFmtId="0" fontId="5" fillId="7" borderId="0" xfId="0" quotePrefix="1" applyFont="1" applyFill="1" applyAlignment="1">
      <alignment wrapText="1"/>
    </xf>
    <xf numFmtId="0" fontId="20" fillId="7" borderId="0" xfId="0" applyFont="1" applyFill="1" applyAlignment="1">
      <alignment wrapText="1"/>
    </xf>
    <xf numFmtId="0" fontId="23" fillId="7" borderId="0" xfId="0" quotePrefix="1" applyFont="1" applyFill="1" applyAlignment="1">
      <alignment wrapText="1"/>
    </xf>
    <xf numFmtId="0" fontId="12" fillId="7" borderId="0" xfId="0" applyFont="1" applyFill="1"/>
    <xf numFmtId="0" fontId="3" fillId="0" borderId="1" xfId="0" applyFont="1" applyBorder="1" applyAlignment="1">
      <alignment horizontal="center" vertical="center" wrapText="1"/>
    </xf>
    <xf numFmtId="0" fontId="0" fillId="0" borderId="1" xfId="0" quotePrefix="1" applyBorder="1" applyAlignment="1">
      <alignment wrapText="1"/>
    </xf>
    <xf numFmtId="0" fontId="13" fillId="0" borderId="1" xfId="0" quotePrefix="1" applyFont="1" applyFill="1" applyBorder="1" applyAlignment="1">
      <alignment wrapText="1"/>
    </xf>
    <xf numFmtId="0" fontId="0" fillId="0" borderId="1" xfId="0" applyBorder="1" applyAlignment="1">
      <alignment wrapText="1"/>
    </xf>
    <xf numFmtId="0" fontId="16" fillId="0" borderId="1" xfId="0" applyFont="1" applyBorder="1" applyAlignment="1">
      <alignment wrapText="1"/>
    </xf>
    <xf numFmtId="0" fontId="0" fillId="0" borderId="1" xfId="0" applyBorder="1" applyAlignment="1"/>
    <xf numFmtId="0" fontId="13" fillId="0" borderId="1" xfId="0" quotePrefix="1" applyFont="1" applyBorder="1" applyAlignment="1">
      <alignment wrapText="1"/>
    </xf>
    <xf numFmtId="0" fontId="12" fillId="0" borderId="1" xfId="0" applyFont="1" applyBorder="1" applyAlignment="1">
      <alignment wrapText="1"/>
    </xf>
    <xf numFmtId="0" fontId="0" fillId="0" borderId="1" xfId="0" applyFont="1" applyBorder="1" applyAlignment="1">
      <alignment wrapText="1"/>
    </xf>
    <xf numFmtId="0" fontId="4" fillId="0" borderId="1" xfId="0" applyFont="1" applyBorder="1" applyAlignment="1">
      <alignment wrapText="1"/>
    </xf>
    <xf numFmtId="0" fontId="0" fillId="0" borderId="1" xfId="0" quotePrefix="1" applyBorder="1"/>
    <xf numFmtId="0" fontId="0" fillId="0" borderId="1" xfId="0" applyFont="1" applyFill="1" applyBorder="1"/>
    <xf numFmtId="0" fontId="0" fillId="0" borderId="1" xfId="0" applyFont="1" applyFill="1" applyBorder="1" applyAlignment="1">
      <alignment wrapText="1"/>
    </xf>
    <xf numFmtId="0" fontId="17" fillId="0" borderId="1" xfId="0" quotePrefix="1" applyFont="1" applyFill="1" applyBorder="1" applyAlignment="1">
      <alignment wrapText="1"/>
    </xf>
    <xf numFmtId="0" fontId="19" fillId="0" borderId="1" xfId="0" applyFont="1" applyFill="1" applyBorder="1" applyAlignment="1">
      <alignment wrapText="1"/>
    </xf>
    <xf numFmtId="0" fontId="17" fillId="0" borderId="1" xfId="0" applyFont="1" applyFill="1" applyBorder="1" applyAlignment="1">
      <alignment wrapText="1"/>
    </xf>
    <xf numFmtId="0" fontId="20" fillId="0" borderId="1" xfId="0" applyFont="1" applyFill="1" applyBorder="1" applyAlignment="1">
      <alignment wrapText="1"/>
    </xf>
    <xf numFmtId="0" fontId="13" fillId="0" borderId="1" xfId="0" applyFont="1" applyBorder="1" applyAlignment="1">
      <alignment wrapText="1"/>
    </xf>
    <xf numFmtId="0" fontId="0" fillId="0" borderId="1" xfId="0" quotePrefix="1" applyFill="1" applyBorder="1" applyAlignment="1">
      <alignment wrapText="1"/>
    </xf>
    <xf numFmtId="0" fontId="5" fillId="0" borderId="1" xfId="0" quotePrefix="1" applyFont="1" applyFill="1" applyBorder="1" applyAlignment="1">
      <alignment wrapText="1"/>
    </xf>
    <xf numFmtId="0" fontId="5" fillId="0" borderId="1" xfId="0" quotePrefix="1" applyFont="1" applyBorder="1" applyAlignment="1">
      <alignment wrapText="1"/>
    </xf>
    <xf numFmtId="0" fontId="18" fillId="0" borderId="1" xfId="0" applyFont="1" applyFill="1" applyBorder="1" applyAlignment="1">
      <alignment wrapText="1"/>
    </xf>
    <xf numFmtId="0" fontId="8" fillId="0" borderId="0" xfId="0" quotePrefix="1" applyFont="1"/>
    <xf numFmtId="0" fontId="27" fillId="0" borderId="0" xfId="0" applyFont="1"/>
    <xf numFmtId="0" fontId="26" fillId="0" borderId="0" xfId="0" applyFont="1" applyFill="1"/>
    <xf numFmtId="0" fontId="28" fillId="2" borderId="9" xfId="0" applyFont="1" applyFill="1" applyBorder="1"/>
    <xf numFmtId="0" fontId="28" fillId="2" borderId="8" xfId="0" applyFont="1" applyFill="1" applyBorder="1"/>
    <xf numFmtId="0" fontId="28" fillId="2" borderId="7" xfId="0" applyFont="1" applyFill="1" applyBorder="1"/>
    <xf numFmtId="0" fontId="29" fillId="2" borderId="9" xfId="0" applyFont="1" applyFill="1" applyBorder="1"/>
    <xf numFmtId="0" fontId="30" fillId="2" borderId="9" xfId="0" applyFont="1" applyFill="1" applyBorder="1"/>
    <xf numFmtId="0" fontId="30" fillId="2" borderId="8" xfId="0" applyFont="1" applyFill="1" applyBorder="1"/>
    <xf numFmtId="0" fontId="30" fillId="2" borderId="7" xfId="0" applyFont="1" applyFill="1" applyBorder="1"/>
    <xf numFmtId="0" fontId="28" fillId="0" borderId="9" xfId="0" applyFont="1" applyFill="1" applyBorder="1"/>
    <xf numFmtId="0" fontId="28" fillId="0" borderId="8" xfId="0" applyFont="1" applyFill="1" applyBorder="1"/>
    <xf numFmtId="0" fontId="28" fillId="0" borderId="7" xfId="0" applyFont="1" applyFill="1" applyBorder="1"/>
    <xf numFmtId="0" fontId="31" fillId="0" borderId="0" xfId="0" applyFont="1" applyFill="1"/>
    <xf numFmtId="0" fontId="32" fillId="0" borderId="6" xfId="0" applyFont="1" applyBorder="1"/>
    <xf numFmtId="0" fontId="32" fillId="0" borderId="0" xfId="0" applyFont="1" applyBorder="1"/>
    <xf numFmtId="0" fontId="32" fillId="0" borderId="5" xfId="0" applyFont="1" applyBorder="1"/>
    <xf numFmtId="0" fontId="20" fillId="0" borderId="6" xfId="0" applyFont="1" applyBorder="1"/>
    <xf numFmtId="0" fontId="18" fillId="0" borderId="0" xfId="0" applyFont="1" applyBorder="1"/>
    <xf numFmtId="0" fontId="18" fillId="0" borderId="5" xfId="0" applyFont="1" applyBorder="1"/>
    <xf numFmtId="0" fontId="33" fillId="0" borderId="6" xfId="0" applyFont="1" applyBorder="1"/>
    <xf numFmtId="0" fontId="33" fillId="0" borderId="0" xfId="0" applyFont="1" applyBorder="1"/>
    <xf numFmtId="0" fontId="33" fillId="0" borderId="5" xfId="0" applyFont="1" applyBorder="1"/>
    <xf numFmtId="0" fontId="32" fillId="0" borderId="6" xfId="0" applyFont="1" applyFill="1" applyBorder="1"/>
    <xf numFmtId="0" fontId="32" fillId="0" borderId="0" xfId="0" applyFont="1" applyFill="1" applyBorder="1"/>
    <xf numFmtId="0" fontId="32" fillId="0" borderId="5" xfId="0" applyFont="1" applyFill="1" applyBorder="1"/>
    <xf numFmtId="0" fontId="34" fillId="0" borderId="9" xfId="0" applyFont="1" applyFill="1" applyBorder="1"/>
    <xf numFmtId="0" fontId="34" fillId="0" borderId="8" xfId="0" applyFont="1" applyFill="1" applyBorder="1"/>
    <xf numFmtId="0" fontId="34" fillId="0" borderId="7" xfId="0" applyFont="1" applyFill="1" applyBorder="1"/>
    <xf numFmtId="0" fontId="18" fillId="0" borderId="6" xfId="0" applyFont="1" applyBorder="1"/>
    <xf numFmtId="0" fontId="35" fillId="0" borderId="6" xfId="0" applyFont="1" applyFill="1" applyBorder="1"/>
    <xf numFmtId="0" fontId="35" fillId="0" borderId="0" xfId="0" applyFont="1" applyFill="1" applyBorder="1"/>
    <xf numFmtId="0" fontId="35" fillId="0" borderId="5" xfId="0" applyFont="1" applyFill="1" applyBorder="1"/>
    <xf numFmtId="0" fontId="36" fillId="0" borderId="6" xfId="0" applyFont="1" applyFill="1" applyBorder="1"/>
    <xf numFmtId="0" fontId="36" fillId="0" borderId="0" xfId="0" applyFont="1" applyFill="1" applyBorder="1"/>
    <xf numFmtId="0" fontId="36" fillId="0" borderId="5" xfId="0" applyFont="1" applyFill="1" applyBorder="1"/>
    <xf numFmtId="0" fontId="26" fillId="0" borderId="6" xfId="0" applyFont="1" applyFill="1" applyBorder="1"/>
    <xf numFmtId="0" fontId="13" fillId="0" borderId="6" xfId="0" applyFont="1" applyBorder="1"/>
    <xf numFmtId="0" fontId="0" fillId="0" borderId="0" xfId="0" applyFont="1" applyBorder="1"/>
    <xf numFmtId="0" fontId="0" fillId="0" borderId="5" xfId="0" applyFont="1" applyBorder="1"/>
    <xf numFmtId="0" fontId="13" fillId="0" borderId="6" xfId="0" applyFont="1" applyFill="1" applyBorder="1"/>
    <xf numFmtId="0" fontId="0" fillId="0" borderId="5" xfId="0" applyFont="1" applyFill="1" applyBorder="1"/>
    <xf numFmtId="0" fontId="13" fillId="3" borderId="6" xfId="0" applyFont="1" applyFill="1" applyBorder="1"/>
    <xf numFmtId="0" fontId="37" fillId="0" borderId="6" xfId="0" applyFont="1" applyBorder="1"/>
    <xf numFmtId="0" fontId="37" fillId="0" borderId="0" xfId="0" applyFont="1" applyBorder="1"/>
    <xf numFmtId="0" fontId="37" fillId="0" borderId="5" xfId="0" applyFont="1" applyBorder="1"/>
    <xf numFmtId="0" fontId="37" fillId="0" borderId="6" xfId="0" applyFont="1" applyFill="1" applyBorder="1"/>
    <xf numFmtId="0" fontId="37" fillId="0" borderId="0" xfId="0" applyFont="1" applyFill="1" applyBorder="1"/>
    <xf numFmtId="0" fontId="37" fillId="3" borderId="6" xfId="0" applyFont="1" applyFill="1" applyBorder="1"/>
    <xf numFmtId="0" fontId="37" fillId="0" borderId="5" xfId="0" applyFont="1" applyFill="1" applyBorder="1"/>
    <xf numFmtId="0" fontId="38" fillId="0" borderId="6" xfId="0" applyFont="1" applyBorder="1"/>
    <xf numFmtId="0" fontId="39" fillId="0" borderId="0" xfId="0" applyFont="1" applyBorder="1"/>
    <xf numFmtId="0" fontId="39" fillId="0" borderId="5" xfId="0" applyFont="1" applyBorder="1"/>
    <xf numFmtId="0" fontId="0" fillId="0" borderId="0" xfId="0" applyFill="1" applyBorder="1"/>
    <xf numFmtId="0" fontId="0" fillId="0" borderId="5" xfId="0" applyFill="1" applyBorder="1"/>
    <xf numFmtId="0" fontId="40" fillId="0" borderId="6" xfId="0" applyFont="1" applyFill="1" applyBorder="1"/>
    <xf numFmtId="0" fontId="40" fillId="0" borderId="0" xfId="0" applyFont="1" applyFill="1" applyBorder="1"/>
    <xf numFmtId="0" fontId="40" fillId="0" borderId="5" xfId="0" applyFont="1" applyFill="1" applyBorder="1"/>
    <xf numFmtId="0" fontId="40" fillId="0" borderId="4" xfId="0" applyFont="1" applyFill="1" applyBorder="1"/>
    <xf numFmtId="0" fontId="40" fillId="0" borderId="3" xfId="0" applyFont="1" applyFill="1" applyBorder="1"/>
    <xf numFmtId="0" fontId="40" fillId="0" borderId="2" xfId="0" applyFont="1" applyFill="1" applyBorder="1"/>
    <xf numFmtId="0" fontId="17" fillId="0" borderId="5" xfId="0" applyFont="1" applyBorder="1"/>
    <xf numFmtId="0" fontId="5" fillId="0" borderId="0" xfId="0" applyFont="1" applyBorder="1"/>
    <xf numFmtId="0" fontId="0" fillId="0" borderId="6" xfId="0" applyFont="1" applyBorder="1"/>
    <xf numFmtId="0" fontId="37" fillId="0" borderId="4" xfId="0" applyFont="1" applyBorder="1"/>
    <xf numFmtId="0" fontId="37" fillId="0" borderId="3" xfId="0" applyFont="1" applyBorder="1"/>
    <xf numFmtId="0" fontId="37" fillId="0" borderId="2" xfId="0" applyFont="1" applyBorder="1"/>
    <xf numFmtId="0" fontId="31" fillId="0" borderId="0" xfId="0" applyFont="1"/>
    <xf numFmtId="0" fontId="34" fillId="2" borderId="9" xfId="0" applyFont="1" applyFill="1" applyBorder="1"/>
    <xf numFmtId="0" fontId="34" fillId="2" borderId="8" xfId="0" applyFont="1" applyFill="1" applyBorder="1"/>
    <xf numFmtId="0" fontId="34" fillId="2" borderId="7" xfId="0" applyFont="1" applyFill="1" applyBorder="1"/>
    <xf numFmtId="0" fontId="41" fillId="2" borderId="9" xfId="0" applyFont="1" applyFill="1" applyBorder="1"/>
    <xf numFmtId="0" fontId="35" fillId="0" borderId="6" xfId="0" applyFont="1" applyBorder="1"/>
    <xf numFmtId="0" fontId="35" fillId="0" borderId="0" xfId="0" applyFont="1" applyBorder="1"/>
    <xf numFmtId="0" fontId="35" fillId="0" borderId="5" xfId="0" applyFont="1" applyBorder="1"/>
    <xf numFmtId="0" fontId="19" fillId="0" borderId="6" xfId="0" applyFont="1" applyBorder="1"/>
    <xf numFmtId="0" fontId="19" fillId="0" borderId="0" xfId="0" applyFont="1" applyBorder="1"/>
    <xf numFmtId="0" fontId="40" fillId="0" borderId="6" xfId="0" applyFont="1" applyBorder="1"/>
    <xf numFmtId="0" fontId="40" fillId="0" borderId="0" xfId="0" applyFont="1" applyBorder="1"/>
    <xf numFmtId="0" fontId="40" fillId="0" borderId="5" xfId="0" applyFont="1" applyBorder="1"/>
    <xf numFmtId="0" fontId="42" fillId="0" borderId="6" xfId="0" applyFont="1" applyBorder="1"/>
    <xf numFmtId="0" fontId="43" fillId="0" borderId="0" xfId="0" applyFont="1" applyBorder="1"/>
    <xf numFmtId="0" fontId="43" fillId="0" borderId="5" xfId="0" applyFont="1" applyBorder="1"/>
    <xf numFmtId="0" fontId="37" fillId="0" borderId="0" xfId="0" applyFont="1"/>
    <xf numFmtId="0" fontId="40" fillId="0" borderId="4" xfId="0" applyFont="1" applyBorder="1"/>
    <xf numFmtId="0" fontId="40" fillId="0" borderId="3" xfId="0" applyFont="1" applyBorder="1"/>
    <xf numFmtId="0" fontId="40" fillId="0" borderId="2" xfId="0" applyFont="1" applyBorder="1"/>
    <xf numFmtId="0" fontId="13" fillId="8" borderId="6" xfId="0" applyFont="1" applyFill="1" applyBorder="1"/>
    <xf numFmtId="0" fontId="0" fillId="0" borderId="6" xfId="0" applyFill="1" applyBorder="1"/>
    <xf numFmtId="0" fontId="19" fillId="0" borderId="6" xfId="0" applyFont="1" applyFill="1" applyBorder="1"/>
    <xf numFmtId="0" fontId="19" fillId="0" borderId="0" xfId="0" applyFont="1" applyFill="1" applyBorder="1"/>
    <xf numFmtId="0" fontId="19" fillId="0" borderId="5" xfId="0" applyFont="1" applyFill="1" applyBorder="1"/>
    <xf numFmtId="0" fontId="17" fillId="0" borderId="6" xfId="0" applyFont="1" applyFill="1" applyBorder="1"/>
    <xf numFmtId="0" fontId="17" fillId="0" borderId="0" xfId="0" applyFont="1" applyFill="1" applyBorder="1"/>
    <xf numFmtId="0" fontId="17" fillId="0" borderId="5" xfId="0" applyFont="1" applyFill="1" applyBorder="1"/>
    <xf numFmtId="0" fontId="37" fillId="8" borderId="6" xfId="0" applyFont="1" applyFill="1" applyBorder="1"/>
    <xf numFmtId="0" fontId="36" fillId="0" borderId="4" xfId="0" applyFont="1" applyBorder="1"/>
    <xf numFmtId="0" fontId="36" fillId="0" borderId="3" xfId="0" applyFont="1" applyBorder="1"/>
    <xf numFmtId="0" fontId="36" fillId="0" borderId="2" xfId="0" applyFont="1" applyBorder="1"/>
    <xf numFmtId="0" fontId="36" fillId="0" borderId="6" xfId="0" applyFont="1" applyBorder="1"/>
    <xf numFmtId="0" fontId="36" fillId="0" borderId="0" xfId="0" applyFont="1" applyBorder="1"/>
    <xf numFmtId="0" fontId="36" fillId="0" borderId="5" xfId="0" applyFont="1" applyBorder="1"/>
    <xf numFmtId="0" fontId="5" fillId="0" borderId="6" xfId="0" applyFont="1" applyFill="1" applyBorder="1"/>
    <xf numFmtId="0" fontId="5" fillId="0" borderId="0" xfId="0" applyFont="1" applyFill="1" applyBorder="1"/>
    <xf numFmtId="0" fontId="44" fillId="2" borderId="9" xfId="0" applyFont="1" applyFill="1" applyBorder="1"/>
    <xf numFmtId="0" fontId="5" fillId="7" borderId="6" xfId="0" applyFont="1" applyFill="1" applyBorder="1"/>
    <xf numFmtId="0" fontId="5" fillId="7" borderId="0" xfId="0" applyFont="1" applyFill="1" applyBorder="1"/>
    <xf numFmtId="0" fontId="0" fillId="7" borderId="0" xfId="0" applyFill="1" applyBorder="1"/>
    <xf numFmtId="0" fontId="0" fillId="7" borderId="5" xfId="0" applyFill="1" applyBorder="1"/>
    <xf numFmtId="0" fontId="19" fillId="0" borderId="0" xfId="0" applyFont="1"/>
    <xf numFmtId="0" fontId="36" fillId="0" borderId="4" xfId="0" applyFont="1" applyFill="1" applyBorder="1"/>
    <xf numFmtId="0" fontId="36" fillId="0" borderId="3" xfId="0" applyFont="1" applyFill="1" applyBorder="1"/>
    <xf numFmtId="0" fontId="36" fillId="0" borderId="2" xfId="0" applyFont="1" applyFill="1" applyBorder="1"/>
    <xf numFmtId="0" fontId="19" fillId="0" borderId="4" xfId="0" applyFont="1" applyBorder="1"/>
    <xf numFmtId="0" fontId="19" fillId="0" borderId="3" xfId="0" applyFont="1" applyBorder="1"/>
    <xf numFmtId="0" fontId="19" fillId="0" borderId="2" xfId="0" applyFont="1" applyBorder="1"/>
    <xf numFmtId="0" fontId="45" fillId="2" borderId="9" xfId="0" applyFont="1" applyFill="1" applyBorder="1"/>
    <xf numFmtId="0" fontId="45" fillId="2" borderId="8" xfId="0" applyFont="1" applyFill="1" applyBorder="1"/>
    <xf numFmtId="0" fontId="45" fillId="2" borderId="7" xfId="0" applyFont="1" applyFill="1" applyBorder="1"/>
    <xf numFmtId="0" fontId="19" fillId="0" borderId="5" xfId="0" applyFont="1" applyBorder="1"/>
    <xf numFmtId="0" fontId="46" fillId="0" borderId="6" xfId="0" applyFont="1" applyBorder="1"/>
    <xf numFmtId="0" fontId="22" fillId="0" borderId="0" xfId="0" applyFont="1" applyBorder="1"/>
    <xf numFmtId="0" fontId="22" fillId="0" borderId="6" xfId="0" applyFont="1" applyBorder="1"/>
    <xf numFmtId="0" fontId="22" fillId="0" borderId="5" xfId="0" applyFont="1" applyBorder="1"/>
    <xf numFmtId="0" fontId="0" fillId="0" borderId="4" xfId="0" applyFont="1" applyBorder="1"/>
    <xf numFmtId="0" fontId="0" fillId="0" borderId="3" xfId="0" applyFont="1" applyBorder="1"/>
    <xf numFmtId="0" fontId="0" fillId="0" borderId="2" xfId="0" applyFont="1" applyBorder="1"/>
    <xf numFmtId="0" fontId="17" fillId="0" borderId="4" xfId="0" applyFont="1" applyBorder="1"/>
    <xf numFmtId="0" fontId="17" fillId="0" borderId="3" xfId="0" applyFont="1" applyBorder="1"/>
    <xf numFmtId="0" fontId="17" fillId="0" borderId="2" xfId="0" applyFont="1" applyBorder="1"/>
    <xf numFmtId="0" fontId="0" fillId="0" borderId="1" xfId="0" applyFill="1" applyBorder="1" applyAlignment="1">
      <alignment wrapText="1"/>
    </xf>
    <xf numFmtId="0" fontId="4" fillId="0" borderId="1" xfId="0" applyFont="1" applyFill="1" applyBorder="1" applyAlignment="1">
      <alignment wrapText="1"/>
    </xf>
    <xf numFmtId="0" fontId="0" fillId="0" borderId="1" xfId="0" applyFill="1" applyBorder="1"/>
    <xf numFmtId="0" fontId="13" fillId="0" borderId="1" xfId="0" applyFont="1" applyFill="1" applyBorder="1" applyAlignment="1">
      <alignment wrapText="1"/>
    </xf>
    <xf numFmtId="0" fontId="0" fillId="9" borderId="0" xfId="0" quotePrefix="1" applyFill="1"/>
    <xf numFmtId="0" fontId="0" fillId="10" borderId="0" xfId="0" quotePrefix="1" applyFill="1"/>
    <xf numFmtId="0" fontId="22" fillId="0" borderId="0" xfId="0" applyFont="1"/>
    <xf numFmtId="0" fontId="0" fillId="11" borderId="1" xfId="0" quotePrefix="1" applyFill="1" applyBorder="1" applyAlignment="1">
      <alignment wrapText="1"/>
    </xf>
    <xf numFmtId="0" fontId="13" fillId="11" borderId="1" xfId="0" applyFont="1" applyFill="1" applyBorder="1" applyAlignment="1">
      <alignment wrapText="1"/>
    </xf>
    <xf numFmtId="0" fontId="0" fillId="11" borderId="1" xfId="0" applyFont="1"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0" xfId="0" quotePrefix="1" applyFill="1"/>
    <xf numFmtId="0" fontId="0" fillId="13" borderId="0" xfId="0" applyFill="1" applyAlignment="1"/>
    <xf numFmtId="0" fontId="0" fillId="0" borderId="0" xfId="0" applyFill="1"/>
    <xf numFmtId="0" fontId="0" fillId="13" borderId="0" xfId="0" applyFill="1"/>
    <xf numFmtId="0" fontId="4" fillId="0" borderId="0" xfId="0" applyFont="1"/>
    <xf numFmtId="0" fontId="0" fillId="11" borderId="0" xfId="0" applyFill="1" applyBorder="1" applyAlignment="1">
      <alignment wrapText="1"/>
    </xf>
    <xf numFmtId="49" fontId="49" fillId="14" borderId="18" xfId="0" applyNumberFormat="1" applyFont="1" applyFill="1" applyBorder="1" applyAlignment="1">
      <alignment horizontal="left" vertical="center" wrapText="1"/>
    </xf>
    <xf numFmtId="0" fontId="0" fillId="0" borderId="18" xfId="0" applyBorder="1" applyAlignment="1">
      <alignment horizontal="right" vertical="center"/>
    </xf>
    <xf numFmtId="1" fontId="0" fillId="0" borderId="18" xfId="0" applyNumberFormat="1" applyBorder="1" applyAlignment="1">
      <alignment horizontal="right" vertical="center"/>
    </xf>
    <xf numFmtId="0" fontId="0" fillId="0" borderId="0" xfId="0" pivotButton="1"/>
    <xf numFmtId="0" fontId="0" fillId="0" borderId="0" xfId="0" applyAlignment="1">
      <alignment horizontal="left"/>
    </xf>
    <xf numFmtId="0" fontId="0" fillId="0" borderId="0" xfId="0" applyNumberFormat="1"/>
    <xf numFmtId="0" fontId="50" fillId="0" borderId="0" xfId="0" applyFont="1"/>
    <xf numFmtId="0" fontId="51" fillId="0" borderId="0" xfId="0" applyFont="1"/>
    <xf numFmtId="0" fontId="0" fillId="6" borderId="1" xfId="0" applyFill="1" applyBorder="1" applyAlignment="1">
      <alignment wrapText="1"/>
    </xf>
    <xf numFmtId="0" fontId="0" fillId="0" borderId="0" xfId="0" applyNumberFormat="1" applyFont="1"/>
    <xf numFmtId="0" fontId="19" fillId="0" borderId="0" xfId="0" applyFont="1" applyFill="1" applyBorder="1" applyAlignment="1">
      <alignment wrapText="1"/>
    </xf>
    <xf numFmtId="0" fontId="17" fillId="0" borderId="0" xfId="0" applyFont="1" applyFill="1" applyBorder="1" applyAlignment="1">
      <alignment wrapText="1"/>
    </xf>
    <xf numFmtId="0" fontId="0" fillId="6" borderId="0" xfId="0" applyFill="1" applyBorder="1" applyAlignment="1">
      <alignment wrapText="1"/>
    </xf>
    <xf numFmtId="0" fontId="0" fillId="0" borderId="0" xfId="0" applyFill="1" applyBorder="1" applyAlignment="1">
      <alignment wrapText="1"/>
    </xf>
    <xf numFmtId="0" fontId="0" fillId="0" borderId="0" xfId="0" applyBorder="1" applyAlignment="1"/>
    <xf numFmtId="0" fontId="0" fillId="0" borderId="19" xfId="0" applyFill="1" applyBorder="1" applyAlignment="1"/>
    <xf numFmtId="0" fontId="3" fillId="12" borderId="0" xfId="0" applyFont="1" applyFill="1"/>
    <xf numFmtId="49" fontId="0" fillId="0" borderId="0" xfId="0" applyNumberFormat="1" applyBorder="1" applyAlignment="1">
      <alignment horizontal="left" vertical="center" wrapText="1"/>
    </xf>
    <xf numFmtId="49" fontId="0" fillId="0" borderId="0" xfId="0" applyNumberFormat="1" applyFill="1" applyBorder="1" applyAlignment="1">
      <alignment horizontal="left" vertical="center" wrapText="1"/>
    </xf>
    <xf numFmtId="49" fontId="52" fillId="0" borderId="0" xfId="0" applyNumberFormat="1" applyFont="1" applyFill="1" applyBorder="1" applyAlignment="1">
      <alignment horizontal="left" vertical="center" wrapText="1"/>
    </xf>
    <xf numFmtId="49" fontId="0" fillId="0" borderId="0" xfId="0" applyNumberFormat="1" applyFill="1" applyAlignment="1">
      <alignment horizontal="left" vertical="center" wrapText="1"/>
    </xf>
    <xf numFmtId="0" fontId="0" fillId="6" borderId="0" xfId="0" applyNumberFormat="1" applyFill="1" applyBorder="1" applyAlignment="1">
      <alignment horizontal="left" vertical="center" wrapText="1"/>
    </xf>
    <xf numFmtId="0" fontId="0" fillId="0" borderId="0" xfId="0" applyFill="1" applyBorder="1" applyAlignment="1">
      <alignment horizontal="left" vertical="center" wrapText="1"/>
    </xf>
    <xf numFmtId="0" fontId="52" fillId="0" borderId="0" xfId="0" applyFont="1" applyFill="1" applyBorder="1" applyAlignment="1">
      <alignment horizontal="left" vertical="center" wrapText="1"/>
    </xf>
    <xf numFmtId="0" fontId="0" fillId="0" borderId="0" xfId="0" applyFill="1" applyAlignment="1">
      <alignment horizontal="left" vertical="center"/>
    </xf>
    <xf numFmtId="49" fontId="0" fillId="0" borderId="18" xfId="0" applyNumberFormat="1" applyBorder="1" applyAlignment="1">
      <alignment vertical="center"/>
    </xf>
    <xf numFmtId="0" fontId="0" fillId="0" borderId="0" xfId="0" quotePrefix="1"/>
    <xf numFmtId="0" fontId="0" fillId="0" borderId="0" xfId="0"/>
    <xf numFmtId="0" fontId="0" fillId="0" borderId="0" xfId="0" applyAlignment="1">
      <alignment wrapText="1"/>
    </xf>
    <xf numFmtId="49" fontId="0" fillId="0" borderId="0" xfId="0" applyNumberFormat="1"/>
    <xf numFmtId="0" fontId="0" fillId="10" borderId="0" xfId="0" applyFill="1"/>
    <xf numFmtId="0" fontId="0" fillId="15" borderId="0" xfId="0" applyFill="1"/>
    <xf numFmtId="0" fontId="3" fillId="10" borderId="0" xfId="0" applyFont="1" applyFill="1"/>
    <xf numFmtId="0" fontId="0" fillId="15" borderId="0" xfId="0" quotePrefix="1" applyFill="1"/>
    <xf numFmtId="0" fontId="55" fillId="15" borderId="0" xfId="0" applyFont="1" applyFill="1"/>
    <xf numFmtId="0" fontId="18" fillId="15" borderId="0" xfId="0" applyFont="1" applyFill="1"/>
    <xf numFmtId="0" fontId="3" fillId="15" borderId="0" xfId="0" applyFont="1" applyFill="1"/>
    <xf numFmtId="0" fontId="5" fillId="15" borderId="0" xfId="0" applyFont="1" applyFill="1"/>
    <xf numFmtId="49" fontId="0" fillId="0" borderId="0" xfId="0" applyNumberFormat="1" applyAlignment="1">
      <alignment horizontal="left"/>
    </xf>
    <xf numFmtId="49" fontId="0" fillId="0" borderId="0" xfId="0" applyNumberFormat="1" applyAlignment="1">
      <alignment wrapText="1"/>
    </xf>
    <xf numFmtId="49" fontId="0" fillId="0" borderId="0" xfId="0" applyNumberFormat="1" applyAlignment="1">
      <alignment horizontal="left" wrapText="1"/>
    </xf>
    <xf numFmtId="0" fontId="22" fillId="15" borderId="0" xfId="0" applyFont="1" applyFill="1"/>
    <xf numFmtId="0" fontId="0" fillId="2" borderId="0" xfId="0" applyFill="1" applyAlignment="1">
      <alignment wrapText="1"/>
    </xf>
    <xf numFmtId="49" fontId="0" fillId="15" borderId="0" xfId="0" applyNumberFormat="1" applyFill="1" applyAlignment="1">
      <alignment horizontal="left"/>
    </xf>
    <xf numFmtId="0" fontId="54" fillId="0" borderId="0" xfId="0" applyFont="1"/>
    <xf numFmtId="49" fontId="3" fillId="0" borderId="0" xfId="0" applyNumberFormat="1" applyFont="1"/>
    <xf numFmtId="49" fontId="0" fillId="13" borderId="0" xfId="0" applyNumberFormat="1" applyFill="1"/>
    <xf numFmtId="49" fontId="3" fillId="2" borderId="0" xfId="0" applyNumberFormat="1" applyFont="1" applyFill="1"/>
    <xf numFmtId="49" fontId="0" fillId="2" borderId="0" xfId="0" applyNumberFormat="1" applyFill="1"/>
    <xf numFmtId="49" fontId="0" fillId="0" borderId="0" xfId="0" applyNumberFormat="1" applyFill="1" applyAlignment="1">
      <alignment horizontal="left"/>
    </xf>
    <xf numFmtId="49" fontId="17" fillId="0" borderId="0" xfId="0" applyNumberFormat="1" applyFont="1"/>
    <xf numFmtId="0" fontId="0" fillId="0" borderId="3" xfId="0" applyFill="1" applyBorder="1"/>
    <xf numFmtId="49" fontId="0" fillId="0" borderId="3" xfId="0" applyNumberFormat="1" applyBorder="1"/>
    <xf numFmtId="49" fontId="17" fillId="0" borderId="3" xfId="0" applyNumberFormat="1" applyFont="1" applyBorder="1"/>
    <xf numFmtId="176" fontId="0" fillId="13" borderId="0" xfId="0" applyNumberFormat="1" applyFill="1" applyAlignment="1">
      <alignment horizontal="left"/>
    </xf>
    <xf numFmtId="176" fontId="0" fillId="0" borderId="0" xfId="0" applyNumberFormat="1" applyAlignment="1">
      <alignment horizontal="left"/>
    </xf>
    <xf numFmtId="176" fontId="0" fillId="0" borderId="3" xfId="0" applyNumberFormat="1" applyBorder="1" applyAlignment="1">
      <alignment horizontal="left"/>
    </xf>
    <xf numFmtId="0" fontId="10" fillId="15" borderId="0" xfId="0" applyFont="1" applyFill="1"/>
    <xf numFmtId="0" fontId="3" fillId="8" borderId="0" xfId="0" applyFont="1" applyFill="1"/>
    <xf numFmtId="49" fontId="5" fillId="13" borderId="0" xfId="0" applyNumberFormat="1" applyFont="1" applyFill="1"/>
    <xf numFmtId="49" fontId="5" fillId="0" borderId="0" xfId="0" applyNumberFormat="1" applyFont="1"/>
    <xf numFmtId="0" fontId="0" fillId="0" borderId="20" xfId="0" applyFont="1" applyBorder="1"/>
    <xf numFmtId="0" fontId="0" fillId="16" borderId="20" xfId="0" applyFont="1" applyFill="1" applyBorder="1"/>
    <xf numFmtId="0" fontId="0" fillId="9" borderId="0" xfId="0" applyFill="1"/>
    <xf numFmtId="0" fontId="0" fillId="8" borderId="0" xfId="0" applyFill="1"/>
    <xf numFmtId="0" fontId="0" fillId="8" borderId="0" xfId="0" quotePrefix="1" applyFill="1"/>
    <xf numFmtId="0" fontId="5" fillId="8" borderId="0" xfId="0" applyFont="1" applyFill="1"/>
    <xf numFmtId="0" fontId="0" fillId="8" borderId="0" xfId="0" applyFont="1" applyFill="1"/>
    <xf numFmtId="0" fontId="3" fillId="9" borderId="0" xfId="0" applyFont="1" applyFill="1"/>
    <xf numFmtId="0" fontId="6" fillId="15" borderId="0" xfId="0" applyFont="1" applyFill="1"/>
    <xf numFmtId="49" fontId="0" fillId="13" borderId="0" xfId="0" quotePrefix="1" applyNumberFormat="1" applyFill="1"/>
    <xf numFmtId="0" fontId="1" fillId="0" borderId="0" xfId="1" applyAlignment="1">
      <alignment horizontal="left" wrapText="1"/>
    </xf>
    <xf numFmtId="0" fontId="1" fillId="0" borderId="1" xfId="1" applyBorder="1" applyAlignment="1">
      <alignment horizontal="left" wrapText="1"/>
    </xf>
    <xf numFmtId="0" fontId="1" fillId="0" borderId="1" xfId="1" applyBorder="1" applyAlignment="1">
      <alignment wrapText="1"/>
    </xf>
    <xf numFmtId="0" fontId="1" fillId="0" borderId="0" xfId="1" applyAlignment="1">
      <alignment horizontal="left"/>
    </xf>
    <xf numFmtId="0" fontId="1" fillId="13" borderId="1" xfId="1" applyFill="1" applyBorder="1" applyAlignment="1">
      <alignment horizontal="left" wrapText="1"/>
    </xf>
    <xf numFmtId="0" fontId="1" fillId="13" borderId="1" xfId="1" applyFill="1" applyBorder="1"/>
    <xf numFmtId="0" fontId="1" fillId="0" borderId="1" xfId="1" quotePrefix="1" applyBorder="1" applyAlignment="1">
      <alignment horizontal="left" wrapText="1"/>
    </xf>
    <xf numFmtId="0" fontId="55" fillId="13" borderId="1" xfId="1" applyFont="1" applyFill="1" applyBorder="1"/>
    <xf numFmtId="0" fontId="1" fillId="0" borderId="0" xfId="1" applyAlignment="1">
      <alignment wrapText="1"/>
    </xf>
    <xf numFmtId="49" fontId="1" fillId="0" borderId="1" xfId="1" quotePrefix="1" applyNumberFormat="1" applyBorder="1" applyAlignment="1">
      <alignment horizontal="left" wrapText="1"/>
    </xf>
    <xf numFmtId="49" fontId="54" fillId="0" borderId="1" xfId="1" applyNumberFormat="1" applyFont="1" applyBorder="1" applyAlignment="1">
      <alignment wrapText="1"/>
    </xf>
    <xf numFmtId="0" fontId="0" fillId="0" borderId="1" xfId="1" applyFont="1" applyBorder="1" applyAlignment="1">
      <alignment wrapText="1"/>
    </xf>
    <xf numFmtId="49" fontId="1" fillId="0" borderId="1" xfId="1" applyNumberFormat="1" applyBorder="1" applyAlignment="1">
      <alignment horizontal="left" wrapText="1"/>
    </xf>
    <xf numFmtId="49" fontId="0" fillId="0" borderId="1" xfId="1" applyNumberFormat="1" applyFont="1" applyBorder="1" applyAlignment="1">
      <alignment horizontal="left" wrapText="1"/>
    </xf>
    <xf numFmtId="49" fontId="1" fillId="7" borderId="1" xfId="1" applyNumberFormat="1" applyFill="1" applyBorder="1" applyAlignment="1">
      <alignment horizontal="left" wrapText="1"/>
    </xf>
    <xf numFmtId="0" fontId="0" fillId="0" borderId="1" xfId="1" quotePrefix="1" applyFont="1" applyBorder="1" applyAlignment="1">
      <alignment horizontal="left" wrapText="1"/>
    </xf>
    <xf numFmtId="49" fontId="0" fillId="9" borderId="0" xfId="0" applyNumberFormat="1" applyFill="1"/>
    <xf numFmtId="0" fontId="0" fillId="0" borderId="0" xfId="0" applyAlignment="1">
      <alignment horizontal="center"/>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[old_실험10.xlsx]실험200128!ﾋﾟﾎﾞｯﾄﾃｰﾌﾞﾙ6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실험200128!$E$52</c:f>
              <c:strCache>
                <c:ptCount val="1"/>
                <c:pt idx="0">
                  <c:v>集計</c:v>
                </c:pt>
              </c:strCache>
            </c:strRef>
          </c:tx>
          <c:spPr>
            <a:solidFill>
              <a:schemeClr val="accent1"/>
            </a:solidFill>
            <a:ln>
              <a:noFill/>
            </a:ln>
            <a:effectLst/>
          </c:spPr>
          <c:invertIfNegative val="0"/>
          <c:cat>
            <c:strRef>
              <c:f>실험200128!$D$53:$D$353</c:f>
              <c:strCache>
                <c:ptCount val="300"/>
                <c:pt idx="0">
                  <c:v>0.02</c:v>
                </c:pt>
                <c:pt idx="1">
                  <c:v>0.03</c:v>
                </c:pt>
                <c:pt idx="2">
                  <c:v>0.04</c:v>
                </c:pt>
                <c:pt idx="3">
                  <c:v>0.05</c:v>
                </c:pt>
                <c:pt idx="4">
                  <c:v>0.06</c:v>
                </c:pt>
                <c:pt idx="5">
                  <c:v>0.07</c:v>
                </c:pt>
                <c:pt idx="6">
                  <c:v>0.08</c:v>
                </c:pt>
                <c:pt idx="7">
                  <c:v>0.09</c:v>
                </c:pt>
                <c:pt idx="8">
                  <c:v>0.1</c:v>
                </c:pt>
                <c:pt idx="9">
                  <c:v>0.11</c:v>
                </c:pt>
                <c:pt idx="10">
                  <c:v>0.12</c:v>
                </c:pt>
                <c:pt idx="11">
                  <c:v>0.13</c:v>
                </c:pt>
                <c:pt idx="12">
                  <c:v>0.14</c:v>
                </c:pt>
                <c:pt idx="13">
                  <c:v>0.15</c:v>
                </c:pt>
                <c:pt idx="14">
                  <c:v>0.16</c:v>
                </c:pt>
                <c:pt idx="15">
                  <c:v>0.17</c:v>
                </c:pt>
                <c:pt idx="16">
                  <c:v>0.18</c:v>
                </c:pt>
                <c:pt idx="17">
                  <c:v>0.19</c:v>
                </c:pt>
                <c:pt idx="18">
                  <c:v>0.2</c:v>
                </c:pt>
                <c:pt idx="19">
                  <c:v>0.21</c:v>
                </c:pt>
                <c:pt idx="20">
                  <c:v>0.22</c:v>
                </c:pt>
                <c:pt idx="21">
                  <c:v>0.23</c:v>
                </c:pt>
                <c:pt idx="22">
                  <c:v>0.24</c:v>
                </c:pt>
                <c:pt idx="23">
                  <c:v>0.25</c:v>
                </c:pt>
                <c:pt idx="24">
                  <c:v>0.26</c:v>
                </c:pt>
                <c:pt idx="25">
                  <c:v>0.27</c:v>
                </c:pt>
                <c:pt idx="26">
                  <c:v>0.28</c:v>
                </c:pt>
                <c:pt idx="27">
                  <c:v>0.29</c:v>
                </c:pt>
                <c:pt idx="28">
                  <c:v>0.3</c:v>
                </c:pt>
                <c:pt idx="29">
                  <c:v>0.31</c:v>
                </c:pt>
                <c:pt idx="30">
                  <c:v>0.32</c:v>
                </c:pt>
                <c:pt idx="31">
                  <c:v>0.33</c:v>
                </c:pt>
                <c:pt idx="32">
                  <c:v>0.34</c:v>
                </c:pt>
                <c:pt idx="33">
                  <c:v>0.35</c:v>
                </c:pt>
                <c:pt idx="34">
                  <c:v>0.36</c:v>
                </c:pt>
                <c:pt idx="35">
                  <c:v>0.37</c:v>
                </c:pt>
                <c:pt idx="36">
                  <c:v>0.38</c:v>
                </c:pt>
                <c:pt idx="37">
                  <c:v>0.39</c:v>
                </c:pt>
                <c:pt idx="38">
                  <c:v>0.4</c:v>
                </c:pt>
                <c:pt idx="39">
                  <c:v>0.41</c:v>
                </c:pt>
                <c:pt idx="40">
                  <c:v>0.42</c:v>
                </c:pt>
                <c:pt idx="41">
                  <c:v>0.43</c:v>
                </c:pt>
                <c:pt idx="42">
                  <c:v>0.44</c:v>
                </c:pt>
                <c:pt idx="43">
                  <c:v>0.45</c:v>
                </c:pt>
                <c:pt idx="44">
                  <c:v>0.46</c:v>
                </c:pt>
                <c:pt idx="45">
                  <c:v>0.47</c:v>
                </c:pt>
                <c:pt idx="46">
                  <c:v>0.48</c:v>
                </c:pt>
                <c:pt idx="47">
                  <c:v>0.49</c:v>
                </c:pt>
                <c:pt idx="48">
                  <c:v>0.5</c:v>
                </c:pt>
                <c:pt idx="49">
                  <c:v>0.51</c:v>
                </c:pt>
                <c:pt idx="50">
                  <c:v>0.52</c:v>
                </c:pt>
                <c:pt idx="51">
                  <c:v>0.53</c:v>
                </c:pt>
                <c:pt idx="52">
                  <c:v>0.54</c:v>
                </c:pt>
                <c:pt idx="53">
                  <c:v>0.55</c:v>
                </c:pt>
                <c:pt idx="54">
                  <c:v>0.56</c:v>
                </c:pt>
                <c:pt idx="55">
                  <c:v>0.57</c:v>
                </c:pt>
                <c:pt idx="56">
                  <c:v>0.58</c:v>
                </c:pt>
                <c:pt idx="57">
                  <c:v>0.59</c:v>
                </c:pt>
                <c:pt idx="58">
                  <c:v>0.6</c:v>
                </c:pt>
                <c:pt idx="59">
                  <c:v>0.61</c:v>
                </c:pt>
                <c:pt idx="60">
                  <c:v>0.62</c:v>
                </c:pt>
                <c:pt idx="61">
                  <c:v>0.63</c:v>
                </c:pt>
                <c:pt idx="62">
                  <c:v>0.64</c:v>
                </c:pt>
                <c:pt idx="63">
                  <c:v>0.65</c:v>
                </c:pt>
                <c:pt idx="64">
                  <c:v>0.66</c:v>
                </c:pt>
                <c:pt idx="65">
                  <c:v>0.67</c:v>
                </c:pt>
                <c:pt idx="66">
                  <c:v>0.68</c:v>
                </c:pt>
                <c:pt idx="67">
                  <c:v>0.69</c:v>
                </c:pt>
                <c:pt idx="68">
                  <c:v>0.7</c:v>
                </c:pt>
                <c:pt idx="69">
                  <c:v>0.71</c:v>
                </c:pt>
                <c:pt idx="70">
                  <c:v>0.72</c:v>
                </c:pt>
                <c:pt idx="71">
                  <c:v>0.73</c:v>
                </c:pt>
                <c:pt idx="72">
                  <c:v>0.74</c:v>
                </c:pt>
                <c:pt idx="73">
                  <c:v>0.75</c:v>
                </c:pt>
                <c:pt idx="74">
                  <c:v>0.76</c:v>
                </c:pt>
                <c:pt idx="75">
                  <c:v>0.77</c:v>
                </c:pt>
                <c:pt idx="76">
                  <c:v>0.78</c:v>
                </c:pt>
                <c:pt idx="77">
                  <c:v>0.79</c:v>
                </c:pt>
                <c:pt idx="78">
                  <c:v>0.8</c:v>
                </c:pt>
                <c:pt idx="79">
                  <c:v>0.81</c:v>
                </c:pt>
                <c:pt idx="80">
                  <c:v>0.82</c:v>
                </c:pt>
                <c:pt idx="81">
                  <c:v>0.83</c:v>
                </c:pt>
                <c:pt idx="82">
                  <c:v>0.84</c:v>
                </c:pt>
                <c:pt idx="83">
                  <c:v>0.85</c:v>
                </c:pt>
                <c:pt idx="84">
                  <c:v>0.86</c:v>
                </c:pt>
                <c:pt idx="85">
                  <c:v>0.87</c:v>
                </c:pt>
                <c:pt idx="86">
                  <c:v>0.88</c:v>
                </c:pt>
                <c:pt idx="87">
                  <c:v>0.89</c:v>
                </c:pt>
                <c:pt idx="88">
                  <c:v>0.9</c:v>
                </c:pt>
                <c:pt idx="89">
                  <c:v>0.91</c:v>
                </c:pt>
                <c:pt idx="90">
                  <c:v>0.92</c:v>
                </c:pt>
                <c:pt idx="91">
                  <c:v>0.93</c:v>
                </c:pt>
                <c:pt idx="92">
                  <c:v>0.94</c:v>
                </c:pt>
                <c:pt idx="93">
                  <c:v>0.95</c:v>
                </c:pt>
                <c:pt idx="94">
                  <c:v>0.96</c:v>
                </c:pt>
                <c:pt idx="95">
                  <c:v>0.97</c:v>
                </c:pt>
                <c:pt idx="96">
                  <c:v>0.98</c:v>
                </c:pt>
                <c:pt idx="97">
                  <c:v>0.99</c:v>
                </c:pt>
                <c:pt idx="98">
                  <c:v>1</c:v>
                </c:pt>
                <c:pt idx="99">
                  <c:v>1.01</c:v>
                </c:pt>
                <c:pt idx="100">
                  <c:v>1.02</c:v>
                </c:pt>
                <c:pt idx="101">
                  <c:v>1.03</c:v>
                </c:pt>
                <c:pt idx="102">
                  <c:v>1.04</c:v>
                </c:pt>
                <c:pt idx="103">
                  <c:v>1.05</c:v>
                </c:pt>
                <c:pt idx="104">
                  <c:v>1.06</c:v>
                </c:pt>
                <c:pt idx="105">
                  <c:v>1.07</c:v>
                </c:pt>
                <c:pt idx="106">
                  <c:v>1.08</c:v>
                </c:pt>
                <c:pt idx="107">
                  <c:v>1.09</c:v>
                </c:pt>
                <c:pt idx="108">
                  <c:v>1.1</c:v>
                </c:pt>
                <c:pt idx="109">
                  <c:v>1.11</c:v>
                </c:pt>
                <c:pt idx="110">
                  <c:v>1.12</c:v>
                </c:pt>
                <c:pt idx="111">
                  <c:v>1.13</c:v>
                </c:pt>
                <c:pt idx="112">
                  <c:v>1.14</c:v>
                </c:pt>
                <c:pt idx="113">
                  <c:v>1.15</c:v>
                </c:pt>
                <c:pt idx="114">
                  <c:v>1.16</c:v>
                </c:pt>
                <c:pt idx="115">
                  <c:v>1.17</c:v>
                </c:pt>
                <c:pt idx="116">
                  <c:v>1.18</c:v>
                </c:pt>
                <c:pt idx="117">
                  <c:v>1.19</c:v>
                </c:pt>
                <c:pt idx="118">
                  <c:v>1.2</c:v>
                </c:pt>
                <c:pt idx="119">
                  <c:v>1.21</c:v>
                </c:pt>
                <c:pt idx="120">
                  <c:v>1.22</c:v>
                </c:pt>
                <c:pt idx="121">
                  <c:v>1.23</c:v>
                </c:pt>
                <c:pt idx="122">
                  <c:v>1.24</c:v>
                </c:pt>
                <c:pt idx="123">
                  <c:v>1.25</c:v>
                </c:pt>
                <c:pt idx="124">
                  <c:v>1.26</c:v>
                </c:pt>
                <c:pt idx="125">
                  <c:v>1.27</c:v>
                </c:pt>
                <c:pt idx="126">
                  <c:v>1.28</c:v>
                </c:pt>
                <c:pt idx="127">
                  <c:v>1.29</c:v>
                </c:pt>
                <c:pt idx="128">
                  <c:v>1.3</c:v>
                </c:pt>
                <c:pt idx="129">
                  <c:v>1.31</c:v>
                </c:pt>
                <c:pt idx="130">
                  <c:v>1.32</c:v>
                </c:pt>
                <c:pt idx="131">
                  <c:v>1.33</c:v>
                </c:pt>
                <c:pt idx="132">
                  <c:v>1.34</c:v>
                </c:pt>
                <c:pt idx="133">
                  <c:v>1.35</c:v>
                </c:pt>
                <c:pt idx="134">
                  <c:v>1.36</c:v>
                </c:pt>
                <c:pt idx="135">
                  <c:v>1.37</c:v>
                </c:pt>
                <c:pt idx="136">
                  <c:v>1.38</c:v>
                </c:pt>
                <c:pt idx="137">
                  <c:v>1.39</c:v>
                </c:pt>
                <c:pt idx="138">
                  <c:v>1.4</c:v>
                </c:pt>
                <c:pt idx="139">
                  <c:v>1.41</c:v>
                </c:pt>
                <c:pt idx="140">
                  <c:v>1.42</c:v>
                </c:pt>
                <c:pt idx="141">
                  <c:v>1.43</c:v>
                </c:pt>
                <c:pt idx="142">
                  <c:v>1.44</c:v>
                </c:pt>
                <c:pt idx="143">
                  <c:v>1.45</c:v>
                </c:pt>
                <c:pt idx="144">
                  <c:v>1.46</c:v>
                </c:pt>
                <c:pt idx="145">
                  <c:v>1.47</c:v>
                </c:pt>
                <c:pt idx="146">
                  <c:v>1.48</c:v>
                </c:pt>
                <c:pt idx="147">
                  <c:v>1.49</c:v>
                </c:pt>
                <c:pt idx="148">
                  <c:v>1.5</c:v>
                </c:pt>
                <c:pt idx="149">
                  <c:v>1.51</c:v>
                </c:pt>
                <c:pt idx="150">
                  <c:v>1.52</c:v>
                </c:pt>
                <c:pt idx="151">
                  <c:v>1.53</c:v>
                </c:pt>
                <c:pt idx="152">
                  <c:v>1.54</c:v>
                </c:pt>
                <c:pt idx="153">
                  <c:v>1.55</c:v>
                </c:pt>
                <c:pt idx="154">
                  <c:v>1.56</c:v>
                </c:pt>
                <c:pt idx="155">
                  <c:v>1.57</c:v>
                </c:pt>
                <c:pt idx="156">
                  <c:v>1.58</c:v>
                </c:pt>
                <c:pt idx="157">
                  <c:v>1.59</c:v>
                </c:pt>
                <c:pt idx="158">
                  <c:v>1.6</c:v>
                </c:pt>
                <c:pt idx="159">
                  <c:v>1.61</c:v>
                </c:pt>
                <c:pt idx="160">
                  <c:v>1.62</c:v>
                </c:pt>
                <c:pt idx="161">
                  <c:v>1.63</c:v>
                </c:pt>
                <c:pt idx="162">
                  <c:v>1.64</c:v>
                </c:pt>
                <c:pt idx="163">
                  <c:v>1.65</c:v>
                </c:pt>
                <c:pt idx="164">
                  <c:v>1.66</c:v>
                </c:pt>
                <c:pt idx="165">
                  <c:v>1.67</c:v>
                </c:pt>
                <c:pt idx="166">
                  <c:v>1.68</c:v>
                </c:pt>
                <c:pt idx="167">
                  <c:v>1.69</c:v>
                </c:pt>
                <c:pt idx="168">
                  <c:v>1.7</c:v>
                </c:pt>
                <c:pt idx="169">
                  <c:v>1.71</c:v>
                </c:pt>
                <c:pt idx="170">
                  <c:v>1.72</c:v>
                </c:pt>
                <c:pt idx="171">
                  <c:v>1.73</c:v>
                </c:pt>
                <c:pt idx="172">
                  <c:v>1.74</c:v>
                </c:pt>
                <c:pt idx="173">
                  <c:v>1.75</c:v>
                </c:pt>
                <c:pt idx="174">
                  <c:v>1.76</c:v>
                </c:pt>
                <c:pt idx="175">
                  <c:v>1.77</c:v>
                </c:pt>
                <c:pt idx="176">
                  <c:v>1.78</c:v>
                </c:pt>
                <c:pt idx="177">
                  <c:v>1.79</c:v>
                </c:pt>
                <c:pt idx="178">
                  <c:v>1.8</c:v>
                </c:pt>
                <c:pt idx="179">
                  <c:v>1.81</c:v>
                </c:pt>
                <c:pt idx="180">
                  <c:v>1.82</c:v>
                </c:pt>
                <c:pt idx="181">
                  <c:v>1.83</c:v>
                </c:pt>
                <c:pt idx="182">
                  <c:v>1.84</c:v>
                </c:pt>
                <c:pt idx="183">
                  <c:v>1.85</c:v>
                </c:pt>
                <c:pt idx="184">
                  <c:v>1.86</c:v>
                </c:pt>
                <c:pt idx="185">
                  <c:v>1.87</c:v>
                </c:pt>
                <c:pt idx="186">
                  <c:v>1.88</c:v>
                </c:pt>
                <c:pt idx="187">
                  <c:v>1.89</c:v>
                </c:pt>
                <c:pt idx="188">
                  <c:v>1.9</c:v>
                </c:pt>
                <c:pt idx="189">
                  <c:v>1.91</c:v>
                </c:pt>
                <c:pt idx="190">
                  <c:v>1.92</c:v>
                </c:pt>
                <c:pt idx="191">
                  <c:v>1.93</c:v>
                </c:pt>
                <c:pt idx="192">
                  <c:v>1.94</c:v>
                </c:pt>
                <c:pt idx="193">
                  <c:v>1.95</c:v>
                </c:pt>
                <c:pt idx="194">
                  <c:v>1.96</c:v>
                </c:pt>
                <c:pt idx="195">
                  <c:v>1.97</c:v>
                </c:pt>
                <c:pt idx="196">
                  <c:v>1.98</c:v>
                </c:pt>
                <c:pt idx="197">
                  <c:v>1.99</c:v>
                </c:pt>
                <c:pt idx="198">
                  <c:v>2</c:v>
                </c:pt>
                <c:pt idx="199">
                  <c:v>2.01</c:v>
                </c:pt>
                <c:pt idx="200">
                  <c:v>2.02</c:v>
                </c:pt>
                <c:pt idx="201">
                  <c:v>2.03</c:v>
                </c:pt>
                <c:pt idx="202">
                  <c:v>2.04</c:v>
                </c:pt>
                <c:pt idx="203">
                  <c:v>2.05</c:v>
                </c:pt>
                <c:pt idx="204">
                  <c:v>2.06</c:v>
                </c:pt>
                <c:pt idx="205">
                  <c:v>2.07</c:v>
                </c:pt>
                <c:pt idx="206">
                  <c:v>2.08</c:v>
                </c:pt>
                <c:pt idx="207">
                  <c:v>2.09</c:v>
                </c:pt>
                <c:pt idx="208">
                  <c:v>2.1</c:v>
                </c:pt>
                <c:pt idx="209">
                  <c:v>2.11</c:v>
                </c:pt>
                <c:pt idx="210">
                  <c:v>2.12</c:v>
                </c:pt>
                <c:pt idx="211">
                  <c:v>2.13</c:v>
                </c:pt>
                <c:pt idx="212">
                  <c:v>2.14</c:v>
                </c:pt>
                <c:pt idx="213">
                  <c:v>2.15</c:v>
                </c:pt>
                <c:pt idx="214">
                  <c:v>2.16</c:v>
                </c:pt>
                <c:pt idx="215">
                  <c:v>2.17</c:v>
                </c:pt>
                <c:pt idx="216">
                  <c:v>2.18</c:v>
                </c:pt>
                <c:pt idx="217">
                  <c:v>2.19</c:v>
                </c:pt>
                <c:pt idx="218">
                  <c:v>2.2</c:v>
                </c:pt>
                <c:pt idx="219">
                  <c:v>2.21</c:v>
                </c:pt>
                <c:pt idx="220">
                  <c:v>2.22</c:v>
                </c:pt>
                <c:pt idx="221">
                  <c:v>2.23</c:v>
                </c:pt>
                <c:pt idx="222">
                  <c:v>2.24</c:v>
                </c:pt>
                <c:pt idx="223">
                  <c:v>2.25</c:v>
                </c:pt>
                <c:pt idx="224">
                  <c:v>2.26</c:v>
                </c:pt>
                <c:pt idx="225">
                  <c:v>2.27</c:v>
                </c:pt>
                <c:pt idx="226">
                  <c:v>2.28</c:v>
                </c:pt>
                <c:pt idx="227">
                  <c:v>2.29</c:v>
                </c:pt>
                <c:pt idx="228">
                  <c:v>2.3</c:v>
                </c:pt>
                <c:pt idx="229">
                  <c:v>2.31</c:v>
                </c:pt>
                <c:pt idx="230">
                  <c:v>2.32</c:v>
                </c:pt>
                <c:pt idx="231">
                  <c:v>2.33</c:v>
                </c:pt>
                <c:pt idx="232">
                  <c:v>2.34</c:v>
                </c:pt>
                <c:pt idx="233">
                  <c:v>2.35</c:v>
                </c:pt>
                <c:pt idx="234">
                  <c:v>2.36</c:v>
                </c:pt>
                <c:pt idx="235">
                  <c:v>2.38</c:v>
                </c:pt>
                <c:pt idx="236">
                  <c:v>2.41</c:v>
                </c:pt>
                <c:pt idx="237">
                  <c:v>2.43</c:v>
                </c:pt>
                <c:pt idx="238">
                  <c:v>2.45</c:v>
                </c:pt>
                <c:pt idx="239">
                  <c:v>2.46</c:v>
                </c:pt>
                <c:pt idx="240">
                  <c:v>2.47</c:v>
                </c:pt>
                <c:pt idx="241">
                  <c:v>2.48</c:v>
                </c:pt>
                <c:pt idx="242">
                  <c:v>2.5</c:v>
                </c:pt>
                <c:pt idx="243">
                  <c:v>2.51</c:v>
                </c:pt>
                <c:pt idx="244">
                  <c:v>2.53</c:v>
                </c:pt>
                <c:pt idx="245">
                  <c:v>2.55</c:v>
                </c:pt>
                <c:pt idx="246">
                  <c:v>2.58</c:v>
                </c:pt>
                <c:pt idx="247">
                  <c:v>2.6</c:v>
                </c:pt>
                <c:pt idx="248">
                  <c:v>2.62</c:v>
                </c:pt>
                <c:pt idx="249">
                  <c:v>2.63</c:v>
                </c:pt>
                <c:pt idx="250">
                  <c:v>2.64</c:v>
                </c:pt>
                <c:pt idx="251">
                  <c:v>2.65</c:v>
                </c:pt>
                <c:pt idx="252">
                  <c:v>2.66</c:v>
                </c:pt>
                <c:pt idx="253">
                  <c:v>2.69</c:v>
                </c:pt>
                <c:pt idx="254">
                  <c:v>2.7</c:v>
                </c:pt>
                <c:pt idx="255">
                  <c:v>2.73</c:v>
                </c:pt>
                <c:pt idx="256">
                  <c:v>2.74</c:v>
                </c:pt>
                <c:pt idx="257">
                  <c:v>2.77</c:v>
                </c:pt>
                <c:pt idx="258">
                  <c:v>2.78</c:v>
                </c:pt>
                <c:pt idx="259">
                  <c:v>2.79</c:v>
                </c:pt>
                <c:pt idx="260">
                  <c:v>2.8</c:v>
                </c:pt>
                <c:pt idx="261">
                  <c:v>2.83</c:v>
                </c:pt>
                <c:pt idx="262">
                  <c:v>2.84</c:v>
                </c:pt>
                <c:pt idx="263">
                  <c:v>2.85</c:v>
                </c:pt>
                <c:pt idx="264">
                  <c:v>2.86</c:v>
                </c:pt>
                <c:pt idx="265">
                  <c:v>2.88</c:v>
                </c:pt>
                <c:pt idx="266">
                  <c:v>2.91</c:v>
                </c:pt>
                <c:pt idx="267">
                  <c:v>2.93</c:v>
                </c:pt>
                <c:pt idx="268">
                  <c:v>2.94</c:v>
                </c:pt>
                <c:pt idx="269">
                  <c:v>2.95</c:v>
                </c:pt>
                <c:pt idx="270">
                  <c:v>3.06</c:v>
                </c:pt>
                <c:pt idx="271">
                  <c:v>3.1</c:v>
                </c:pt>
                <c:pt idx="272">
                  <c:v>3.14</c:v>
                </c:pt>
                <c:pt idx="273">
                  <c:v>3.15</c:v>
                </c:pt>
                <c:pt idx="274">
                  <c:v>3.16</c:v>
                </c:pt>
                <c:pt idx="275">
                  <c:v>3.17</c:v>
                </c:pt>
                <c:pt idx="276">
                  <c:v>3.18</c:v>
                </c:pt>
                <c:pt idx="277">
                  <c:v>3.2</c:v>
                </c:pt>
                <c:pt idx="278">
                  <c:v>3.32</c:v>
                </c:pt>
                <c:pt idx="279">
                  <c:v>3.44</c:v>
                </c:pt>
                <c:pt idx="280">
                  <c:v>3.61</c:v>
                </c:pt>
                <c:pt idx="281">
                  <c:v>3.73</c:v>
                </c:pt>
                <c:pt idx="282">
                  <c:v>3.75</c:v>
                </c:pt>
                <c:pt idx="283">
                  <c:v>3.81</c:v>
                </c:pt>
                <c:pt idx="284">
                  <c:v>3.89</c:v>
                </c:pt>
                <c:pt idx="285">
                  <c:v>3.9</c:v>
                </c:pt>
                <c:pt idx="286">
                  <c:v>4.01</c:v>
                </c:pt>
                <c:pt idx="287">
                  <c:v>4.15</c:v>
                </c:pt>
                <c:pt idx="288">
                  <c:v>4.2</c:v>
                </c:pt>
                <c:pt idx="289">
                  <c:v>4.36</c:v>
                </c:pt>
                <c:pt idx="290">
                  <c:v>4.56</c:v>
                </c:pt>
                <c:pt idx="291">
                  <c:v>4.68</c:v>
                </c:pt>
                <c:pt idx="292">
                  <c:v>5.07</c:v>
                </c:pt>
                <c:pt idx="293">
                  <c:v>5.21</c:v>
                </c:pt>
                <c:pt idx="294">
                  <c:v>5.29</c:v>
                </c:pt>
                <c:pt idx="295">
                  <c:v>5.89</c:v>
                </c:pt>
                <c:pt idx="296">
                  <c:v>5.96</c:v>
                </c:pt>
                <c:pt idx="297">
                  <c:v>6.11</c:v>
                </c:pt>
                <c:pt idx="298">
                  <c:v>8.77</c:v>
                </c:pt>
                <c:pt idx="299">
                  <c:v>15.56</c:v>
                </c:pt>
              </c:strCache>
            </c:strRef>
          </c:cat>
          <c:val>
            <c:numRef>
              <c:f>실험200128!$E$53:$E$353</c:f>
              <c:numCache>
                <c:formatCode>General</c:formatCode>
                <c:ptCount val="300"/>
                <c:pt idx="0">
                  <c:v>1</c:v>
                </c:pt>
                <c:pt idx="1">
                  <c:v>5</c:v>
                </c:pt>
                <c:pt idx="2">
                  <c:v>7</c:v>
                </c:pt>
                <c:pt idx="3">
                  <c:v>11</c:v>
                </c:pt>
                <c:pt idx="4">
                  <c:v>16</c:v>
                </c:pt>
                <c:pt idx="5">
                  <c:v>14</c:v>
                </c:pt>
                <c:pt idx="6">
                  <c:v>20</c:v>
                </c:pt>
                <c:pt idx="7">
                  <c:v>19</c:v>
                </c:pt>
                <c:pt idx="8">
                  <c:v>24</c:v>
                </c:pt>
                <c:pt idx="9">
                  <c:v>16</c:v>
                </c:pt>
                <c:pt idx="10">
                  <c:v>12</c:v>
                </c:pt>
                <c:pt idx="11">
                  <c:v>19</c:v>
                </c:pt>
                <c:pt idx="12">
                  <c:v>32</c:v>
                </c:pt>
                <c:pt idx="13">
                  <c:v>25</c:v>
                </c:pt>
                <c:pt idx="14">
                  <c:v>26</c:v>
                </c:pt>
                <c:pt idx="15">
                  <c:v>29</c:v>
                </c:pt>
                <c:pt idx="16">
                  <c:v>39</c:v>
                </c:pt>
                <c:pt idx="17">
                  <c:v>36</c:v>
                </c:pt>
                <c:pt idx="18">
                  <c:v>42</c:v>
                </c:pt>
                <c:pt idx="19">
                  <c:v>38</c:v>
                </c:pt>
                <c:pt idx="20">
                  <c:v>32</c:v>
                </c:pt>
                <c:pt idx="21">
                  <c:v>40</c:v>
                </c:pt>
                <c:pt idx="22">
                  <c:v>45</c:v>
                </c:pt>
                <c:pt idx="23">
                  <c:v>60</c:v>
                </c:pt>
                <c:pt idx="24">
                  <c:v>49</c:v>
                </c:pt>
                <c:pt idx="25">
                  <c:v>54</c:v>
                </c:pt>
                <c:pt idx="26">
                  <c:v>56</c:v>
                </c:pt>
                <c:pt idx="27">
                  <c:v>57</c:v>
                </c:pt>
                <c:pt idx="28">
                  <c:v>78</c:v>
                </c:pt>
                <c:pt idx="29">
                  <c:v>65</c:v>
                </c:pt>
                <c:pt idx="30">
                  <c:v>71</c:v>
                </c:pt>
                <c:pt idx="31">
                  <c:v>88</c:v>
                </c:pt>
                <c:pt idx="32">
                  <c:v>81</c:v>
                </c:pt>
                <c:pt idx="33">
                  <c:v>88</c:v>
                </c:pt>
                <c:pt idx="34">
                  <c:v>105</c:v>
                </c:pt>
                <c:pt idx="35">
                  <c:v>99</c:v>
                </c:pt>
                <c:pt idx="36">
                  <c:v>126</c:v>
                </c:pt>
                <c:pt idx="37">
                  <c:v>116</c:v>
                </c:pt>
                <c:pt idx="38">
                  <c:v>117</c:v>
                </c:pt>
                <c:pt idx="39">
                  <c:v>149</c:v>
                </c:pt>
                <c:pt idx="40">
                  <c:v>149</c:v>
                </c:pt>
                <c:pt idx="41">
                  <c:v>186</c:v>
                </c:pt>
                <c:pt idx="42">
                  <c:v>161</c:v>
                </c:pt>
                <c:pt idx="43">
                  <c:v>172</c:v>
                </c:pt>
                <c:pt idx="44">
                  <c:v>176</c:v>
                </c:pt>
                <c:pt idx="45">
                  <c:v>193</c:v>
                </c:pt>
                <c:pt idx="46">
                  <c:v>220</c:v>
                </c:pt>
                <c:pt idx="47">
                  <c:v>233</c:v>
                </c:pt>
                <c:pt idx="48">
                  <c:v>253</c:v>
                </c:pt>
                <c:pt idx="49">
                  <c:v>241</c:v>
                </c:pt>
                <c:pt idx="50">
                  <c:v>277</c:v>
                </c:pt>
                <c:pt idx="51">
                  <c:v>303</c:v>
                </c:pt>
                <c:pt idx="52">
                  <c:v>351</c:v>
                </c:pt>
                <c:pt idx="53">
                  <c:v>346</c:v>
                </c:pt>
                <c:pt idx="54">
                  <c:v>399</c:v>
                </c:pt>
                <c:pt idx="55">
                  <c:v>420</c:v>
                </c:pt>
                <c:pt idx="56">
                  <c:v>446</c:v>
                </c:pt>
                <c:pt idx="57">
                  <c:v>488</c:v>
                </c:pt>
                <c:pt idx="58">
                  <c:v>524</c:v>
                </c:pt>
                <c:pt idx="59">
                  <c:v>536</c:v>
                </c:pt>
                <c:pt idx="60">
                  <c:v>581</c:v>
                </c:pt>
                <c:pt idx="61">
                  <c:v>658</c:v>
                </c:pt>
                <c:pt idx="62">
                  <c:v>663</c:v>
                </c:pt>
                <c:pt idx="63">
                  <c:v>742</c:v>
                </c:pt>
                <c:pt idx="64">
                  <c:v>719</c:v>
                </c:pt>
                <c:pt idx="65">
                  <c:v>834</c:v>
                </c:pt>
                <c:pt idx="66">
                  <c:v>860</c:v>
                </c:pt>
                <c:pt idx="67">
                  <c:v>991</c:v>
                </c:pt>
                <c:pt idx="68">
                  <c:v>1048</c:v>
                </c:pt>
                <c:pt idx="69">
                  <c:v>1035</c:v>
                </c:pt>
                <c:pt idx="70">
                  <c:v>1064</c:v>
                </c:pt>
                <c:pt idx="71">
                  <c:v>1134</c:v>
                </c:pt>
                <c:pt idx="72">
                  <c:v>1183</c:v>
                </c:pt>
                <c:pt idx="73">
                  <c:v>1286</c:v>
                </c:pt>
                <c:pt idx="74">
                  <c:v>1284</c:v>
                </c:pt>
                <c:pt idx="75">
                  <c:v>1391</c:v>
                </c:pt>
                <c:pt idx="76">
                  <c:v>1402</c:v>
                </c:pt>
                <c:pt idx="77">
                  <c:v>1493</c:v>
                </c:pt>
                <c:pt idx="78">
                  <c:v>1439</c:v>
                </c:pt>
                <c:pt idx="79">
                  <c:v>1393</c:v>
                </c:pt>
                <c:pt idx="80">
                  <c:v>1452</c:v>
                </c:pt>
                <c:pt idx="81">
                  <c:v>1441</c:v>
                </c:pt>
                <c:pt idx="82">
                  <c:v>1385</c:v>
                </c:pt>
                <c:pt idx="83">
                  <c:v>1436</c:v>
                </c:pt>
                <c:pt idx="84">
                  <c:v>1391</c:v>
                </c:pt>
                <c:pt idx="85">
                  <c:v>1422</c:v>
                </c:pt>
                <c:pt idx="86">
                  <c:v>1326</c:v>
                </c:pt>
                <c:pt idx="87">
                  <c:v>1318</c:v>
                </c:pt>
                <c:pt idx="88">
                  <c:v>1331</c:v>
                </c:pt>
                <c:pt idx="89">
                  <c:v>1254</c:v>
                </c:pt>
                <c:pt idx="90">
                  <c:v>1245</c:v>
                </c:pt>
                <c:pt idx="91">
                  <c:v>1152</c:v>
                </c:pt>
                <c:pt idx="92">
                  <c:v>1107</c:v>
                </c:pt>
                <c:pt idx="93">
                  <c:v>997</c:v>
                </c:pt>
                <c:pt idx="94">
                  <c:v>897</c:v>
                </c:pt>
                <c:pt idx="95">
                  <c:v>862</c:v>
                </c:pt>
                <c:pt idx="96">
                  <c:v>743</c:v>
                </c:pt>
                <c:pt idx="97">
                  <c:v>731</c:v>
                </c:pt>
                <c:pt idx="98">
                  <c:v>601</c:v>
                </c:pt>
                <c:pt idx="99">
                  <c:v>547</c:v>
                </c:pt>
                <c:pt idx="100">
                  <c:v>499</c:v>
                </c:pt>
                <c:pt idx="101">
                  <c:v>455</c:v>
                </c:pt>
                <c:pt idx="102">
                  <c:v>423</c:v>
                </c:pt>
                <c:pt idx="103">
                  <c:v>394</c:v>
                </c:pt>
                <c:pt idx="104">
                  <c:v>339</c:v>
                </c:pt>
                <c:pt idx="105">
                  <c:v>328</c:v>
                </c:pt>
                <c:pt idx="106">
                  <c:v>305</c:v>
                </c:pt>
                <c:pt idx="107">
                  <c:v>270</c:v>
                </c:pt>
                <c:pt idx="108">
                  <c:v>243</c:v>
                </c:pt>
                <c:pt idx="109">
                  <c:v>223</c:v>
                </c:pt>
                <c:pt idx="110">
                  <c:v>222</c:v>
                </c:pt>
                <c:pt idx="111">
                  <c:v>187</c:v>
                </c:pt>
                <c:pt idx="112">
                  <c:v>190</c:v>
                </c:pt>
                <c:pt idx="113">
                  <c:v>144</c:v>
                </c:pt>
                <c:pt idx="114">
                  <c:v>150</c:v>
                </c:pt>
                <c:pt idx="115">
                  <c:v>140</c:v>
                </c:pt>
                <c:pt idx="116">
                  <c:v>116</c:v>
                </c:pt>
                <c:pt idx="117">
                  <c:v>149</c:v>
                </c:pt>
                <c:pt idx="118">
                  <c:v>135</c:v>
                </c:pt>
                <c:pt idx="119">
                  <c:v>100</c:v>
                </c:pt>
                <c:pt idx="120">
                  <c:v>106</c:v>
                </c:pt>
                <c:pt idx="121">
                  <c:v>107</c:v>
                </c:pt>
                <c:pt idx="122">
                  <c:v>110</c:v>
                </c:pt>
                <c:pt idx="123">
                  <c:v>80</c:v>
                </c:pt>
                <c:pt idx="124">
                  <c:v>83</c:v>
                </c:pt>
                <c:pt idx="125">
                  <c:v>72</c:v>
                </c:pt>
                <c:pt idx="126">
                  <c:v>69</c:v>
                </c:pt>
                <c:pt idx="127">
                  <c:v>68</c:v>
                </c:pt>
                <c:pt idx="128">
                  <c:v>61</c:v>
                </c:pt>
                <c:pt idx="129">
                  <c:v>68</c:v>
                </c:pt>
                <c:pt idx="130">
                  <c:v>58</c:v>
                </c:pt>
                <c:pt idx="131">
                  <c:v>49</c:v>
                </c:pt>
                <c:pt idx="132">
                  <c:v>54</c:v>
                </c:pt>
                <c:pt idx="133">
                  <c:v>51</c:v>
                </c:pt>
                <c:pt idx="134">
                  <c:v>41</c:v>
                </c:pt>
                <c:pt idx="135">
                  <c:v>38</c:v>
                </c:pt>
                <c:pt idx="136">
                  <c:v>51</c:v>
                </c:pt>
                <c:pt idx="137">
                  <c:v>42</c:v>
                </c:pt>
                <c:pt idx="138">
                  <c:v>37</c:v>
                </c:pt>
                <c:pt idx="139">
                  <c:v>40</c:v>
                </c:pt>
                <c:pt idx="140">
                  <c:v>34</c:v>
                </c:pt>
                <c:pt idx="141">
                  <c:v>28</c:v>
                </c:pt>
                <c:pt idx="142">
                  <c:v>22</c:v>
                </c:pt>
                <c:pt idx="143">
                  <c:v>24</c:v>
                </c:pt>
                <c:pt idx="144">
                  <c:v>27</c:v>
                </c:pt>
                <c:pt idx="145">
                  <c:v>22</c:v>
                </c:pt>
                <c:pt idx="146">
                  <c:v>30</c:v>
                </c:pt>
                <c:pt idx="147">
                  <c:v>21</c:v>
                </c:pt>
                <c:pt idx="148">
                  <c:v>21</c:v>
                </c:pt>
                <c:pt idx="149">
                  <c:v>33</c:v>
                </c:pt>
                <c:pt idx="150">
                  <c:v>21</c:v>
                </c:pt>
                <c:pt idx="151">
                  <c:v>16</c:v>
                </c:pt>
                <c:pt idx="152">
                  <c:v>25</c:v>
                </c:pt>
                <c:pt idx="153">
                  <c:v>17</c:v>
                </c:pt>
                <c:pt idx="154">
                  <c:v>19</c:v>
                </c:pt>
                <c:pt idx="155">
                  <c:v>9</c:v>
                </c:pt>
                <c:pt idx="156">
                  <c:v>22</c:v>
                </c:pt>
                <c:pt idx="157">
                  <c:v>9</c:v>
                </c:pt>
                <c:pt idx="158">
                  <c:v>16</c:v>
                </c:pt>
                <c:pt idx="159">
                  <c:v>18</c:v>
                </c:pt>
                <c:pt idx="160">
                  <c:v>20</c:v>
                </c:pt>
                <c:pt idx="161">
                  <c:v>11</c:v>
                </c:pt>
                <c:pt idx="162">
                  <c:v>7</c:v>
                </c:pt>
                <c:pt idx="163">
                  <c:v>3</c:v>
                </c:pt>
                <c:pt idx="164">
                  <c:v>13</c:v>
                </c:pt>
                <c:pt idx="165">
                  <c:v>12</c:v>
                </c:pt>
                <c:pt idx="166">
                  <c:v>9</c:v>
                </c:pt>
                <c:pt idx="167">
                  <c:v>10</c:v>
                </c:pt>
                <c:pt idx="168">
                  <c:v>8</c:v>
                </c:pt>
                <c:pt idx="169">
                  <c:v>14</c:v>
                </c:pt>
                <c:pt idx="170">
                  <c:v>10</c:v>
                </c:pt>
                <c:pt idx="171">
                  <c:v>7</c:v>
                </c:pt>
                <c:pt idx="172">
                  <c:v>9</c:v>
                </c:pt>
                <c:pt idx="173">
                  <c:v>11</c:v>
                </c:pt>
                <c:pt idx="174">
                  <c:v>13</c:v>
                </c:pt>
                <c:pt idx="175">
                  <c:v>5</c:v>
                </c:pt>
                <c:pt idx="176">
                  <c:v>7</c:v>
                </c:pt>
                <c:pt idx="177">
                  <c:v>7</c:v>
                </c:pt>
                <c:pt idx="178">
                  <c:v>3</c:v>
                </c:pt>
                <c:pt idx="179">
                  <c:v>5</c:v>
                </c:pt>
                <c:pt idx="180">
                  <c:v>7</c:v>
                </c:pt>
                <c:pt idx="181">
                  <c:v>5</c:v>
                </c:pt>
                <c:pt idx="182">
                  <c:v>4</c:v>
                </c:pt>
                <c:pt idx="183">
                  <c:v>6</c:v>
                </c:pt>
                <c:pt idx="184">
                  <c:v>2</c:v>
                </c:pt>
                <c:pt idx="185">
                  <c:v>9</c:v>
                </c:pt>
                <c:pt idx="186">
                  <c:v>2</c:v>
                </c:pt>
                <c:pt idx="187">
                  <c:v>6</c:v>
                </c:pt>
                <c:pt idx="188">
                  <c:v>5</c:v>
                </c:pt>
                <c:pt idx="189">
                  <c:v>5</c:v>
                </c:pt>
                <c:pt idx="190">
                  <c:v>6</c:v>
                </c:pt>
                <c:pt idx="191">
                  <c:v>2</c:v>
                </c:pt>
                <c:pt idx="192">
                  <c:v>1</c:v>
                </c:pt>
                <c:pt idx="193">
                  <c:v>5</c:v>
                </c:pt>
                <c:pt idx="194">
                  <c:v>3</c:v>
                </c:pt>
                <c:pt idx="195">
                  <c:v>8</c:v>
                </c:pt>
                <c:pt idx="196">
                  <c:v>5</c:v>
                </c:pt>
                <c:pt idx="197">
                  <c:v>5</c:v>
                </c:pt>
                <c:pt idx="198">
                  <c:v>7</c:v>
                </c:pt>
                <c:pt idx="199">
                  <c:v>2</c:v>
                </c:pt>
                <c:pt idx="200">
                  <c:v>6</c:v>
                </c:pt>
                <c:pt idx="201">
                  <c:v>2</c:v>
                </c:pt>
                <c:pt idx="202">
                  <c:v>3</c:v>
                </c:pt>
                <c:pt idx="203">
                  <c:v>5</c:v>
                </c:pt>
                <c:pt idx="204">
                  <c:v>1</c:v>
                </c:pt>
                <c:pt idx="205">
                  <c:v>2</c:v>
                </c:pt>
                <c:pt idx="206">
                  <c:v>1</c:v>
                </c:pt>
                <c:pt idx="207">
                  <c:v>3</c:v>
                </c:pt>
                <c:pt idx="208">
                  <c:v>6</c:v>
                </c:pt>
                <c:pt idx="209">
                  <c:v>2</c:v>
                </c:pt>
                <c:pt idx="210">
                  <c:v>5</c:v>
                </c:pt>
                <c:pt idx="211">
                  <c:v>5</c:v>
                </c:pt>
                <c:pt idx="212">
                  <c:v>2</c:v>
                </c:pt>
                <c:pt idx="213">
                  <c:v>4</c:v>
                </c:pt>
                <c:pt idx="214">
                  <c:v>2</c:v>
                </c:pt>
                <c:pt idx="215">
                  <c:v>2</c:v>
                </c:pt>
                <c:pt idx="216">
                  <c:v>6</c:v>
                </c:pt>
                <c:pt idx="217">
                  <c:v>5</c:v>
                </c:pt>
                <c:pt idx="218">
                  <c:v>3</c:v>
                </c:pt>
                <c:pt idx="219">
                  <c:v>4</c:v>
                </c:pt>
                <c:pt idx="220">
                  <c:v>5</c:v>
                </c:pt>
                <c:pt idx="221">
                  <c:v>3</c:v>
                </c:pt>
                <c:pt idx="222">
                  <c:v>3</c:v>
                </c:pt>
                <c:pt idx="223">
                  <c:v>1</c:v>
                </c:pt>
                <c:pt idx="224">
                  <c:v>1</c:v>
                </c:pt>
                <c:pt idx="225">
                  <c:v>4</c:v>
                </c:pt>
                <c:pt idx="226">
                  <c:v>2</c:v>
                </c:pt>
                <c:pt idx="227">
                  <c:v>3</c:v>
                </c:pt>
                <c:pt idx="228">
                  <c:v>2</c:v>
                </c:pt>
                <c:pt idx="229">
                  <c:v>2</c:v>
                </c:pt>
                <c:pt idx="230">
                  <c:v>2</c:v>
                </c:pt>
                <c:pt idx="231">
                  <c:v>3</c:v>
                </c:pt>
                <c:pt idx="232">
                  <c:v>1</c:v>
                </c:pt>
                <c:pt idx="233">
                  <c:v>2</c:v>
                </c:pt>
                <c:pt idx="234">
                  <c:v>2</c:v>
                </c:pt>
                <c:pt idx="235">
                  <c:v>2</c:v>
                </c:pt>
                <c:pt idx="236">
                  <c:v>1</c:v>
                </c:pt>
                <c:pt idx="237">
                  <c:v>1</c:v>
                </c:pt>
                <c:pt idx="238">
                  <c:v>3</c:v>
                </c:pt>
                <c:pt idx="239">
                  <c:v>2</c:v>
                </c:pt>
                <c:pt idx="240">
                  <c:v>1</c:v>
                </c:pt>
                <c:pt idx="241">
                  <c:v>1</c:v>
                </c:pt>
                <c:pt idx="242">
                  <c:v>1</c:v>
                </c:pt>
                <c:pt idx="243">
                  <c:v>1</c:v>
                </c:pt>
                <c:pt idx="244">
                  <c:v>1</c:v>
                </c:pt>
                <c:pt idx="245">
                  <c:v>1</c:v>
                </c:pt>
                <c:pt idx="246">
                  <c:v>1</c:v>
                </c:pt>
                <c:pt idx="247">
                  <c:v>2</c:v>
                </c:pt>
                <c:pt idx="248">
                  <c:v>1</c:v>
                </c:pt>
                <c:pt idx="249">
                  <c:v>2</c:v>
                </c:pt>
                <c:pt idx="250">
                  <c:v>1</c:v>
                </c:pt>
                <c:pt idx="251">
                  <c:v>1</c:v>
                </c:pt>
                <c:pt idx="252">
                  <c:v>3</c:v>
                </c:pt>
                <c:pt idx="253">
                  <c:v>2</c:v>
                </c:pt>
                <c:pt idx="254">
                  <c:v>3</c:v>
                </c:pt>
                <c:pt idx="255">
                  <c:v>1</c:v>
                </c:pt>
                <c:pt idx="256">
                  <c:v>1</c:v>
                </c:pt>
                <c:pt idx="257">
                  <c:v>2</c:v>
                </c:pt>
                <c:pt idx="258">
                  <c:v>1</c:v>
                </c:pt>
                <c:pt idx="259">
                  <c:v>2</c:v>
                </c:pt>
                <c:pt idx="260">
                  <c:v>2</c:v>
                </c:pt>
                <c:pt idx="261">
                  <c:v>1</c:v>
                </c:pt>
                <c:pt idx="262">
                  <c:v>1</c:v>
                </c:pt>
                <c:pt idx="263">
                  <c:v>1</c:v>
                </c:pt>
                <c:pt idx="264">
                  <c:v>1</c:v>
                </c:pt>
                <c:pt idx="265">
                  <c:v>2</c:v>
                </c:pt>
                <c:pt idx="266">
                  <c:v>1</c:v>
                </c:pt>
                <c:pt idx="267">
                  <c:v>1</c:v>
                </c:pt>
                <c:pt idx="268">
                  <c:v>1</c:v>
                </c:pt>
                <c:pt idx="269">
                  <c:v>1</c:v>
                </c:pt>
                <c:pt idx="270">
                  <c:v>1</c:v>
                </c:pt>
                <c:pt idx="271">
                  <c:v>1</c:v>
                </c:pt>
                <c:pt idx="272">
                  <c:v>1</c:v>
                </c:pt>
                <c:pt idx="273">
                  <c:v>1</c:v>
                </c:pt>
                <c:pt idx="274">
                  <c:v>1</c:v>
                </c:pt>
                <c:pt idx="275">
                  <c:v>1</c:v>
                </c:pt>
                <c:pt idx="276">
                  <c:v>1</c:v>
                </c:pt>
                <c:pt idx="277">
                  <c:v>1</c:v>
                </c:pt>
                <c:pt idx="278">
                  <c:v>2</c:v>
                </c:pt>
                <c:pt idx="279">
                  <c:v>1</c:v>
                </c:pt>
                <c:pt idx="280">
                  <c:v>2</c:v>
                </c:pt>
                <c:pt idx="281">
                  <c:v>2</c:v>
                </c:pt>
                <c:pt idx="282">
                  <c:v>1</c:v>
                </c:pt>
                <c:pt idx="283">
                  <c:v>2</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numCache>
            </c:numRef>
          </c:val>
        </c:ser>
        <c:dLbls>
          <c:showLegendKey val="0"/>
          <c:showVal val="0"/>
          <c:showCatName val="0"/>
          <c:showSerName val="0"/>
          <c:showPercent val="0"/>
          <c:showBubbleSize val="0"/>
        </c:dLbls>
        <c:gapWidth val="219"/>
        <c:overlap val="-27"/>
        <c:axId val="237803520"/>
        <c:axId val="460430688"/>
      </c:barChart>
      <c:catAx>
        <c:axId val="23780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60430688"/>
        <c:crosses val="autoZero"/>
        <c:auto val="1"/>
        <c:lblAlgn val="ctr"/>
        <c:lblOffset val="100"/>
        <c:noMultiLvlLbl val="0"/>
      </c:catAx>
      <c:valAx>
        <c:axId val="460430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23780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266700</xdr:colOff>
      <xdr:row>11</xdr:row>
      <xdr:rowOff>19049</xdr:rowOff>
    </xdr:from>
    <xdr:to>
      <xdr:col>10</xdr:col>
      <xdr:colOff>76200</xdr:colOff>
      <xdr:row>18</xdr:row>
      <xdr:rowOff>161925</xdr:rowOff>
    </xdr:to>
    <xdr:sp macro="" textlink="">
      <xdr:nvSpPr>
        <xdr:cNvPr id="2" name="右中かっこ 1"/>
        <xdr:cNvSpPr/>
      </xdr:nvSpPr>
      <xdr:spPr>
        <a:xfrm>
          <a:off x="2200275" y="2009774"/>
          <a:ext cx="361950" cy="140970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0</xdr:colOff>
      <xdr:row>44</xdr:row>
      <xdr:rowOff>38101</xdr:rowOff>
    </xdr:from>
    <xdr:to>
      <xdr:col>18</xdr:col>
      <xdr:colOff>85725</xdr:colOff>
      <xdr:row>47</xdr:row>
      <xdr:rowOff>28576</xdr:rowOff>
    </xdr:to>
    <xdr:sp macro="" textlink="">
      <xdr:nvSpPr>
        <xdr:cNvPr id="3" name="右中かっこ 2"/>
        <xdr:cNvSpPr/>
      </xdr:nvSpPr>
      <xdr:spPr>
        <a:xfrm>
          <a:off x="4695825" y="7639051"/>
          <a:ext cx="361950" cy="533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28575</xdr:colOff>
      <xdr:row>13</xdr:row>
      <xdr:rowOff>200026</xdr:rowOff>
    </xdr:from>
    <xdr:to>
      <xdr:col>22</xdr:col>
      <xdr:colOff>0</xdr:colOff>
      <xdr:row>13</xdr:row>
      <xdr:rowOff>209550</xdr:rowOff>
    </xdr:to>
    <xdr:cxnSp macro="">
      <xdr:nvCxnSpPr>
        <xdr:cNvPr id="3" name="直線矢印コネクタ 2"/>
        <xdr:cNvCxnSpPr/>
      </xdr:nvCxnSpPr>
      <xdr:spPr>
        <a:xfrm flipV="1">
          <a:off x="7791450" y="2552701"/>
          <a:ext cx="416242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14</xdr:row>
      <xdr:rowOff>180974</xdr:rowOff>
    </xdr:from>
    <xdr:to>
      <xdr:col>22</xdr:col>
      <xdr:colOff>0</xdr:colOff>
      <xdr:row>14</xdr:row>
      <xdr:rowOff>180975</xdr:rowOff>
    </xdr:to>
    <xdr:cxnSp macro="">
      <xdr:nvCxnSpPr>
        <xdr:cNvPr id="5" name="直線矢印コネクタ 4"/>
        <xdr:cNvCxnSpPr/>
      </xdr:nvCxnSpPr>
      <xdr:spPr>
        <a:xfrm>
          <a:off x="9877425" y="2895599"/>
          <a:ext cx="207645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15</xdr:row>
      <xdr:rowOff>180975</xdr:rowOff>
    </xdr:from>
    <xdr:to>
      <xdr:col>21</xdr:col>
      <xdr:colOff>0</xdr:colOff>
      <xdr:row>15</xdr:row>
      <xdr:rowOff>190500</xdr:rowOff>
    </xdr:to>
    <xdr:cxnSp macro="">
      <xdr:nvCxnSpPr>
        <xdr:cNvPr id="7" name="直線矢印コネクタ 6"/>
        <xdr:cNvCxnSpPr/>
      </xdr:nvCxnSpPr>
      <xdr:spPr>
        <a:xfrm>
          <a:off x="10706100" y="3257550"/>
          <a:ext cx="8286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16</xdr:row>
      <xdr:rowOff>200025</xdr:rowOff>
    </xdr:from>
    <xdr:to>
      <xdr:col>22</xdr:col>
      <xdr:colOff>9525</xdr:colOff>
      <xdr:row>16</xdr:row>
      <xdr:rowOff>200025</xdr:rowOff>
    </xdr:to>
    <xdr:cxnSp macro="">
      <xdr:nvCxnSpPr>
        <xdr:cNvPr id="11" name="直線矢印コネクタ 10"/>
        <xdr:cNvCxnSpPr/>
      </xdr:nvCxnSpPr>
      <xdr:spPr>
        <a:xfrm>
          <a:off x="11534775" y="3648075"/>
          <a:ext cx="428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18</xdr:row>
      <xdr:rowOff>209550</xdr:rowOff>
    </xdr:from>
    <xdr:to>
      <xdr:col>17</xdr:col>
      <xdr:colOff>19050</xdr:colOff>
      <xdr:row>18</xdr:row>
      <xdr:rowOff>209550</xdr:rowOff>
    </xdr:to>
    <xdr:cxnSp macro="">
      <xdr:nvCxnSpPr>
        <xdr:cNvPr id="13" name="直線矢印コネクタ 12"/>
        <xdr:cNvCxnSpPr/>
      </xdr:nvCxnSpPr>
      <xdr:spPr>
        <a:xfrm>
          <a:off x="8201025" y="4229100"/>
          <a:ext cx="2095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xdr:colOff>
      <xdr:row>18</xdr:row>
      <xdr:rowOff>200025</xdr:rowOff>
    </xdr:from>
    <xdr:to>
      <xdr:col>22</xdr:col>
      <xdr:colOff>0</xdr:colOff>
      <xdr:row>18</xdr:row>
      <xdr:rowOff>200025</xdr:rowOff>
    </xdr:to>
    <xdr:cxnSp macro="">
      <xdr:nvCxnSpPr>
        <xdr:cNvPr id="17" name="直線矢印コネクタ 16"/>
        <xdr:cNvCxnSpPr/>
      </xdr:nvCxnSpPr>
      <xdr:spPr>
        <a:xfrm>
          <a:off x="10287000" y="4219575"/>
          <a:ext cx="16668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19</xdr:row>
      <xdr:rowOff>85725</xdr:rowOff>
    </xdr:from>
    <xdr:to>
      <xdr:col>20</xdr:col>
      <xdr:colOff>19050</xdr:colOff>
      <xdr:row>19</xdr:row>
      <xdr:rowOff>95250</xdr:rowOff>
    </xdr:to>
    <xdr:cxnSp macro="">
      <xdr:nvCxnSpPr>
        <xdr:cNvPr id="20" name="直線矢印コネクタ 19"/>
        <xdr:cNvCxnSpPr/>
      </xdr:nvCxnSpPr>
      <xdr:spPr>
        <a:xfrm flipV="1">
          <a:off x="10277475" y="4467225"/>
          <a:ext cx="12763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16565</xdr:colOff>
      <xdr:row>79</xdr:row>
      <xdr:rowOff>57979</xdr:rowOff>
    </xdr:from>
    <xdr:to>
      <xdr:col>10</xdr:col>
      <xdr:colOff>190499</xdr:colOff>
      <xdr:row>95</xdr:row>
      <xdr:rowOff>140804</xdr:rowOff>
    </xdr:to>
    <xdr:sp macro="" textlink="">
      <xdr:nvSpPr>
        <xdr:cNvPr id="2" name="テキスト ボックス 1"/>
        <xdr:cNvSpPr txBox="1"/>
      </xdr:nvSpPr>
      <xdr:spPr>
        <a:xfrm>
          <a:off x="6733761" y="14991522"/>
          <a:ext cx="4704521" cy="2998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dk1"/>
              </a:solidFill>
              <a:effectLst/>
              <a:latin typeface="+mn-lt"/>
              <a:ea typeface="+mn-ea"/>
              <a:cs typeface="+mn-cs"/>
            </a:rPr>
            <a:t>LGBM</a:t>
          </a:r>
          <a:r>
            <a:rPr lang="ja-JP" altLang="en-US" sz="1100" b="1" i="0">
              <a:solidFill>
                <a:schemeClr val="dk1"/>
              </a:solidFill>
              <a:effectLst/>
              <a:latin typeface="+mn-lt"/>
              <a:ea typeface="+mn-ea"/>
              <a:cs typeface="+mn-cs"/>
            </a:rPr>
            <a:t>チューニング</a:t>
          </a: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i="0">
              <a:solidFill>
                <a:schemeClr val="dk1"/>
              </a:solidFill>
              <a:effectLst/>
              <a:latin typeface="+mn-lt"/>
              <a:ea typeface="+mn-ea"/>
              <a:cs typeface="+mn-cs"/>
            </a:rPr>
            <a:t>精度を上げる</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ja-JP" altLang="en-US" sz="1100" b="0" i="0">
              <a:solidFill>
                <a:schemeClr val="dk1"/>
              </a:solidFill>
              <a:effectLst/>
              <a:latin typeface="+mn-lt"/>
              <a:ea typeface="+mn-ea"/>
              <a:cs typeface="+mn-cs"/>
            </a:rPr>
            <a:t>大きな</a:t>
          </a:r>
          <a:r>
            <a:rPr lang="en-US" altLang="ja-JP" sz="1100" b="0" i="0">
              <a:solidFill>
                <a:schemeClr val="dk1"/>
              </a:solidFill>
              <a:effectLst/>
              <a:latin typeface="+mn-lt"/>
              <a:ea typeface="+mn-ea"/>
              <a:cs typeface="+mn-cs"/>
            </a:rPr>
            <a:t>max_bin</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ja-JP" altLang="en-US" sz="1100" b="0" i="0">
              <a:solidFill>
                <a:schemeClr val="dk1"/>
              </a:solidFill>
              <a:effectLst/>
              <a:latin typeface="+mn-lt"/>
              <a:ea typeface="+mn-ea"/>
              <a:cs typeface="+mn-cs"/>
            </a:rPr>
            <a:t>小さい</a:t>
          </a:r>
          <a:r>
            <a:rPr lang="en-US" altLang="ja-JP" sz="1100" b="0" i="0">
              <a:solidFill>
                <a:schemeClr val="dk1"/>
              </a:solidFill>
              <a:effectLst/>
              <a:latin typeface="+mn-lt"/>
              <a:ea typeface="+mn-ea"/>
              <a:cs typeface="+mn-cs"/>
            </a:rPr>
            <a:t>learning_rate</a:t>
          </a:r>
          <a:r>
            <a:rPr lang="ja-JP" altLang="en-US" sz="1100" b="0" i="0">
              <a:solidFill>
                <a:schemeClr val="dk1"/>
              </a:solidFill>
              <a:effectLst/>
              <a:latin typeface="+mn-lt"/>
              <a:ea typeface="+mn-ea"/>
              <a:cs typeface="+mn-cs"/>
            </a:rPr>
            <a:t>と大きな</a:t>
          </a:r>
          <a:r>
            <a:rPr lang="en-US" altLang="ja-JP" sz="1100" b="0" i="0">
              <a:solidFill>
                <a:schemeClr val="dk1"/>
              </a:solidFill>
              <a:effectLst/>
              <a:latin typeface="+mn-lt"/>
              <a:ea typeface="+mn-ea"/>
              <a:cs typeface="+mn-cs"/>
            </a:rPr>
            <a:t>num_iterations</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ja-JP" altLang="en-US" sz="1100" b="0" i="0">
              <a:solidFill>
                <a:schemeClr val="dk1"/>
              </a:solidFill>
              <a:effectLst/>
              <a:latin typeface="+mn-lt"/>
              <a:ea typeface="+mn-ea"/>
              <a:cs typeface="+mn-cs"/>
            </a:rPr>
            <a:t>大きな</a:t>
          </a:r>
          <a:r>
            <a:rPr lang="en-US" altLang="ja-JP" sz="1100" b="0" i="0">
              <a:solidFill>
                <a:schemeClr val="dk1"/>
              </a:solidFill>
              <a:effectLst/>
              <a:latin typeface="+mn-lt"/>
              <a:ea typeface="+mn-ea"/>
              <a:cs typeface="+mn-cs"/>
            </a:rPr>
            <a:t>num_leaves</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en-US" altLang="ja-JP" sz="1100" b="0" i="0">
              <a:solidFill>
                <a:schemeClr val="dk1"/>
              </a:solidFill>
              <a:effectLst/>
              <a:latin typeface="+mn-lt"/>
              <a:ea typeface="+mn-ea"/>
              <a:cs typeface="+mn-cs"/>
            </a:rPr>
            <a:t>boosting</a:t>
          </a:r>
          <a:r>
            <a:rPr lang="ja-JP" altLang="en-US" sz="1100" b="0" i="0">
              <a:solidFill>
                <a:schemeClr val="dk1"/>
              </a:solidFill>
              <a:effectLst/>
              <a:latin typeface="+mn-lt"/>
              <a:ea typeface="+mn-ea"/>
              <a:cs typeface="+mn-cs"/>
            </a:rPr>
            <a:t>の</a:t>
          </a:r>
          <a:r>
            <a:rPr lang="ja-JP" altLang="en-US" sz="1100" b="0" i="0">
              <a:solidFill>
                <a:schemeClr val="dk1"/>
              </a:solidFill>
              <a:effectLst/>
              <a:latin typeface="+mn-lt"/>
              <a:ea typeface="+mn-ea"/>
              <a:cs typeface="+mn-cs"/>
              <a:hlinkClick xmlns:r="http://schemas.openxmlformats.org/officeDocument/2006/relationships" r:id=""/>
            </a:rPr>
            <a:t>アルゴリズム</a:t>
          </a:r>
          <a:r>
            <a:rPr lang="ja-JP" altLang="en-US" sz="1100" b="0" i="0">
              <a:solidFill>
                <a:schemeClr val="dk1"/>
              </a:solidFill>
              <a:effectLst/>
              <a:latin typeface="+mn-lt"/>
              <a:ea typeface="+mn-ea"/>
              <a:cs typeface="+mn-cs"/>
            </a:rPr>
            <a:t>で</a:t>
          </a:r>
          <a:r>
            <a:rPr lang="en-US" altLang="ja-JP" sz="1100" b="0" i="0">
              <a:solidFill>
                <a:schemeClr val="dk1"/>
              </a:solidFill>
              <a:effectLst/>
              <a:latin typeface="+mn-lt"/>
              <a:ea typeface="+mn-ea"/>
              <a:cs typeface="+mn-cs"/>
              <a:hlinkClick xmlns:r="http://schemas.openxmlformats.org/officeDocument/2006/relationships" r:id=""/>
            </a:rPr>
            <a:t>dart</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i="0">
              <a:solidFill>
                <a:schemeClr val="dk1"/>
              </a:solidFill>
              <a:effectLst/>
              <a:latin typeface="+mn-lt"/>
              <a:ea typeface="+mn-ea"/>
              <a:cs typeface="+mn-cs"/>
            </a:rPr>
            <a:t>オーバーフィッティングを避ける</a:t>
          </a: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小さな</a:t>
          </a:r>
          <a:r>
            <a:rPr lang="en-US" altLang="ja-JP" sz="1100" b="0" i="0">
              <a:solidFill>
                <a:schemeClr val="dk1"/>
              </a:solidFill>
              <a:effectLst/>
              <a:latin typeface="+mn-lt"/>
              <a:ea typeface="+mn-ea"/>
              <a:cs typeface="+mn-cs"/>
            </a:rPr>
            <a:t>max_bin</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小さな</a:t>
          </a:r>
          <a:r>
            <a:rPr lang="en-US" altLang="ja-JP" sz="1100" b="0" i="0">
              <a:solidFill>
                <a:schemeClr val="dk1"/>
              </a:solidFill>
              <a:effectLst/>
              <a:latin typeface="+mn-lt"/>
              <a:ea typeface="+mn-ea"/>
              <a:cs typeface="+mn-cs"/>
            </a:rPr>
            <a:t>num_leaves</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min_data_in_</a:t>
          </a:r>
          <a:r>
            <a:rPr lang="en-US" altLang="ja-JP" sz="1100" b="0" i="0">
              <a:solidFill>
                <a:schemeClr val="dk1"/>
              </a:solidFill>
              <a:effectLst/>
              <a:latin typeface="+mn-lt"/>
              <a:ea typeface="+mn-ea"/>
              <a:cs typeface="+mn-cs"/>
              <a:hlinkClick xmlns:r="http://schemas.openxmlformats.org/officeDocument/2006/relationships" r:id=""/>
            </a:rPr>
            <a:t>leaf</a:t>
          </a:r>
          <a:r>
            <a:rPr lang="ja-JP" altLang="en-US" sz="1100" b="0" i="0">
              <a:solidFill>
                <a:schemeClr val="dk1"/>
              </a:solidFill>
              <a:effectLst/>
              <a:latin typeface="+mn-lt"/>
              <a:ea typeface="+mn-ea"/>
              <a:cs typeface="+mn-cs"/>
            </a:rPr>
            <a:t>や</a:t>
          </a:r>
          <a:r>
            <a:rPr lang="en-US" altLang="ja-JP" sz="1100" b="0" i="0">
              <a:solidFill>
                <a:schemeClr val="dk1"/>
              </a:solidFill>
              <a:effectLst/>
              <a:latin typeface="+mn-lt"/>
              <a:ea typeface="+mn-ea"/>
              <a:cs typeface="+mn-cs"/>
            </a:rPr>
            <a:t>min_sum_hessian_in_</a:t>
          </a:r>
          <a:r>
            <a:rPr lang="en-US" altLang="ja-JP" sz="1100" b="0" i="0">
              <a:solidFill>
                <a:schemeClr val="dk1"/>
              </a:solidFill>
              <a:effectLst/>
              <a:latin typeface="+mn-lt"/>
              <a:ea typeface="+mn-ea"/>
              <a:cs typeface="+mn-cs"/>
              <a:hlinkClick xmlns:r="http://schemas.openxmlformats.org/officeDocument/2006/relationships" r:id=""/>
            </a:rPr>
            <a:t>leaf</a:t>
          </a:r>
          <a:r>
            <a:rPr lang="ja-JP" altLang="en-US" sz="1100" b="0" i="0">
              <a:solidFill>
                <a:schemeClr val="dk1"/>
              </a:solidFill>
              <a:effectLst/>
              <a:latin typeface="+mn-lt"/>
              <a:ea typeface="+mn-ea"/>
              <a:cs typeface="+mn-cs"/>
            </a:rPr>
            <a:t>を増やす</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bagging_fractio</a:t>
          </a:r>
          <a:r>
            <a:rPr lang="ja-JP" altLang="en-US" sz="1100" b="0" i="0">
              <a:solidFill>
                <a:schemeClr val="dk1"/>
              </a:solidFill>
              <a:effectLst/>
              <a:latin typeface="+mn-lt"/>
              <a:ea typeface="+mn-ea"/>
              <a:cs typeface="+mn-cs"/>
            </a:rPr>
            <a:t>と</a:t>
          </a:r>
          <a:r>
            <a:rPr lang="en-US" altLang="ja-JP" sz="1100" b="0" i="0">
              <a:solidFill>
                <a:schemeClr val="dk1"/>
              </a:solidFill>
              <a:effectLst/>
              <a:latin typeface="+mn-lt"/>
              <a:ea typeface="+mn-ea"/>
              <a:cs typeface="+mn-cs"/>
            </a:rPr>
            <a:t>bagging_freq</a:t>
          </a:r>
          <a:r>
            <a:rPr lang="ja-JP" altLang="en-US" sz="1100" b="0" i="0">
              <a:solidFill>
                <a:schemeClr val="dk1"/>
              </a:solidFill>
              <a:effectLst/>
              <a:latin typeface="+mn-lt"/>
              <a:ea typeface="+mn-ea"/>
              <a:cs typeface="+mn-cs"/>
            </a:rPr>
            <a:t>をつかって</a:t>
          </a:r>
          <a:r>
            <a:rPr lang="en-US" altLang="ja-JP" sz="1100" b="0" i="0">
              <a:solidFill>
                <a:schemeClr val="dk1"/>
              </a:solidFill>
              <a:effectLst/>
              <a:latin typeface="+mn-lt"/>
              <a:ea typeface="+mn-ea"/>
              <a:cs typeface="+mn-cs"/>
            </a:rPr>
            <a:t>bagging</a:t>
          </a:r>
          <a:r>
            <a:rPr lang="ja-JP" altLang="en-US" sz="1100" b="0" i="0">
              <a:solidFill>
                <a:schemeClr val="dk1"/>
              </a:solidFill>
              <a:effectLst/>
              <a:latin typeface="+mn-lt"/>
              <a:ea typeface="+mn-ea"/>
              <a:cs typeface="+mn-cs"/>
            </a:rPr>
            <a:t>の調整をする</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feature_fraction</a:t>
          </a:r>
          <a:r>
            <a:rPr lang="ja-JP" altLang="en-US" sz="1100" b="0" i="0">
              <a:solidFill>
                <a:schemeClr val="dk1"/>
              </a:solidFill>
              <a:effectLst/>
              <a:latin typeface="+mn-lt"/>
              <a:ea typeface="+mn-ea"/>
              <a:cs typeface="+mn-cs"/>
            </a:rPr>
            <a:t>を使って特徴量のサンプリングを調整する</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lambda_l1</a:t>
          </a:r>
          <a:r>
            <a:rPr lang="ja-JP" altLang="en-US"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lambda_l2</a:t>
          </a:r>
          <a:r>
            <a:rPr lang="ja-JP" altLang="en-US"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min_gain_to_split</a:t>
          </a:r>
          <a:r>
            <a:rPr lang="ja-JP" altLang="en-US" sz="1100" b="0" i="0">
              <a:solidFill>
                <a:schemeClr val="dk1"/>
              </a:solidFill>
              <a:effectLst/>
              <a:latin typeface="+mn-lt"/>
              <a:ea typeface="+mn-ea"/>
              <a:cs typeface="+mn-cs"/>
            </a:rPr>
            <a:t>で</a:t>
          </a:r>
          <a:r>
            <a:rPr lang="ja-JP" altLang="en-US" sz="1100" b="0" i="0">
              <a:solidFill>
                <a:schemeClr val="dk1"/>
              </a:solidFill>
              <a:effectLst/>
              <a:latin typeface="+mn-lt"/>
              <a:ea typeface="+mn-ea"/>
              <a:cs typeface="+mn-cs"/>
              <a:hlinkClick xmlns:r="http://schemas.openxmlformats.org/officeDocument/2006/relationships" r:id=""/>
            </a:rPr>
            <a:t>正則化</a:t>
          </a:r>
          <a:r>
            <a:rPr lang="ja-JP" altLang="en-US" sz="1100" b="0" i="0">
              <a:solidFill>
                <a:schemeClr val="dk1"/>
              </a:solidFill>
              <a:effectLst/>
              <a:latin typeface="+mn-lt"/>
              <a:ea typeface="+mn-ea"/>
              <a:cs typeface="+mn-cs"/>
            </a:rPr>
            <a:t>の調整をする</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max_depth</a:t>
          </a:r>
          <a:r>
            <a:rPr lang="ja-JP" altLang="en-US" sz="1100" b="0" i="0">
              <a:solidFill>
                <a:schemeClr val="dk1"/>
              </a:solidFill>
              <a:effectLst/>
              <a:latin typeface="+mn-lt"/>
              <a:ea typeface="+mn-ea"/>
              <a:cs typeface="+mn-cs"/>
            </a:rPr>
            <a:t>を小さくする</a:t>
          </a:r>
        </a:p>
        <a:p>
          <a:pPr marL="0" marR="0" lvl="0" indent="0" defTabSz="914400" eaLnBrk="1" fontAlgn="auto" latinLnBrk="0" hangingPunct="1">
            <a:lnSpc>
              <a:spcPct val="100000"/>
            </a:lnSpc>
            <a:spcBef>
              <a:spcPts val="0"/>
            </a:spcBef>
            <a:spcAft>
              <a:spcPts val="0"/>
            </a:spcAft>
            <a:buClrTx/>
            <a:buSzTx/>
            <a:buFontTx/>
            <a:buNone/>
            <a:tabLst/>
            <a:defRPr/>
          </a:pPr>
          <a:endParaRPr lang="ja-JP" altLang="en-US" sz="1100" b="1" i="0">
            <a:solidFill>
              <a:schemeClr val="dk1"/>
            </a:solidFill>
            <a:effectLst/>
            <a:latin typeface="+mn-lt"/>
            <a:ea typeface="+mn-ea"/>
            <a:cs typeface="+mn-cs"/>
          </a:endParaRPr>
        </a:p>
        <a:p>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66675</xdr:colOff>
      <xdr:row>204</xdr:row>
      <xdr:rowOff>76200</xdr:rowOff>
    </xdr:from>
    <xdr:to>
      <xdr:col>12</xdr:col>
      <xdr:colOff>1228724</xdr:colOff>
      <xdr:row>210</xdr:row>
      <xdr:rowOff>152400</xdr:rowOff>
    </xdr:to>
    <xdr:sp macro="" textlink="">
      <xdr:nvSpPr>
        <xdr:cNvPr id="2" name="テキスト ボックス 1"/>
        <xdr:cNvSpPr txBox="1"/>
      </xdr:nvSpPr>
      <xdr:spPr>
        <a:xfrm>
          <a:off x="9353550" y="7391400"/>
          <a:ext cx="3390899" cy="11620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twoCellAnchor>
    <xdr:from>
      <xdr:col>11</xdr:col>
      <xdr:colOff>171450</xdr:colOff>
      <xdr:row>195</xdr:row>
      <xdr:rowOff>19049</xdr:rowOff>
    </xdr:from>
    <xdr:to>
      <xdr:col>12</xdr:col>
      <xdr:colOff>1333499</xdr:colOff>
      <xdr:row>202</xdr:row>
      <xdr:rowOff>152400</xdr:rowOff>
    </xdr:to>
    <xdr:sp macro="" textlink="">
      <xdr:nvSpPr>
        <xdr:cNvPr id="3" name="テキスト ボックス 2"/>
        <xdr:cNvSpPr txBox="1"/>
      </xdr:nvSpPr>
      <xdr:spPr>
        <a:xfrm>
          <a:off x="9458325" y="5705474"/>
          <a:ext cx="3390899" cy="140017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ko-KR" altLang="en-US" sz="1100" baseline="0"/>
            <a:t>학습 데이터 기간</a:t>
          </a:r>
          <a:r>
            <a:rPr kumimoji="1" lang="en-US" altLang="ja-JP" sz="1100" baseline="0"/>
            <a:t> </a:t>
          </a:r>
          <a:r>
            <a:rPr kumimoji="1" lang="ko-KR" altLang="en-US" sz="1100" baseline="0"/>
            <a:t>비교</a:t>
          </a:r>
          <a:endParaRPr kumimoji="1" lang="en-US" altLang="ko-KR" sz="1100" baseline="0"/>
        </a:p>
        <a:p>
          <a:r>
            <a:rPr kumimoji="1" lang="en-US" altLang="ko-KR" sz="1100" baseline="0"/>
            <a:t>1</a:t>
          </a:r>
          <a:r>
            <a:rPr kumimoji="1" lang="ja-JP" altLang="en-US" sz="1100" baseline="0"/>
            <a:t>～</a:t>
          </a:r>
          <a:r>
            <a:rPr kumimoji="1" lang="en-US" altLang="ja-JP" sz="1100" baseline="0"/>
            <a:t>6 </a:t>
          </a:r>
          <a:r>
            <a:rPr kumimoji="1" lang="ko-KR" altLang="en-US" sz="1100" baseline="0"/>
            <a:t>과거 </a:t>
          </a:r>
          <a:r>
            <a:rPr kumimoji="1" lang="en-US" altLang="ko-KR" sz="1100" baseline="0"/>
            <a:t>7</a:t>
          </a:r>
          <a:r>
            <a:rPr kumimoji="1" lang="ko-KR" altLang="en-US" sz="1100" baseline="0"/>
            <a:t>년치 데이터학습이 </a:t>
          </a:r>
          <a:r>
            <a:rPr kumimoji="1" lang="en-US" altLang="ko-KR" sz="1100" baseline="0"/>
            <a:t>123</a:t>
          </a:r>
          <a:r>
            <a:rPr kumimoji="1" lang="ko-KR" altLang="en-US" sz="1100" baseline="0"/>
            <a:t>에 대해 적중율</a:t>
          </a:r>
          <a:r>
            <a:rPr kumimoji="1" lang="en-US" altLang="ko-KR" sz="1100" baseline="0"/>
            <a:t>,</a:t>
          </a:r>
          <a:r>
            <a:rPr kumimoji="1" lang="ko-KR" altLang="en-US" sz="1100" baseline="0"/>
            <a:t>수익률이 가장 좋다</a:t>
          </a:r>
          <a:endParaRPr kumimoji="1" lang="en-US" altLang="ko-KR" sz="1100" baseline="0"/>
        </a:p>
        <a:p>
          <a:endParaRPr kumimoji="1" lang="en-US" altLang="ja-JP" sz="1100" baseline="0"/>
        </a:p>
      </xdr:txBody>
    </xdr:sp>
    <xdr:clientData/>
  </xdr:twoCellAnchor>
  <xdr:twoCellAnchor>
    <xdr:from>
      <xdr:col>11</xdr:col>
      <xdr:colOff>66675</xdr:colOff>
      <xdr:row>98</xdr:row>
      <xdr:rowOff>76200</xdr:rowOff>
    </xdr:from>
    <xdr:to>
      <xdr:col>12</xdr:col>
      <xdr:colOff>1228724</xdr:colOff>
      <xdr:row>104</xdr:row>
      <xdr:rowOff>152400</xdr:rowOff>
    </xdr:to>
    <xdr:sp macro="" textlink="">
      <xdr:nvSpPr>
        <xdr:cNvPr id="4" name="テキスト ボックス 3"/>
        <xdr:cNvSpPr txBox="1"/>
      </xdr:nvSpPr>
      <xdr:spPr>
        <a:xfrm>
          <a:off x="9839325" y="22412325"/>
          <a:ext cx="3390899" cy="11620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twoCellAnchor>
    <xdr:from>
      <xdr:col>11</xdr:col>
      <xdr:colOff>285750</xdr:colOff>
      <xdr:row>187</xdr:row>
      <xdr:rowOff>76199</xdr:rowOff>
    </xdr:from>
    <xdr:to>
      <xdr:col>12</xdr:col>
      <xdr:colOff>1447799</xdr:colOff>
      <xdr:row>190</xdr:row>
      <xdr:rowOff>171449</xdr:rowOff>
    </xdr:to>
    <xdr:sp macro="" textlink="">
      <xdr:nvSpPr>
        <xdr:cNvPr id="5" name="テキスト ボックス 4"/>
        <xdr:cNvSpPr txBox="1"/>
      </xdr:nvSpPr>
      <xdr:spPr>
        <a:xfrm>
          <a:off x="10058400" y="34175699"/>
          <a:ext cx="4124324" cy="6381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47625</xdr:colOff>
      <xdr:row>20</xdr:row>
      <xdr:rowOff>152400</xdr:rowOff>
    </xdr:from>
    <xdr:to>
      <xdr:col>3</xdr:col>
      <xdr:colOff>171450</xdr:colOff>
      <xdr:row>29</xdr:row>
      <xdr:rowOff>0</xdr:rowOff>
    </xdr:to>
    <xdr:sp macro="" textlink="">
      <xdr:nvSpPr>
        <xdr:cNvPr id="2" name="テキスト ボックス 1"/>
        <xdr:cNvSpPr txBox="1"/>
      </xdr:nvSpPr>
      <xdr:spPr>
        <a:xfrm>
          <a:off x="323850" y="3771900"/>
          <a:ext cx="676275"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rec_race</a:t>
          </a:r>
          <a:endParaRPr kumimoji="1" lang="ja-JP" altLang="en-US" sz="1100"/>
        </a:p>
      </xdr:txBody>
    </xdr:sp>
    <xdr:clientData/>
  </xdr:twoCellAnchor>
  <xdr:twoCellAnchor>
    <xdr:from>
      <xdr:col>6</xdr:col>
      <xdr:colOff>38100</xdr:colOff>
      <xdr:row>20</xdr:row>
      <xdr:rowOff>161925</xdr:rowOff>
    </xdr:from>
    <xdr:to>
      <xdr:col>11</xdr:col>
      <xdr:colOff>28575</xdr:colOff>
      <xdr:row>30</xdr:row>
      <xdr:rowOff>57150</xdr:rowOff>
    </xdr:to>
    <xdr:sp macro="" textlink="">
      <xdr:nvSpPr>
        <xdr:cNvPr id="3" name="テキスト ボックス 2"/>
        <xdr:cNvSpPr txBox="1"/>
      </xdr:nvSpPr>
      <xdr:spPr>
        <a:xfrm>
          <a:off x="1695450" y="3781425"/>
          <a:ext cx="1371600" cy="170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prediction</a:t>
          </a:r>
        </a:p>
        <a:p>
          <a:r>
            <a:rPr kumimoji="1" lang="en-US" altLang="ja-JP" sz="1100"/>
            <a:t>config_id</a:t>
          </a:r>
        </a:p>
        <a:p>
          <a:r>
            <a:rPr kumimoji="1" lang="en-US" altLang="ja-JP" sz="1100"/>
            <a:t>rank1</a:t>
          </a:r>
        </a:p>
        <a:p>
          <a:r>
            <a:rPr kumimoji="1" lang="en-US" altLang="ja-JP" sz="1100"/>
            <a:t>rank1_probability</a:t>
          </a:r>
        </a:p>
        <a:p>
          <a:r>
            <a:rPr kumimoji="1" lang="en-US" altLang="ja-JP" sz="1100"/>
            <a:t>rank2</a:t>
          </a:r>
        </a:p>
        <a:p>
          <a:r>
            <a:rPr kumimoji="1" lang="en-US" altLang="ja-JP" sz="1100"/>
            <a:t>rank2_probability</a:t>
          </a:r>
        </a:p>
        <a:p>
          <a:r>
            <a:rPr kumimoji="1" lang="en-US" altLang="ja-JP" sz="1100"/>
            <a:t>rank3</a:t>
          </a:r>
        </a:p>
        <a:p>
          <a:r>
            <a:rPr kumimoji="1" lang="en-US" altLang="ja-JP" sz="1100"/>
            <a:t>rank3_probability</a:t>
          </a:r>
          <a:endParaRPr kumimoji="1" lang="ja-JP" altLang="en-US" sz="1100"/>
        </a:p>
      </xdr:txBody>
    </xdr:sp>
    <xdr:clientData/>
  </xdr:twoCellAnchor>
  <xdr:twoCellAnchor>
    <xdr:from>
      <xdr:col>11</xdr:col>
      <xdr:colOff>276224</xdr:colOff>
      <xdr:row>21</xdr:row>
      <xdr:rowOff>28575</xdr:rowOff>
    </xdr:from>
    <xdr:to>
      <xdr:col>16</xdr:col>
      <xdr:colOff>238124</xdr:colOff>
      <xdr:row>28</xdr:row>
      <xdr:rowOff>171450</xdr:rowOff>
    </xdr:to>
    <xdr:sp macro="" textlink="">
      <xdr:nvSpPr>
        <xdr:cNvPr id="4" name="テキスト ボックス 3"/>
        <xdr:cNvSpPr txBox="1"/>
      </xdr:nvSpPr>
      <xdr:spPr>
        <a:xfrm>
          <a:off x="3314699" y="3829050"/>
          <a:ext cx="134302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result</a:t>
          </a:r>
        </a:p>
        <a:p>
          <a:r>
            <a:rPr kumimoji="1" lang="en-US" altLang="ja-JP" sz="1100"/>
            <a:t>config_id</a:t>
          </a:r>
        </a:p>
        <a:p>
          <a:r>
            <a:rPr kumimoji="1" lang="en-US" altLang="ja-JP" sz="1100"/>
            <a:t>predict_123</a:t>
          </a:r>
        </a:p>
        <a:p>
          <a:r>
            <a:rPr kumimoji="1" lang="en-US" altLang="ja-JP" sz="1100"/>
            <a:t>result_123</a:t>
          </a:r>
        </a:p>
      </xdr:txBody>
    </xdr:sp>
    <xdr:clientData/>
  </xdr:twoCellAnchor>
  <xdr:twoCellAnchor>
    <xdr:from>
      <xdr:col>9</xdr:col>
      <xdr:colOff>9525</xdr:colOff>
      <xdr:row>13</xdr:row>
      <xdr:rowOff>85726</xdr:rowOff>
    </xdr:from>
    <xdr:to>
      <xdr:col>14</xdr:col>
      <xdr:colOff>133350</xdr:colOff>
      <xdr:row>20</xdr:row>
      <xdr:rowOff>76201</xdr:rowOff>
    </xdr:to>
    <xdr:sp macro="" textlink="">
      <xdr:nvSpPr>
        <xdr:cNvPr id="5" name="テキスト ボックス 4"/>
        <xdr:cNvSpPr txBox="1"/>
      </xdr:nvSpPr>
      <xdr:spPr>
        <a:xfrm>
          <a:off x="2495550" y="2438401"/>
          <a:ext cx="1504950" cy="12573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result_config</a:t>
          </a:r>
        </a:p>
        <a:p>
          <a:r>
            <a:rPr kumimoji="1" lang="en-US" altLang="ja-JP" sz="1100" b="1"/>
            <a:t>id</a:t>
          </a:r>
        </a:p>
        <a:p>
          <a:r>
            <a:rPr kumimoji="1" lang="en-US" altLang="ja-JP" sz="1100" b="0"/>
            <a:t>rank1_predition_id</a:t>
          </a:r>
        </a:p>
        <a:p>
          <a:r>
            <a:rPr kumimoji="1" lang="en-US" altLang="ja-JP" sz="1100" b="0"/>
            <a:t>rank2_prediction_id</a:t>
          </a:r>
        </a:p>
        <a:p>
          <a:r>
            <a:rPr kumimoji="1" lang="en-US" altLang="ja-JP" sz="1100" b="0"/>
            <a:t>rank3_prediction_id</a:t>
          </a:r>
        </a:p>
      </xdr:txBody>
    </xdr:sp>
    <xdr:clientData/>
  </xdr:twoCellAnchor>
  <xdr:twoCellAnchor>
    <xdr:from>
      <xdr:col>3</xdr:col>
      <xdr:colOff>133349</xdr:colOff>
      <xdr:row>13</xdr:row>
      <xdr:rowOff>76200</xdr:rowOff>
    </xdr:from>
    <xdr:to>
      <xdr:col>7</xdr:col>
      <xdr:colOff>123824</xdr:colOff>
      <xdr:row>20</xdr:row>
      <xdr:rowOff>66675</xdr:rowOff>
    </xdr:to>
    <xdr:sp macro="" textlink="">
      <xdr:nvSpPr>
        <xdr:cNvPr id="6" name="テキスト ボックス 5"/>
        <xdr:cNvSpPr txBox="1"/>
      </xdr:nvSpPr>
      <xdr:spPr>
        <a:xfrm>
          <a:off x="962024" y="2428875"/>
          <a:ext cx="1095375" cy="12573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model_config</a:t>
          </a:r>
        </a:p>
        <a:p>
          <a:r>
            <a:rPr kumimoji="1" lang="en-US" altLang="ja-JP" sz="1100" b="1"/>
            <a:t>id</a:t>
          </a:r>
        </a:p>
        <a:p>
          <a:r>
            <a:rPr kumimoji="1" lang="en-US" altLang="ja-JP" sz="1100" b="0"/>
            <a:t>rank</a:t>
          </a:r>
        </a:p>
        <a:p>
          <a:r>
            <a:rPr kumimoji="1" lang="en-US" altLang="ja-JP" sz="1100" b="0"/>
            <a:t>algorithm</a:t>
          </a:r>
        </a:p>
        <a:p>
          <a:r>
            <a:rPr kumimoji="1" lang="en-US" altLang="ja-JP" sz="1100" b="0"/>
            <a:t>feature</a:t>
          </a:r>
        </a:p>
      </xdr:txBody>
    </xdr:sp>
    <xdr:clientData/>
  </xdr:twoCellAnchor>
  <xdr:twoCellAnchor>
    <xdr:from>
      <xdr:col>18</xdr:col>
      <xdr:colOff>171450</xdr:colOff>
      <xdr:row>20</xdr:row>
      <xdr:rowOff>171450</xdr:rowOff>
    </xdr:from>
    <xdr:to>
      <xdr:col>23</xdr:col>
      <xdr:colOff>200025</xdr:colOff>
      <xdr:row>27</xdr:row>
      <xdr:rowOff>161925</xdr:rowOff>
    </xdr:to>
    <xdr:sp macro="" textlink="">
      <xdr:nvSpPr>
        <xdr:cNvPr id="7" name="テキスト ボックス 6"/>
        <xdr:cNvSpPr txBox="1"/>
      </xdr:nvSpPr>
      <xdr:spPr>
        <a:xfrm>
          <a:off x="5143500" y="3790950"/>
          <a:ext cx="1409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stat</a:t>
          </a:r>
        </a:p>
        <a:p>
          <a:r>
            <a:rPr kumimoji="1" lang="en-US" altLang="ja-JP" sz="1100" b="0"/>
            <a:t>tile_num</a:t>
          </a:r>
        </a:p>
        <a:p>
          <a:endParaRPr kumimoji="1" lang="en-US" altLang="ja-JP" sz="1100" b="0"/>
        </a:p>
      </xdr:txBody>
    </xdr:sp>
    <xdr:clientData/>
  </xdr:twoCellAnchor>
  <xdr:twoCellAnchor>
    <xdr:from>
      <xdr:col>16</xdr:col>
      <xdr:colOff>66675</xdr:colOff>
      <xdr:row>13</xdr:row>
      <xdr:rowOff>38100</xdr:rowOff>
    </xdr:from>
    <xdr:to>
      <xdr:col>21</xdr:col>
      <xdr:colOff>133350</xdr:colOff>
      <xdr:row>20</xdr:row>
      <xdr:rowOff>28575</xdr:rowOff>
    </xdr:to>
    <xdr:sp macro="" textlink="">
      <xdr:nvSpPr>
        <xdr:cNvPr id="8" name="テキスト ボックス 7"/>
        <xdr:cNvSpPr txBox="1"/>
      </xdr:nvSpPr>
      <xdr:spPr>
        <a:xfrm>
          <a:off x="4486275" y="2390775"/>
          <a:ext cx="14478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stat_config</a:t>
          </a:r>
        </a:p>
        <a:p>
          <a:r>
            <a:rPr kumimoji="1" lang="en-US" altLang="ja-JP" sz="1100" b="1"/>
            <a:t>id</a:t>
          </a:r>
        </a:p>
        <a:p>
          <a:r>
            <a:rPr kumimoji="1" lang="en-US" altLang="ja-JP" sz="1100" b="0"/>
            <a:t>rank1_predition_id</a:t>
          </a:r>
        </a:p>
        <a:p>
          <a:r>
            <a:rPr kumimoji="1" lang="en-US" altLang="ja-JP" sz="1100" b="0"/>
            <a:t>rank2_prediction_id</a:t>
          </a:r>
        </a:p>
        <a:p>
          <a:r>
            <a:rPr kumimoji="1" lang="en-US" altLang="ja-JP" sz="1100" b="0"/>
            <a:t>rank3_prediction_id</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476250</xdr:colOff>
      <xdr:row>3</xdr:row>
      <xdr:rowOff>114300</xdr:rowOff>
    </xdr:from>
    <xdr:to>
      <xdr:col>11</xdr:col>
      <xdr:colOff>552450</xdr:colOff>
      <xdr:row>21</xdr:row>
      <xdr:rowOff>57150</xdr:rowOff>
    </xdr:to>
    <xdr:sp macro="" textlink="">
      <xdr:nvSpPr>
        <xdr:cNvPr id="2" name="テキスト ボックス 1"/>
        <xdr:cNvSpPr txBox="1"/>
      </xdr:nvSpPr>
      <xdr:spPr>
        <a:xfrm>
          <a:off x="5057775" y="657225"/>
          <a:ext cx="4191000" cy="346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 Method:</a:t>
          </a:r>
        </a:p>
        <a:p>
          <a:r>
            <a:rPr kumimoji="1" lang="en-US" altLang="ja-JP" sz="1100"/>
            <a:t>	Attribute ranking.</a:t>
          </a:r>
        </a:p>
        <a:p>
          <a:endParaRPr kumimoji="1" lang="en-US" altLang="ja-JP" sz="1100"/>
        </a:p>
        <a:p>
          <a:r>
            <a:rPr kumimoji="1" lang="en-US" altLang="ja-JP" sz="1100"/>
            <a:t>Attribute Evaluator (supervised, Class (numeric): 62 tansyoprize):</a:t>
          </a:r>
        </a:p>
        <a:p>
          <a:r>
            <a:rPr kumimoji="1" lang="en-US" altLang="ja-JP" sz="1100"/>
            <a:t>	Correlation Ranking Filter</a:t>
          </a:r>
        </a:p>
        <a:p>
          <a:r>
            <a:rPr kumimoji="1" lang="en-US" altLang="ja-JP" sz="1100"/>
            <a:t>Ranked attributes:</a:t>
          </a:r>
        </a:p>
        <a:p>
          <a:r>
            <a:rPr kumimoji="1" lang="en-US" altLang="ja-JP" sz="1100"/>
            <a:t> 0.099753     5 racetype_simple</a:t>
          </a:r>
        </a:p>
        <a:p>
          <a:r>
            <a:rPr kumimoji="1" lang="en-US" altLang="ja-JP" sz="1100"/>
            <a:t> 0.049628     2 raceno</a:t>
          </a:r>
        </a:p>
        <a:p>
          <a:r>
            <a:rPr kumimoji="1" lang="en-US" altLang="ja-JP" sz="1100"/>
            <a:t> 0.041374     9 level2</a:t>
          </a:r>
        </a:p>
        <a:p>
          <a:r>
            <a:rPr kumimoji="1" lang="en-US" altLang="ja-JP" sz="1100"/>
            <a:t> 0.035942    13 level6</a:t>
          </a:r>
        </a:p>
        <a:p>
          <a:r>
            <a:rPr kumimoji="1" lang="en-US" altLang="ja-JP" sz="1100"/>
            <a:t> 0.03536      6 timezone</a:t>
          </a:r>
        </a:p>
        <a:p>
          <a:r>
            <a:rPr kumimoji="1" lang="en-US" altLang="ja-JP" sz="1100"/>
            <a:t> 0.033429    25 nation2winingrate6</a:t>
          </a:r>
        </a:p>
        <a:p>
          <a:r>
            <a:rPr kumimoji="1" lang="en-US" altLang="ja-JP" sz="1100"/>
            <a:t> 0.032776    21 nation2winingrate2</a:t>
          </a:r>
        </a:p>
        <a:p>
          <a:r>
            <a:rPr kumimoji="1" lang="en-US" altLang="ja-JP" sz="1100"/>
            <a:t> 0.032198    19 nationwiningrate6</a:t>
          </a:r>
        </a:p>
        <a:p>
          <a:r>
            <a:rPr kumimoji="1" lang="en-US" altLang="ja-JP" sz="1100"/>
            <a:t> 0.03213     15 nationwiningrate2</a:t>
          </a:r>
        </a:p>
        <a:p>
          <a:r>
            <a:rPr kumimoji="1" lang="en-US" altLang="ja-JP" sz="1100"/>
            <a:t> 0.031857     3 turn</a:t>
          </a:r>
        </a:p>
        <a:p>
          <a:r>
            <a:rPr kumimoji="1" lang="en-US" altLang="ja-JP" sz="1100"/>
            <a:t> 0.031444    43 local2winingrate6</a:t>
          </a:r>
        </a:p>
        <a:p>
          <a:r>
            <a:rPr kumimoji="1" lang="en-US" altLang="ja-JP" sz="1100"/>
            <a:t> 0.029896    27 nation3winingrate2</a:t>
          </a:r>
        </a:p>
        <a:p>
          <a:r>
            <a:rPr kumimoji="1" lang="en-US" altLang="ja-JP" sz="1100"/>
            <a:t> 0.029668    31 nation3winingrate6</a:t>
          </a:r>
        </a:p>
        <a:p>
          <a:r>
            <a:rPr kumimoji="1" lang="en-US" altLang="ja-JP" sz="1100"/>
            <a:t> 0.029271    49 local3winingrate6</a:t>
          </a:r>
        </a:p>
        <a:p>
          <a:r>
            <a:rPr kumimoji="1" lang="en-US" altLang="ja-JP" sz="1100"/>
            <a:t> 0.027376    37 localwiningrate6</a:t>
          </a:r>
        </a:p>
        <a:p>
          <a:r>
            <a:rPr kumimoji="1" lang="en-US" altLang="ja-JP" sz="1100"/>
            <a:t> 0.020282    39 local2winingrate2</a:t>
          </a:r>
        </a:p>
        <a:p>
          <a:r>
            <a:rPr kumimoji="1" lang="en-US" altLang="ja-JP" sz="1100"/>
            <a:t> 0.018092    12 level5</a:t>
          </a:r>
        </a:p>
        <a:p>
          <a:r>
            <a:rPr kumimoji="1" lang="en-US" altLang="ja-JP" sz="1100"/>
            <a:t> 0.015165     1 jyocd</a:t>
          </a:r>
        </a:p>
        <a:p>
          <a:r>
            <a:rPr kumimoji="1" lang="en-US" altLang="ja-JP" sz="1100"/>
            <a:t> 0.014813    45 local3winingrate2</a:t>
          </a:r>
        </a:p>
        <a:p>
          <a:r>
            <a:rPr kumimoji="1" lang="en-US" altLang="ja-JP" sz="1100"/>
            <a:t> 0.01461     33 localwiningrate2</a:t>
          </a:r>
        </a:p>
        <a:p>
          <a:r>
            <a:rPr kumimoji="1" lang="en-US" altLang="ja-JP" sz="1100"/>
            <a:t> 0.013893    42 local2winingrate5</a:t>
          </a:r>
        </a:p>
        <a:p>
          <a:r>
            <a:rPr kumimoji="1" lang="en-US" altLang="ja-JP" sz="1100"/>
            <a:t> 0.010987    22 nation2winingrate3</a:t>
          </a:r>
        </a:p>
        <a:p>
          <a:r>
            <a:rPr kumimoji="1" lang="en-US" altLang="ja-JP" sz="1100"/>
            <a:t> 0.010846    16 nationwiningrate3</a:t>
          </a:r>
        </a:p>
        <a:p>
          <a:r>
            <a:rPr kumimoji="1" lang="en-US" altLang="ja-JP" sz="1100"/>
            <a:t> 0.010252    10 level3</a:t>
          </a:r>
        </a:p>
        <a:p>
          <a:r>
            <a:rPr kumimoji="1" lang="en-US" altLang="ja-JP" sz="1100"/>
            <a:t> 0.009645    28 nation3winingrate3</a:t>
          </a:r>
        </a:p>
        <a:p>
          <a:r>
            <a:rPr kumimoji="1" lang="en-US" altLang="ja-JP" sz="1100"/>
            <a:t> 0.009437    24 nation2winingrate5</a:t>
          </a:r>
        </a:p>
        <a:p>
          <a:r>
            <a:rPr kumimoji="1" lang="en-US" altLang="ja-JP" sz="1100"/>
            <a:t> 0.009004    48 local3winingrate5</a:t>
          </a:r>
        </a:p>
        <a:p>
          <a:r>
            <a:rPr kumimoji="1" lang="en-US" altLang="ja-JP" sz="1100"/>
            <a:t> 0.007824    11 level4</a:t>
          </a:r>
        </a:p>
        <a:p>
          <a:r>
            <a:rPr kumimoji="1" lang="en-US" altLang="ja-JP" sz="1100"/>
            <a:t> 0.00724     18 nationwiningrate5</a:t>
          </a:r>
        </a:p>
        <a:p>
          <a:r>
            <a:rPr kumimoji="1" lang="en-US" altLang="ja-JP" sz="1100"/>
            <a:t> 0.006198    36 localwiningrate5</a:t>
          </a:r>
        </a:p>
        <a:p>
          <a:r>
            <a:rPr kumimoji="1" lang="en-US" altLang="ja-JP" sz="1100"/>
            <a:t> 0.005006     7 femalecount</a:t>
          </a:r>
        </a:p>
        <a:p>
          <a:r>
            <a:rPr kumimoji="1" lang="en-US" altLang="ja-JP" sz="1100"/>
            <a:t> 0.004935    55 motor2winingrate6</a:t>
          </a:r>
        </a:p>
        <a:p>
          <a:r>
            <a:rPr kumimoji="1" lang="en-US" altLang="ja-JP" sz="1100"/>
            <a:t> 0.004639    30 nation3winingrate5</a:t>
          </a:r>
        </a:p>
        <a:p>
          <a:r>
            <a:rPr kumimoji="1" lang="en-US" altLang="ja-JP" sz="1100"/>
            <a:t> 0.004065    41 local2winingrate4</a:t>
          </a:r>
        </a:p>
        <a:p>
          <a:r>
            <a:rPr kumimoji="1" lang="en-US" altLang="ja-JP" sz="1100"/>
            <a:t> 0.003086    40 local2winingrate3</a:t>
          </a:r>
        </a:p>
        <a:p>
          <a:r>
            <a:rPr kumimoji="1" lang="en-US" altLang="ja-JP" sz="1100"/>
            <a:t> 0.001348    61 motor3winingrate6</a:t>
          </a:r>
        </a:p>
        <a:p>
          <a:r>
            <a:rPr kumimoji="1" lang="en-US" altLang="ja-JP" sz="1100"/>
            <a:t> 0.001016    53 motor2winingrate4</a:t>
          </a:r>
        </a:p>
        <a:p>
          <a:r>
            <a:rPr kumimoji="1" lang="en-US" altLang="ja-JP" sz="1100"/>
            <a:t> 0.000373    54 motor2winingrate5</a:t>
          </a:r>
        </a:p>
        <a:p>
          <a:r>
            <a:rPr kumimoji="1" lang="en-US" altLang="ja-JP" sz="1100"/>
            <a:t> 0.000199    47 local3winingrate4</a:t>
          </a:r>
        </a:p>
        <a:p>
          <a:r>
            <a:rPr kumimoji="1" lang="en-US" altLang="ja-JP" sz="1100"/>
            <a:t>-0.000143    34 localwiningrate3</a:t>
          </a:r>
        </a:p>
        <a:p>
          <a:r>
            <a:rPr kumimoji="1" lang="en-US" altLang="ja-JP" sz="1100"/>
            <a:t>-0.000276    35 localwiningrate4</a:t>
          </a:r>
        </a:p>
        <a:p>
          <a:r>
            <a:rPr kumimoji="1" lang="en-US" altLang="ja-JP" sz="1100"/>
            <a:t>-0.000599    23 nation2winingrate4</a:t>
          </a:r>
        </a:p>
        <a:p>
          <a:r>
            <a:rPr kumimoji="1" lang="en-US" altLang="ja-JP" sz="1100"/>
            <a:t>-0.001124    59 motor3winingrate4</a:t>
          </a:r>
        </a:p>
        <a:p>
          <a:r>
            <a:rPr kumimoji="1" lang="en-US" altLang="ja-JP" sz="1100"/>
            <a:t>-0.002354    46 local3winingrate3</a:t>
          </a:r>
        </a:p>
        <a:p>
          <a:r>
            <a:rPr kumimoji="1" lang="en-US" altLang="ja-JP" sz="1100"/>
            <a:t>-0.002579    17 nationwiningrate4</a:t>
          </a:r>
        </a:p>
        <a:p>
          <a:r>
            <a:rPr kumimoji="1" lang="en-US" altLang="ja-JP" sz="1100"/>
            <a:t>-0.003321    29 nation3winingrate4</a:t>
          </a:r>
        </a:p>
        <a:p>
          <a:r>
            <a:rPr kumimoji="1" lang="en-US" altLang="ja-JP" sz="1100"/>
            <a:t>-0.003362    60 motor3winingrate5</a:t>
          </a:r>
        </a:p>
        <a:p>
          <a:r>
            <a:rPr kumimoji="1" lang="en-US" altLang="ja-JP" sz="1100"/>
            <a:t>-0.003601    51 motor2winingrate2</a:t>
          </a:r>
        </a:p>
        <a:p>
          <a:r>
            <a:rPr kumimoji="1" lang="en-US" altLang="ja-JP" sz="1100"/>
            <a:t>-0.004651    57 motor3winingrate2</a:t>
          </a:r>
        </a:p>
        <a:p>
          <a:r>
            <a:rPr kumimoji="1" lang="en-US" altLang="ja-JP" sz="1100"/>
            <a:t>-0.005402    52 motor2winingrate3</a:t>
          </a:r>
        </a:p>
        <a:p>
          <a:r>
            <a:rPr kumimoji="1" lang="en-US" altLang="ja-JP" sz="1100"/>
            <a:t>-0.005414    58 motor3winingrate3</a:t>
          </a:r>
        </a:p>
        <a:p>
          <a:r>
            <a:rPr kumimoji="1" lang="en-US" altLang="ja-JP" sz="1100"/>
            <a:t>-0.019593    56 motor3winingrate1</a:t>
          </a:r>
        </a:p>
        <a:p>
          <a:r>
            <a:rPr kumimoji="1" lang="en-US" altLang="ja-JP" sz="1100"/>
            <a:t>-0.023416    50 motor2winingrate1</a:t>
          </a:r>
        </a:p>
        <a:p>
          <a:r>
            <a:rPr kumimoji="1" lang="en-US" altLang="ja-JP" sz="1100"/>
            <a:t>-0.061959     4 alevelcount</a:t>
          </a:r>
        </a:p>
        <a:p>
          <a:r>
            <a:rPr kumimoji="1" lang="en-US" altLang="ja-JP" sz="1100"/>
            <a:t>-0.193231    32 localwiningrate1</a:t>
          </a:r>
        </a:p>
        <a:p>
          <a:r>
            <a:rPr kumimoji="1" lang="en-US" altLang="ja-JP" sz="1100"/>
            <a:t>-0.198282    44 local3winingrate1</a:t>
          </a:r>
        </a:p>
        <a:p>
          <a:r>
            <a:rPr kumimoji="1" lang="en-US" altLang="ja-JP" sz="1100"/>
            <a:t>-0.210404    38 local2winingrate1</a:t>
          </a:r>
        </a:p>
        <a:p>
          <a:r>
            <a:rPr kumimoji="1" lang="en-US" altLang="ja-JP" sz="1100"/>
            <a:t>-0.333458     8 level1</a:t>
          </a:r>
        </a:p>
        <a:p>
          <a:r>
            <a:rPr kumimoji="1" lang="en-US" altLang="ja-JP" sz="1100"/>
            <a:t>-0.334143    20 nation2winingrate1</a:t>
          </a:r>
        </a:p>
        <a:p>
          <a:r>
            <a:rPr kumimoji="1" lang="en-US" altLang="ja-JP" sz="1100"/>
            <a:t>-0.339342    26 nation3winingrate1</a:t>
          </a:r>
        </a:p>
        <a:p>
          <a:r>
            <a:rPr kumimoji="1" lang="en-US" altLang="ja-JP" sz="1100"/>
            <a:t>-0.346602    14 nationwiningrate1</a:t>
          </a:r>
        </a:p>
        <a:p>
          <a:endParaRPr kumimoji="1" lang="en-US" altLang="ja-JP" sz="1100"/>
        </a:p>
        <a:p>
          <a:r>
            <a:rPr kumimoji="1" lang="en-US" altLang="ja-JP" sz="1100"/>
            <a:t>Selected attributes: 5,2,9,13,6,25,21,19,15,3,43,27,31,49,37,39,12,1,45,33,42,22,16,10,28,24,48,11,18,36,7,55,30,41,40,61,53,54,47,34,35,23,59,46,17,29,60,51,57,52,58,56,50,4,32,44,38,8,20,26,14 : 61</a:t>
          </a:r>
        </a:p>
        <a:p>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707215</xdr:colOff>
      <xdr:row>68</xdr:row>
      <xdr:rowOff>164353</xdr:rowOff>
    </xdr:from>
    <xdr:to>
      <xdr:col>9</xdr:col>
      <xdr:colOff>494303</xdr:colOff>
      <xdr:row>71</xdr:row>
      <xdr:rowOff>85912</xdr:rowOff>
    </xdr:to>
    <xdr:sp macro="" textlink="">
      <xdr:nvSpPr>
        <xdr:cNvPr id="2" name="テキスト ボックス 1"/>
        <xdr:cNvSpPr txBox="1"/>
      </xdr:nvSpPr>
      <xdr:spPr>
        <a:xfrm>
          <a:off x="3257798" y="13658103"/>
          <a:ext cx="6115922" cy="461309"/>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kumimoji="1" lang="ko-KR" altLang="en-US" sz="1400"/>
            <a:t>모델패턴추출</a:t>
          </a:r>
          <a:r>
            <a:rPr kumimoji="1" lang="en-US" altLang="ko-KR" sz="1400"/>
            <a:t>: 20180101-20190720   </a:t>
          </a:r>
          <a:r>
            <a:rPr kumimoji="1" lang="ko-KR" altLang="en-US" sz="1400"/>
            <a:t>모델패턴적용</a:t>
          </a:r>
          <a:r>
            <a:rPr kumimoji="1" lang="en-US" altLang="ko-KR" sz="1400"/>
            <a:t>:20190721-20191020</a:t>
          </a:r>
          <a:endParaRPr kumimoji="1" lang="ja-JP" altLang="en-US" sz="14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352426</xdr:colOff>
      <xdr:row>36</xdr:row>
      <xdr:rowOff>57150</xdr:rowOff>
    </xdr:from>
    <xdr:to>
      <xdr:col>9</xdr:col>
      <xdr:colOff>161925</xdr:colOff>
      <xdr:row>50</xdr:row>
      <xdr:rowOff>47624</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381000</xdr:colOff>
      <xdr:row>17</xdr:row>
      <xdr:rowOff>161925</xdr:rowOff>
    </xdr:from>
    <xdr:to>
      <xdr:col>3</xdr:col>
      <xdr:colOff>314325</xdr:colOff>
      <xdr:row>24</xdr:row>
      <xdr:rowOff>9525</xdr:rowOff>
    </xdr:to>
    <xdr:sp macro="" textlink="">
      <xdr:nvSpPr>
        <xdr:cNvPr id="2" name="正方形/長方形 1"/>
        <xdr:cNvSpPr/>
      </xdr:nvSpPr>
      <xdr:spPr>
        <a:xfrm>
          <a:off x="1752600" y="3057525"/>
          <a:ext cx="619125"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53</xdr:row>
      <xdr:rowOff>171450</xdr:rowOff>
    </xdr:from>
    <xdr:to>
      <xdr:col>3</xdr:col>
      <xdr:colOff>304800</xdr:colOff>
      <xdr:row>60</xdr:row>
      <xdr:rowOff>19050</xdr:rowOff>
    </xdr:to>
    <xdr:sp macro="" textlink="">
      <xdr:nvSpPr>
        <xdr:cNvPr id="3" name="正方形/長方形 2"/>
        <xdr:cNvSpPr/>
      </xdr:nvSpPr>
      <xdr:spPr>
        <a:xfrm>
          <a:off x="1743075" y="9582150"/>
          <a:ext cx="619125"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407894</xdr:colOff>
      <xdr:row>17</xdr:row>
      <xdr:rowOff>155201</xdr:rowOff>
    </xdr:from>
    <xdr:to>
      <xdr:col>13</xdr:col>
      <xdr:colOff>341218</xdr:colOff>
      <xdr:row>24</xdr:row>
      <xdr:rowOff>2801</xdr:rowOff>
    </xdr:to>
    <xdr:sp macro="" textlink="">
      <xdr:nvSpPr>
        <xdr:cNvPr id="4" name="正方形/長方形 3"/>
        <xdr:cNvSpPr/>
      </xdr:nvSpPr>
      <xdr:spPr>
        <a:xfrm>
          <a:off x="8610600" y="3023907"/>
          <a:ext cx="616883" cy="1102659"/>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369794</xdr:colOff>
      <xdr:row>17</xdr:row>
      <xdr:rowOff>150718</xdr:rowOff>
    </xdr:from>
    <xdr:to>
      <xdr:col>23</xdr:col>
      <xdr:colOff>303118</xdr:colOff>
      <xdr:row>23</xdr:row>
      <xdr:rowOff>177612</xdr:rowOff>
    </xdr:to>
    <xdr:sp macro="" textlink="">
      <xdr:nvSpPr>
        <xdr:cNvPr id="5" name="正方形/長方形 4"/>
        <xdr:cNvSpPr/>
      </xdr:nvSpPr>
      <xdr:spPr>
        <a:xfrm>
          <a:off x="15408088" y="3019424"/>
          <a:ext cx="616883" cy="1102659"/>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381000</xdr:colOff>
      <xdr:row>53</xdr:row>
      <xdr:rowOff>156882</xdr:rowOff>
    </xdr:from>
    <xdr:to>
      <xdr:col>13</xdr:col>
      <xdr:colOff>314324</xdr:colOff>
      <xdr:row>60</xdr:row>
      <xdr:rowOff>4482</xdr:rowOff>
    </xdr:to>
    <xdr:sp macro="" textlink="">
      <xdr:nvSpPr>
        <xdr:cNvPr id="6" name="正方形/長方形 5"/>
        <xdr:cNvSpPr/>
      </xdr:nvSpPr>
      <xdr:spPr>
        <a:xfrm>
          <a:off x="8583706" y="9480176"/>
          <a:ext cx="616883" cy="1102659"/>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365312</xdr:colOff>
      <xdr:row>53</xdr:row>
      <xdr:rowOff>141193</xdr:rowOff>
    </xdr:from>
    <xdr:to>
      <xdr:col>23</xdr:col>
      <xdr:colOff>298636</xdr:colOff>
      <xdr:row>59</xdr:row>
      <xdr:rowOff>168087</xdr:rowOff>
    </xdr:to>
    <xdr:sp macro="" textlink="">
      <xdr:nvSpPr>
        <xdr:cNvPr id="7" name="正方形/長方形 6"/>
        <xdr:cNvSpPr/>
      </xdr:nvSpPr>
      <xdr:spPr>
        <a:xfrm>
          <a:off x="15403606" y="9464487"/>
          <a:ext cx="616883" cy="1102659"/>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347383</xdr:colOff>
      <xdr:row>91</xdr:row>
      <xdr:rowOff>156882</xdr:rowOff>
    </xdr:from>
    <xdr:to>
      <xdr:col>3</xdr:col>
      <xdr:colOff>280708</xdr:colOff>
      <xdr:row>98</xdr:row>
      <xdr:rowOff>4483</xdr:rowOff>
    </xdr:to>
    <xdr:sp macro="" textlink="">
      <xdr:nvSpPr>
        <xdr:cNvPr id="8" name="正方形/長方形 7"/>
        <xdr:cNvSpPr/>
      </xdr:nvSpPr>
      <xdr:spPr>
        <a:xfrm>
          <a:off x="1714501" y="16293353"/>
          <a:ext cx="616883" cy="1102659"/>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408314</xdr:colOff>
      <xdr:row>92</xdr:row>
      <xdr:rowOff>1401</xdr:rowOff>
    </xdr:from>
    <xdr:to>
      <xdr:col>13</xdr:col>
      <xdr:colOff>341638</xdr:colOff>
      <xdr:row>98</xdr:row>
      <xdr:rowOff>27595</xdr:rowOff>
    </xdr:to>
    <xdr:sp macro="" textlink="">
      <xdr:nvSpPr>
        <xdr:cNvPr id="9" name="正方形/長方形 8"/>
        <xdr:cNvSpPr/>
      </xdr:nvSpPr>
      <xdr:spPr>
        <a:xfrm>
          <a:off x="8695064" y="16253432"/>
          <a:ext cx="623887"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511969</xdr:colOff>
      <xdr:row>91</xdr:row>
      <xdr:rowOff>154781</xdr:rowOff>
    </xdr:from>
    <xdr:to>
      <xdr:col>23</xdr:col>
      <xdr:colOff>445293</xdr:colOff>
      <xdr:row>98</xdr:row>
      <xdr:rowOff>2382</xdr:rowOff>
    </xdr:to>
    <xdr:sp macro="" textlink="">
      <xdr:nvSpPr>
        <xdr:cNvPr id="10" name="正方形/長方形 9"/>
        <xdr:cNvSpPr/>
      </xdr:nvSpPr>
      <xdr:spPr>
        <a:xfrm>
          <a:off x="15704344" y="16228219"/>
          <a:ext cx="623887"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452437</xdr:colOff>
      <xdr:row>129</xdr:row>
      <xdr:rowOff>1</xdr:rowOff>
    </xdr:from>
    <xdr:to>
      <xdr:col>3</xdr:col>
      <xdr:colOff>385762</xdr:colOff>
      <xdr:row>135</xdr:row>
      <xdr:rowOff>26195</xdr:rowOff>
    </xdr:to>
    <xdr:sp macro="" textlink="">
      <xdr:nvSpPr>
        <xdr:cNvPr id="11" name="正方形/長方形 10"/>
        <xdr:cNvSpPr/>
      </xdr:nvSpPr>
      <xdr:spPr>
        <a:xfrm>
          <a:off x="1833562" y="22860001"/>
          <a:ext cx="623888"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452438</xdr:colOff>
      <xdr:row>129</xdr:row>
      <xdr:rowOff>0</xdr:rowOff>
    </xdr:from>
    <xdr:to>
      <xdr:col>13</xdr:col>
      <xdr:colOff>385763</xdr:colOff>
      <xdr:row>135</xdr:row>
      <xdr:rowOff>26194</xdr:rowOff>
    </xdr:to>
    <xdr:sp macro="" textlink="">
      <xdr:nvSpPr>
        <xdr:cNvPr id="12" name="正方形/長方形 11"/>
        <xdr:cNvSpPr/>
      </xdr:nvSpPr>
      <xdr:spPr>
        <a:xfrm>
          <a:off x="8739188" y="22860000"/>
          <a:ext cx="623888"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464343</xdr:colOff>
      <xdr:row>128</xdr:row>
      <xdr:rowOff>166688</xdr:rowOff>
    </xdr:from>
    <xdr:to>
      <xdr:col>23</xdr:col>
      <xdr:colOff>397668</xdr:colOff>
      <xdr:row>135</xdr:row>
      <xdr:rowOff>14288</xdr:rowOff>
    </xdr:to>
    <xdr:sp macro="" textlink="">
      <xdr:nvSpPr>
        <xdr:cNvPr id="13" name="正方形/長方形 12"/>
        <xdr:cNvSpPr/>
      </xdr:nvSpPr>
      <xdr:spPr>
        <a:xfrm>
          <a:off x="15656718" y="22848094"/>
          <a:ext cx="623888"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461962</xdr:colOff>
      <xdr:row>166</xdr:row>
      <xdr:rowOff>176213</xdr:rowOff>
    </xdr:from>
    <xdr:to>
      <xdr:col>3</xdr:col>
      <xdr:colOff>395287</xdr:colOff>
      <xdr:row>173</xdr:row>
      <xdr:rowOff>23814</xdr:rowOff>
    </xdr:to>
    <xdr:sp macro="" textlink="">
      <xdr:nvSpPr>
        <xdr:cNvPr id="14" name="正方形/長方形 13"/>
        <xdr:cNvSpPr/>
      </xdr:nvSpPr>
      <xdr:spPr>
        <a:xfrm>
          <a:off x="1843087" y="29644182"/>
          <a:ext cx="623888"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440531</xdr:colOff>
      <xdr:row>167</xdr:row>
      <xdr:rowOff>0</xdr:rowOff>
    </xdr:from>
    <xdr:to>
      <xdr:col>13</xdr:col>
      <xdr:colOff>373856</xdr:colOff>
      <xdr:row>173</xdr:row>
      <xdr:rowOff>26195</xdr:rowOff>
    </xdr:to>
    <xdr:sp macro="" textlink="">
      <xdr:nvSpPr>
        <xdr:cNvPr id="15" name="正方形/長方形 14"/>
        <xdr:cNvSpPr/>
      </xdr:nvSpPr>
      <xdr:spPr>
        <a:xfrm>
          <a:off x="8727281" y="29646563"/>
          <a:ext cx="623888"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404813</xdr:colOff>
      <xdr:row>166</xdr:row>
      <xdr:rowOff>154781</xdr:rowOff>
    </xdr:from>
    <xdr:to>
      <xdr:col>23</xdr:col>
      <xdr:colOff>338138</xdr:colOff>
      <xdr:row>173</xdr:row>
      <xdr:rowOff>2382</xdr:rowOff>
    </xdr:to>
    <xdr:sp macro="" textlink="">
      <xdr:nvSpPr>
        <xdr:cNvPr id="16" name="正方形/長方形 15"/>
        <xdr:cNvSpPr/>
      </xdr:nvSpPr>
      <xdr:spPr>
        <a:xfrm>
          <a:off x="15597188" y="29622750"/>
          <a:ext cx="623888"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452438</xdr:colOff>
      <xdr:row>204</xdr:row>
      <xdr:rowOff>11906</xdr:rowOff>
    </xdr:from>
    <xdr:to>
      <xdr:col>3</xdr:col>
      <xdr:colOff>385763</xdr:colOff>
      <xdr:row>210</xdr:row>
      <xdr:rowOff>38100</xdr:rowOff>
    </xdr:to>
    <xdr:sp macro="" textlink="">
      <xdr:nvSpPr>
        <xdr:cNvPr id="17" name="正方形/長方形 16"/>
        <xdr:cNvSpPr/>
      </xdr:nvSpPr>
      <xdr:spPr>
        <a:xfrm>
          <a:off x="1833563" y="36266437"/>
          <a:ext cx="623888"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464344</xdr:colOff>
      <xdr:row>204</xdr:row>
      <xdr:rowOff>23813</xdr:rowOff>
    </xdr:from>
    <xdr:to>
      <xdr:col>13</xdr:col>
      <xdr:colOff>397669</xdr:colOff>
      <xdr:row>210</xdr:row>
      <xdr:rowOff>50007</xdr:rowOff>
    </xdr:to>
    <xdr:sp macro="" textlink="">
      <xdr:nvSpPr>
        <xdr:cNvPr id="18" name="正方形/長方形 17"/>
        <xdr:cNvSpPr/>
      </xdr:nvSpPr>
      <xdr:spPr>
        <a:xfrm>
          <a:off x="8751094" y="36278344"/>
          <a:ext cx="623888"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428625</xdr:colOff>
      <xdr:row>203</xdr:row>
      <xdr:rowOff>166686</xdr:rowOff>
    </xdr:from>
    <xdr:to>
      <xdr:col>23</xdr:col>
      <xdr:colOff>361950</xdr:colOff>
      <xdr:row>210</xdr:row>
      <xdr:rowOff>14287</xdr:rowOff>
    </xdr:to>
    <xdr:sp macro="" textlink="">
      <xdr:nvSpPr>
        <xdr:cNvPr id="19" name="正方形/長方形 18"/>
        <xdr:cNvSpPr/>
      </xdr:nvSpPr>
      <xdr:spPr>
        <a:xfrm>
          <a:off x="15621000" y="36242624"/>
          <a:ext cx="623888" cy="1097757"/>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381000</xdr:colOff>
      <xdr:row>17</xdr:row>
      <xdr:rowOff>161925</xdr:rowOff>
    </xdr:from>
    <xdr:to>
      <xdr:col>3</xdr:col>
      <xdr:colOff>314325</xdr:colOff>
      <xdr:row>24</xdr:row>
      <xdr:rowOff>9525</xdr:rowOff>
    </xdr:to>
    <xdr:sp macro="" textlink="">
      <xdr:nvSpPr>
        <xdr:cNvPr id="2" name="正方形/長方形 1"/>
        <xdr:cNvSpPr/>
      </xdr:nvSpPr>
      <xdr:spPr>
        <a:xfrm>
          <a:off x="1752600" y="3057525"/>
          <a:ext cx="619125"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53</xdr:row>
      <xdr:rowOff>171450</xdr:rowOff>
    </xdr:from>
    <xdr:to>
      <xdr:col>3</xdr:col>
      <xdr:colOff>304800</xdr:colOff>
      <xdr:row>60</xdr:row>
      <xdr:rowOff>19050</xdr:rowOff>
    </xdr:to>
    <xdr:sp macro="" textlink="">
      <xdr:nvSpPr>
        <xdr:cNvPr id="3" name="正方形/長方形 2"/>
        <xdr:cNvSpPr/>
      </xdr:nvSpPr>
      <xdr:spPr>
        <a:xfrm>
          <a:off x="1743075" y="9582150"/>
          <a:ext cx="619125"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407894</xdr:colOff>
      <xdr:row>17</xdr:row>
      <xdr:rowOff>155201</xdr:rowOff>
    </xdr:from>
    <xdr:to>
      <xdr:col>13</xdr:col>
      <xdr:colOff>341218</xdr:colOff>
      <xdr:row>24</xdr:row>
      <xdr:rowOff>2801</xdr:rowOff>
    </xdr:to>
    <xdr:sp macro="" textlink="">
      <xdr:nvSpPr>
        <xdr:cNvPr id="4" name="正方形/長方形 3"/>
        <xdr:cNvSpPr/>
      </xdr:nvSpPr>
      <xdr:spPr>
        <a:xfrm>
          <a:off x="8637494" y="3050801"/>
          <a:ext cx="619124"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369794</xdr:colOff>
      <xdr:row>17</xdr:row>
      <xdr:rowOff>150718</xdr:rowOff>
    </xdr:from>
    <xdr:to>
      <xdr:col>23</xdr:col>
      <xdr:colOff>303118</xdr:colOff>
      <xdr:row>23</xdr:row>
      <xdr:rowOff>177612</xdr:rowOff>
    </xdr:to>
    <xdr:sp macro="" textlink="">
      <xdr:nvSpPr>
        <xdr:cNvPr id="5" name="正方形/長方形 4"/>
        <xdr:cNvSpPr/>
      </xdr:nvSpPr>
      <xdr:spPr>
        <a:xfrm>
          <a:off x="15457394" y="3046318"/>
          <a:ext cx="619124" cy="11127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381000</xdr:colOff>
      <xdr:row>53</xdr:row>
      <xdr:rowOff>156882</xdr:rowOff>
    </xdr:from>
    <xdr:to>
      <xdr:col>13</xdr:col>
      <xdr:colOff>314324</xdr:colOff>
      <xdr:row>60</xdr:row>
      <xdr:rowOff>4482</xdr:rowOff>
    </xdr:to>
    <xdr:sp macro="" textlink="">
      <xdr:nvSpPr>
        <xdr:cNvPr id="6" name="正方形/長方形 5"/>
        <xdr:cNvSpPr/>
      </xdr:nvSpPr>
      <xdr:spPr>
        <a:xfrm>
          <a:off x="8610600" y="9567582"/>
          <a:ext cx="619124"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365312</xdr:colOff>
      <xdr:row>53</xdr:row>
      <xdr:rowOff>141193</xdr:rowOff>
    </xdr:from>
    <xdr:to>
      <xdr:col>23</xdr:col>
      <xdr:colOff>298636</xdr:colOff>
      <xdr:row>59</xdr:row>
      <xdr:rowOff>168087</xdr:rowOff>
    </xdr:to>
    <xdr:sp macro="" textlink="">
      <xdr:nvSpPr>
        <xdr:cNvPr id="7" name="正方形/長方形 6"/>
        <xdr:cNvSpPr/>
      </xdr:nvSpPr>
      <xdr:spPr>
        <a:xfrm>
          <a:off x="15452912" y="9551893"/>
          <a:ext cx="619124" cy="11127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347383</xdr:colOff>
      <xdr:row>91</xdr:row>
      <xdr:rowOff>156882</xdr:rowOff>
    </xdr:from>
    <xdr:to>
      <xdr:col>3</xdr:col>
      <xdr:colOff>280708</xdr:colOff>
      <xdr:row>98</xdr:row>
      <xdr:rowOff>4483</xdr:rowOff>
    </xdr:to>
    <xdr:sp macro="" textlink="">
      <xdr:nvSpPr>
        <xdr:cNvPr id="8" name="正方形/長方形 7"/>
        <xdr:cNvSpPr/>
      </xdr:nvSpPr>
      <xdr:spPr>
        <a:xfrm>
          <a:off x="1718983" y="16444632"/>
          <a:ext cx="619125" cy="111442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408314</xdr:colOff>
      <xdr:row>92</xdr:row>
      <xdr:rowOff>1401</xdr:rowOff>
    </xdr:from>
    <xdr:to>
      <xdr:col>13</xdr:col>
      <xdr:colOff>341638</xdr:colOff>
      <xdr:row>98</xdr:row>
      <xdr:rowOff>27595</xdr:rowOff>
    </xdr:to>
    <xdr:sp macro="" textlink="">
      <xdr:nvSpPr>
        <xdr:cNvPr id="9" name="正方形/長方形 8"/>
        <xdr:cNvSpPr/>
      </xdr:nvSpPr>
      <xdr:spPr>
        <a:xfrm>
          <a:off x="8637914" y="16470126"/>
          <a:ext cx="619124"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511969</xdr:colOff>
      <xdr:row>91</xdr:row>
      <xdr:rowOff>154781</xdr:rowOff>
    </xdr:from>
    <xdr:to>
      <xdr:col>23</xdr:col>
      <xdr:colOff>445293</xdr:colOff>
      <xdr:row>98</xdr:row>
      <xdr:rowOff>2382</xdr:rowOff>
    </xdr:to>
    <xdr:sp macro="" textlink="">
      <xdr:nvSpPr>
        <xdr:cNvPr id="10" name="正方形/長方形 9"/>
        <xdr:cNvSpPr/>
      </xdr:nvSpPr>
      <xdr:spPr>
        <a:xfrm>
          <a:off x="15599569" y="16442531"/>
          <a:ext cx="619124" cy="111442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452437</xdr:colOff>
      <xdr:row>129</xdr:row>
      <xdr:rowOff>1</xdr:rowOff>
    </xdr:from>
    <xdr:to>
      <xdr:col>3</xdr:col>
      <xdr:colOff>385762</xdr:colOff>
      <xdr:row>135</xdr:row>
      <xdr:rowOff>26195</xdr:rowOff>
    </xdr:to>
    <xdr:sp macro="" textlink="">
      <xdr:nvSpPr>
        <xdr:cNvPr id="11" name="正方形/長方形 10"/>
        <xdr:cNvSpPr/>
      </xdr:nvSpPr>
      <xdr:spPr>
        <a:xfrm>
          <a:off x="1824037" y="23164801"/>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452438</xdr:colOff>
      <xdr:row>129</xdr:row>
      <xdr:rowOff>0</xdr:rowOff>
    </xdr:from>
    <xdr:to>
      <xdr:col>13</xdr:col>
      <xdr:colOff>385763</xdr:colOff>
      <xdr:row>135</xdr:row>
      <xdr:rowOff>26194</xdr:rowOff>
    </xdr:to>
    <xdr:sp macro="" textlink="">
      <xdr:nvSpPr>
        <xdr:cNvPr id="12" name="正方形/長方形 11"/>
        <xdr:cNvSpPr/>
      </xdr:nvSpPr>
      <xdr:spPr>
        <a:xfrm>
          <a:off x="8682038" y="23164800"/>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464343</xdr:colOff>
      <xdr:row>128</xdr:row>
      <xdr:rowOff>166688</xdr:rowOff>
    </xdr:from>
    <xdr:to>
      <xdr:col>23</xdr:col>
      <xdr:colOff>397668</xdr:colOff>
      <xdr:row>135</xdr:row>
      <xdr:rowOff>14288</xdr:rowOff>
    </xdr:to>
    <xdr:sp macro="" textlink="">
      <xdr:nvSpPr>
        <xdr:cNvPr id="13" name="正方形/長方形 12"/>
        <xdr:cNvSpPr/>
      </xdr:nvSpPr>
      <xdr:spPr>
        <a:xfrm>
          <a:off x="15551943" y="23150513"/>
          <a:ext cx="619125"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461962</xdr:colOff>
      <xdr:row>166</xdr:row>
      <xdr:rowOff>176213</xdr:rowOff>
    </xdr:from>
    <xdr:to>
      <xdr:col>3</xdr:col>
      <xdr:colOff>395287</xdr:colOff>
      <xdr:row>173</xdr:row>
      <xdr:rowOff>23814</xdr:rowOff>
    </xdr:to>
    <xdr:sp macro="" textlink="">
      <xdr:nvSpPr>
        <xdr:cNvPr id="14" name="正方形/長方形 13"/>
        <xdr:cNvSpPr/>
      </xdr:nvSpPr>
      <xdr:spPr>
        <a:xfrm>
          <a:off x="1833562" y="30037088"/>
          <a:ext cx="619125" cy="111442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440531</xdr:colOff>
      <xdr:row>167</xdr:row>
      <xdr:rowOff>0</xdr:rowOff>
    </xdr:from>
    <xdr:to>
      <xdr:col>13</xdr:col>
      <xdr:colOff>373856</xdr:colOff>
      <xdr:row>173</xdr:row>
      <xdr:rowOff>26195</xdr:rowOff>
    </xdr:to>
    <xdr:sp macro="" textlink="">
      <xdr:nvSpPr>
        <xdr:cNvPr id="15" name="正方形/長方形 14"/>
        <xdr:cNvSpPr/>
      </xdr:nvSpPr>
      <xdr:spPr>
        <a:xfrm>
          <a:off x="8670131" y="30041850"/>
          <a:ext cx="619125" cy="111204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404813</xdr:colOff>
      <xdr:row>166</xdr:row>
      <xdr:rowOff>154781</xdr:rowOff>
    </xdr:from>
    <xdr:to>
      <xdr:col>23</xdr:col>
      <xdr:colOff>338138</xdr:colOff>
      <xdr:row>173</xdr:row>
      <xdr:rowOff>2382</xdr:rowOff>
    </xdr:to>
    <xdr:sp macro="" textlink="">
      <xdr:nvSpPr>
        <xdr:cNvPr id="16" name="正方形/長方形 15"/>
        <xdr:cNvSpPr/>
      </xdr:nvSpPr>
      <xdr:spPr>
        <a:xfrm>
          <a:off x="15492413" y="30015656"/>
          <a:ext cx="619125" cy="111442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452438</xdr:colOff>
      <xdr:row>204</xdr:row>
      <xdr:rowOff>11906</xdr:rowOff>
    </xdr:from>
    <xdr:to>
      <xdr:col>3</xdr:col>
      <xdr:colOff>385763</xdr:colOff>
      <xdr:row>210</xdr:row>
      <xdr:rowOff>38100</xdr:rowOff>
    </xdr:to>
    <xdr:sp macro="" textlink="">
      <xdr:nvSpPr>
        <xdr:cNvPr id="17" name="正方形/長方形 16"/>
        <xdr:cNvSpPr/>
      </xdr:nvSpPr>
      <xdr:spPr>
        <a:xfrm>
          <a:off x="1824038" y="36749831"/>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464344</xdr:colOff>
      <xdr:row>204</xdr:row>
      <xdr:rowOff>23813</xdr:rowOff>
    </xdr:from>
    <xdr:to>
      <xdr:col>13</xdr:col>
      <xdr:colOff>397669</xdr:colOff>
      <xdr:row>210</xdr:row>
      <xdr:rowOff>50007</xdr:rowOff>
    </xdr:to>
    <xdr:sp macro="" textlink="">
      <xdr:nvSpPr>
        <xdr:cNvPr id="18" name="正方形/長方形 17"/>
        <xdr:cNvSpPr/>
      </xdr:nvSpPr>
      <xdr:spPr>
        <a:xfrm>
          <a:off x="8693944" y="36761738"/>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428625</xdr:colOff>
      <xdr:row>203</xdr:row>
      <xdr:rowOff>166686</xdr:rowOff>
    </xdr:from>
    <xdr:to>
      <xdr:col>23</xdr:col>
      <xdr:colOff>361950</xdr:colOff>
      <xdr:row>210</xdr:row>
      <xdr:rowOff>14287</xdr:rowOff>
    </xdr:to>
    <xdr:sp macro="" textlink="">
      <xdr:nvSpPr>
        <xdr:cNvPr id="19" name="正方形/長方形 18"/>
        <xdr:cNvSpPr/>
      </xdr:nvSpPr>
      <xdr:spPr>
        <a:xfrm>
          <a:off x="15516225" y="36723636"/>
          <a:ext cx="619125" cy="111442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371475</xdr:colOff>
      <xdr:row>17</xdr:row>
      <xdr:rowOff>171450</xdr:rowOff>
    </xdr:from>
    <xdr:to>
      <xdr:col>3</xdr:col>
      <xdr:colOff>304800</xdr:colOff>
      <xdr:row>24</xdr:row>
      <xdr:rowOff>19050</xdr:rowOff>
    </xdr:to>
    <xdr:sp macro="" textlink="">
      <xdr:nvSpPr>
        <xdr:cNvPr id="2" name="正方形/長方形 1"/>
        <xdr:cNvSpPr/>
      </xdr:nvSpPr>
      <xdr:spPr>
        <a:xfrm>
          <a:off x="1743075" y="3248025"/>
          <a:ext cx="619125"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452437</xdr:colOff>
      <xdr:row>56</xdr:row>
      <xdr:rowOff>1</xdr:rowOff>
    </xdr:from>
    <xdr:to>
      <xdr:col>3</xdr:col>
      <xdr:colOff>385762</xdr:colOff>
      <xdr:row>62</xdr:row>
      <xdr:rowOff>26195</xdr:rowOff>
    </xdr:to>
    <xdr:sp macro="" textlink="">
      <xdr:nvSpPr>
        <xdr:cNvPr id="3" name="正方形/長方形 2"/>
        <xdr:cNvSpPr/>
      </xdr:nvSpPr>
      <xdr:spPr>
        <a:xfrm>
          <a:off x="1824037" y="10134601"/>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452438</xdr:colOff>
      <xdr:row>94</xdr:row>
      <xdr:rowOff>11906</xdr:rowOff>
    </xdr:from>
    <xdr:to>
      <xdr:col>3</xdr:col>
      <xdr:colOff>385763</xdr:colOff>
      <xdr:row>100</xdr:row>
      <xdr:rowOff>38100</xdr:rowOff>
    </xdr:to>
    <xdr:sp macro="" textlink="">
      <xdr:nvSpPr>
        <xdr:cNvPr id="4" name="正方形/長方形 3"/>
        <xdr:cNvSpPr/>
      </xdr:nvSpPr>
      <xdr:spPr>
        <a:xfrm>
          <a:off x="1824038" y="17023556"/>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371475</xdr:colOff>
      <xdr:row>18</xdr:row>
      <xdr:rowOff>171450</xdr:rowOff>
    </xdr:from>
    <xdr:to>
      <xdr:col>3</xdr:col>
      <xdr:colOff>304800</xdr:colOff>
      <xdr:row>25</xdr:row>
      <xdr:rowOff>19050</xdr:rowOff>
    </xdr:to>
    <xdr:sp macro="" textlink="">
      <xdr:nvSpPr>
        <xdr:cNvPr id="3" name="正方形/長方形 2"/>
        <xdr:cNvSpPr/>
      </xdr:nvSpPr>
      <xdr:spPr>
        <a:xfrm>
          <a:off x="1743075" y="9763125"/>
          <a:ext cx="619125"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452437</xdr:colOff>
      <xdr:row>57</xdr:row>
      <xdr:rowOff>1</xdr:rowOff>
    </xdr:from>
    <xdr:to>
      <xdr:col>3</xdr:col>
      <xdr:colOff>385762</xdr:colOff>
      <xdr:row>63</xdr:row>
      <xdr:rowOff>26195</xdr:rowOff>
    </xdr:to>
    <xdr:sp macro="" textlink="">
      <xdr:nvSpPr>
        <xdr:cNvPr id="11" name="正方形/長方形 10"/>
        <xdr:cNvSpPr/>
      </xdr:nvSpPr>
      <xdr:spPr>
        <a:xfrm>
          <a:off x="1824037" y="23345776"/>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452438</xdr:colOff>
      <xdr:row>95</xdr:row>
      <xdr:rowOff>11906</xdr:rowOff>
    </xdr:from>
    <xdr:to>
      <xdr:col>3</xdr:col>
      <xdr:colOff>385763</xdr:colOff>
      <xdr:row>101</xdr:row>
      <xdr:rowOff>38100</xdr:rowOff>
    </xdr:to>
    <xdr:sp macro="" textlink="">
      <xdr:nvSpPr>
        <xdr:cNvPr id="17" name="正方形/長方形 16"/>
        <xdr:cNvSpPr/>
      </xdr:nvSpPr>
      <xdr:spPr>
        <a:xfrm>
          <a:off x="1824038" y="36930806"/>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20</xdr:col>
      <xdr:colOff>333376</xdr:colOff>
      <xdr:row>18</xdr:row>
      <xdr:rowOff>154780</xdr:rowOff>
    </xdr:from>
    <xdr:to>
      <xdr:col>21</xdr:col>
      <xdr:colOff>266701</xdr:colOff>
      <xdr:row>25</xdr:row>
      <xdr:rowOff>2380</xdr:rowOff>
    </xdr:to>
    <xdr:sp macro="" textlink="">
      <xdr:nvSpPr>
        <xdr:cNvPr id="20" name="正方形/長方形 19"/>
        <xdr:cNvSpPr/>
      </xdr:nvSpPr>
      <xdr:spPr>
        <a:xfrm>
          <a:off x="8048626" y="3369468"/>
          <a:ext cx="623888" cy="109775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20</xdr:col>
      <xdr:colOff>381000</xdr:colOff>
      <xdr:row>56</xdr:row>
      <xdr:rowOff>166688</xdr:rowOff>
    </xdr:from>
    <xdr:to>
      <xdr:col>21</xdr:col>
      <xdr:colOff>314325</xdr:colOff>
      <xdr:row>63</xdr:row>
      <xdr:rowOff>14288</xdr:rowOff>
    </xdr:to>
    <xdr:sp macro="" textlink="">
      <xdr:nvSpPr>
        <xdr:cNvPr id="21" name="正方形/長方形 20"/>
        <xdr:cNvSpPr/>
      </xdr:nvSpPr>
      <xdr:spPr>
        <a:xfrm>
          <a:off x="8096250" y="10167938"/>
          <a:ext cx="623888" cy="109775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20</xdr:col>
      <xdr:colOff>369094</xdr:colOff>
      <xdr:row>95</xdr:row>
      <xdr:rowOff>23813</xdr:rowOff>
    </xdr:from>
    <xdr:to>
      <xdr:col>21</xdr:col>
      <xdr:colOff>302419</xdr:colOff>
      <xdr:row>101</xdr:row>
      <xdr:rowOff>50006</xdr:rowOff>
    </xdr:to>
    <xdr:sp macro="" textlink="">
      <xdr:nvSpPr>
        <xdr:cNvPr id="22" name="正方形/長方形 21"/>
        <xdr:cNvSpPr/>
      </xdr:nvSpPr>
      <xdr:spPr>
        <a:xfrm>
          <a:off x="8084344" y="16990219"/>
          <a:ext cx="623888" cy="109775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452437</xdr:colOff>
      <xdr:row>19</xdr:row>
      <xdr:rowOff>0</xdr:rowOff>
    </xdr:from>
    <xdr:to>
      <xdr:col>30</xdr:col>
      <xdr:colOff>385763</xdr:colOff>
      <xdr:row>25</xdr:row>
      <xdr:rowOff>26193</xdr:rowOff>
    </xdr:to>
    <xdr:sp macro="" textlink="">
      <xdr:nvSpPr>
        <xdr:cNvPr id="23" name="正方形/長方形 22"/>
        <xdr:cNvSpPr/>
      </xdr:nvSpPr>
      <xdr:spPr>
        <a:xfrm>
          <a:off x="14382750" y="3393281"/>
          <a:ext cx="623888" cy="109775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428625</xdr:colOff>
      <xdr:row>56</xdr:row>
      <xdr:rowOff>166688</xdr:rowOff>
    </xdr:from>
    <xdr:to>
      <xdr:col>30</xdr:col>
      <xdr:colOff>361951</xdr:colOff>
      <xdr:row>63</xdr:row>
      <xdr:rowOff>14288</xdr:rowOff>
    </xdr:to>
    <xdr:sp macro="" textlink="">
      <xdr:nvSpPr>
        <xdr:cNvPr id="24" name="正方形/長方形 23"/>
        <xdr:cNvSpPr/>
      </xdr:nvSpPr>
      <xdr:spPr>
        <a:xfrm>
          <a:off x="14358938" y="10167938"/>
          <a:ext cx="623888" cy="109775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333376</xdr:colOff>
      <xdr:row>18</xdr:row>
      <xdr:rowOff>154780</xdr:rowOff>
    </xdr:from>
    <xdr:to>
      <xdr:col>12</xdr:col>
      <xdr:colOff>266701</xdr:colOff>
      <xdr:row>25</xdr:row>
      <xdr:rowOff>2380</xdr:rowOff>
    </xdr:to>
    <xdr:sp macro="" textlink="">
      <xdr:nvSpPr>
        <xdr:cNvPr id="25" name="正方形/長方形 24"/>
        <xdr:cNvSpPr/>
      </xdr:nvSpPr>
      <xdr:spPr>
        <a:xfrm>
          <a:off x="14263689" y="3369468"/>
          <a:ext cx="623887" cy="109775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381000</xdr:colOff>
      <xdr:row>56</xdr:row>
      <xdr:rowOff>166688</xdr:rowOff>
    </xdr:from>
    <xdr:to>
      <xdr:col>12</xdr:col>
      <xdr:colOff>314325</xdr:colOff>
      <xdr:row>63</xdr:row>
      <xdr:rowOff>14288</xdr:rowOff>
    </xdr:to>
    <xdr:sp macro="" textlink="">
      <xdr:nvSpPr>
        <xdr:cNvPr id="26" name="正方形/長方形 25"/>
        <xdr:cNvSpPr/>
      </xdr:nvSpPr>
      <xdr:spPr>
        <a:xfrm>
          <a:off x="14311313" y="10167938"/>
          <a:ext cx="623887" cy="109775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369094</xdr:colOff>
      <xdr:row>95</xdr:row>
      <xdr:rowOff>23813</xdr:rowOff>
    </xdr:from>
    <xdr:to>
      <xdr:col>12</xdr:col>
      <xdr:colOff>302419</xdr:colOff>
      <xdr:row>101</xdr:row>
      <xdr:rowOff>50006</xdr:rowOff>
    </xdr:to>
    <xdr:sp macro="" textlink="">
      <xdr:nvSpPr>
        <xdr:cNvPr id="27" name="正方形/長方形 26"/>
        <xdr:cNvSpPr/>
      </xdr:nvSpPr>
      <xdr:spPr>
        <a:xfrm>
          <a:off x="14299407" y="16990219"/>
          <a:ext cx="623887" cy="1097756"/>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371475</xdr:colOff>
      <xdr:row>17</xdr:row>
      <xdr:rowOff>171450</xdr:rowOff>
    </xdr:from>
    <xdr:to>
      <xdr:col>3</xdr:col>
      <xdr:colOff>304800</xdr:colOff>
      <xdr:row>24</xdr:row>
      <xdr:rowOff>19050</xdr:rowOff>
    </xdr:to>
    <xdr:sp macro="" textlink="">
      <xdr:nvSpPr>
        <xdr:cNvPr id="2" name="正方形/長方形 1"/>
        <xdr:cNvSpPr/>
      </xdr:nvSpPr>
      <xdr:spPr>
        <a:xfrm>
          <a:off x="1743075" y="3248025"/>
          <a:ext cx="619125"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452437</xdr:colOff>
      <xdr:row>56</xdr:row>
      <xdr:rowOff>1</xdr:rowOff>
    </xdr:from>
    <xdr:to>
      <xdr:col>3</xdr:col>
      <xdr:colOff>385762</xdr:colOff>
      <xdr:row>62</xdr:row>
      <xdr:rowOff>26195</xdr:rowOff>
    </xdr:to>
    <xdr:sp macro="" textlink="">
      <xdr:nvSpPr>
        <xdr:cNvPr id="3" name="正方形/長方形 2"/>
        <xdr:cNvSpPr/>
      </xdr:nvSpPr>
      <xdr:spPr>
        <a:xfrm>
          <a:off x="1824037" y="10134601"/>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452438</xdr:colOff>
      <xdr:row>94</xdr:row>
      <xdr:rowOff>11906</xdr:rowOff>
    </xdr:from>
    <xdr:to>
      <xdr:col>3</xdr:col>
      <xdr:colOff>385763</xdr:colOff>
      <xdr:row>100</xdr:row>
      <xdr:rowOff>38100</xdr:rowOff>
    </xdr:to>
    <xdr:sp macro="" textlink="">
      <xdr:nvSpPr>
        <xdr:cNvPr id="4" name="正方形/長方形 3"/>
        <xdr:cNvSpPr/>
      </xdr:nvSpPr>
      <xdr:spPr>
        <a:xfrm>
          <a:off x="1824038" y="17023556"/>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371475</xdr:colOff>
      <xdr:row>17</xdr:row>
      <xdr:rowOff>171450</xdr:rowOff>
    </xdr:from>
    <xdr:to>
      <xdr:col>3</xdr:col>
      <xdr:colOff>304800</xdr:colOff>
      <xdr:row>24</xdr:row>
      <xdr:rowOff>19050</xdr:rowOff>
    </xdr:to>
    <xdr:sp macro="" textlink="">
      <xdr:nvSpPr>
        <xdr:cNvPr id="2" name="正方形/長方形 1"/>
        <xdr:cNvSpPr/>
      </xdr:nvSpPr>
      <xdr:spPr>
        <a:xfrm>
          <a:off x="1743075" y="3248025"/>
          <a:ext cx="619125"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452437</xdr:colOff>
      <xdr:row>56</xdr:row>
      <xdr:rowOff>1</xdr:rowOff>
    </xdr:from>
    <xdr:to>
      <xdr:col>3</xdr:col>
      <xdr:colOff>385762</xdr:colOff>
      <xdr:row>62</xdr:row>
      <xdr:rowOff>26195</xdr:rowOff>
    </xdr:to>
    <xdr:sp macro="" textlink="">
      <xdr:nvSpPr>
        <xdr:cNvPr id="3" name="正方形/長方形 2"/>
        <xdr:cNvSpPr/>
      </xdr:nvSpPr>
      <xdr:spPr>
        <a:xfrm>
          <a:off x="1824037" y="10134601"/>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452438</xdr:colOff>
      <xdr:row>94</xdr:row>
      <xdr:rowOff>11906</xdr:rowOff>
    </xdr:from>
    <xdr:to>
      <xdr:col>3</xdr:col>
      <xdr:colOff>385763</xdr:colOff>
      <xdr:row>100</xdr:row>
      <xdr:rowOff>38100</xdr:rowOff>
    </xdr:to>
    <xdr:sp macro="" textlink="">
      <xdr:nvSpPr>
        <xdr:cNvPr id="4" name="正方形/長方形 3"/>
        <xdr:cNvSpPr/>
      </xdr:nvSpPr>
      <xdr:spPr>
        <a:xfrm>
          <a:off x="1824038" y="17023556"/>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371475</xdr:colOff>
      <xdr:row>17</xdr:row>
      <xdr:rowOff>171450</xdr:rowOff>
    </xdr:from>
    <xdr:to>
      <xdr:col>3</xdr:col>
      <xdr:colOff>304800</xdr:colOff>
      <xdr:row>24</xdr:row>
      <xdr:rowOff>19050</xdr:rowOff>
    </xdr:to>
    <xdr:sp macro="" textlink="">
      <xdr:nvSpPr>
        <xdr:cNvPr id="2" name="正方形/長方形 1"/>
        <xdr:cNvSpPr/>
      </xdr:nvSpPr>
      <xdr:spPr>
        <a:xfrm>
          <a:off x="1743075" y="3248025"/>
          <a:ext cx="619125" cy="1114425"/>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452437</xdr:colOff>
      <xdr:row>56</xdr:row>
      <xdr:rowOff>1</xdr:rowOff>
    </xdr:from>
    <xdr:to>
      <xdr:col>3</xdr:col>
      <xdr:colOff>385762</xdr:colOff>
      <xdr:row>62</xdr:row>
      <xdr:rowOff>26195</xdr:rowOff>
    </xdr:to>
    <xdr:sp macro="" textlink="">
      <xdr:nvSpPr>
        <xdr:cNvPr id="3" name="正方形/長方形 2"/>
        <xdr:cNvSpPr/>
      </xdr:nvSpPr>
      <xdr:spPr>
        <a:xfrm>
          <a:off x="1824037" y="10134601"/>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452438</xdr:colOff>
      <xdr:row>94</xdr:row>
      <xdr:rowOff>11906</xdr:rowOff>
    </xdr:from>
    <xdr:to>
      <xdr:col>3</xdr:col>
      <xdr:colOff>385763</xdr:colOff>
      <xdr:row>100</xdr:row>
      <xdr:rowOff>38100</xdr:rowOff>
    </xdr:to>
    <xdr:sp macro="" textlink="">
      <xdr:nvSpPr>
        <xdr:cNvPr id="4" name="正方形/長方形 3"/>
        <xdr:cNvSpPr/>
      </xdr:nvSpPr>
      <xdr:spPr>
        <a:xfrm>
          <a:off x="1824038" y="17023556"/>
          <a:ext cx="619125" cy="1112044"/>
        </a:xfrm>
        <a:prstGeom prst="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49892;&#54744;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作成者" refreshedDate="43997.818745717595" createdVersion="5" refreshedVersion="5" minRefreshableVersion="3" recordCount="300">
  <cacheSource type="worksheet">
    <worksheetSource ref="A37:B337" sheet="실험200128" r:id="rId2"/>
  </cacheSource>
  <cacheFields count="2">
    <cacheField name="incomerate" numFmtId="0">
      <sharedItems containsSemiMixedTypes="0" containsString="0" containsNumber="1" minValue="0.02" maxValue="15.56" count="300">
        <n v="15.56"/>
        <n v="8.77"/>
        <n v="6.11"/>
        <n v="5.96"/>
        <n v="5.89"/>
        <n v="5.29"/>
        <n v="5.21"/>
        <n v="5.07"/>
        <n v="4.68"/>
        <n v="4.5599999999999996"/>
        <n v="4.3600000000000003"/>
        <n v="4.2"/>
        <n v="4.1500000000000004"/>
        <n v="4.01"/>
        <n v="3.9"/>
        <n v="3.89"/>
        <n v="3.81"/>
        <n v="3.75"/>
        <n v="3.73"/>
        <n v="3.61"/>
        <n v="3.44"/>
        <n v="3.32"/>
        <n v="3.2"/>
        <n v="3.18"/>
        <n v="3.17"/>
        <n v="3.16"/>
        <n v="3.15"/>
        <n v="3.14"/>
        <n v="3.1"/>
        <n v="3.06"/>
        <n v="2.95"/>
        <n v="2.94"/>
        <n v="2.93"/>
        <n v="2.91"/>
        <n v="2.88"/>
        <n v="2.86"/>
        <n v="2.85"/>
        <n v="2.84"/>
        <n v="2.83"/>
        <n v="2.8"/>
        <n v="2.79"/>
        <n v="2.78"/>
        <n v="2.77"/>
        <n v="2.74"/>
        <n v="2.73"/>
        <n v="2.7"/>
        <n v="2.69"/>
        <n v="2.66"/>
        <n v="2.65"/>
        <n v="2.64"/>
        <n v="2.63"/>
        <n v="2.62"/>
        <n v="2.6"/>
        <n v="2.58"/>
        <n v="2.5499999999999998"/>
        <n v="2.5299999999999998"/>
        <n v="2.5099999999999998"/>
        <n v="2.5"/>
        <n v="2.48"/>
        <n v="2.4700000000000002"/>
        <n v="2.46"/>
        <n v="2.4500000000000002"/>
        <n v="2.4300000000000002"/>
        <n v="2.41"/>
        <n v="2.38"/>
        <n v="2.36"/>
        <n v="2.35"/>
        <n v="2.34"/>
        <n v="2.33"/>
        <n v="2.3199999999999998"/>
        <n v="2.31"/>
        <n v="2.2999999999999998"/>
        <n v="2.29"/>
        <n v="2.2799999999999998"/>
        <n v="2.27"/>
        <n v="2.2599999999999998"/>
        <n v="2.25"/>
        <n v="2.2400000000000002"/>
        <n v="2.23"/>
        <n v="2.2200000000000002"/>
        <n v="2.21"/>
        <n v="2.2000000000000002"/>
        <n v="2.19"/>
        <n v="2.1800000000000002"/>
        <n v="2.17"/>
        <n v="2.16"/>
        <n v="2.15"/>
        <n v="2.14"/>
        <n v="2.13"/>
        <n v="2.12"/>
        <n v="2.11"/>
        <n v="2.1"/>
        <n v="2.09"/>
        <n v="2.08"/>
        <n v="2.0699999999999998"/>
        <n v="2.06"/>
        <n v="2.0499999999999998"/>
        <n v="2.04"/>
        <n v="2.0299999999999998"/>
        <n v="2.02"/>
        <n v="2.0099999999999998"/>
        <n v="2"/>
        <n v="1.99"/>
        <n v="1.98"/>
        <n v="1.97"/>
        <n v="1.96"/>
        <n v="1.95"/>
        <n v="1.94"/>
        <n v="1.93"/>
        <n v="1.92"/>
        <n v="1.91"/>
        <n v="1.9"/>
        <n v="1.89"/>
        <n v="1.88"/>
        <n v="1.87"/>
        <n v="1.86"/>
        <n v="1.85"/>
        <n v="1.84"/>
        <n v="1.83"/>
        <n v="1.82"/>
        <n v="1.81"/>
        <n v="1.8"/>
        <n v="1.79"/>
        <n v="1.78"/>
        <n v="1.77"/>
        <n v="1.76"/>
        <n v="1.75"/>
        <n v="1.74"/>
        <n v="1.73"/>
        <n v="1.72"/>
        <n v="1.71"/>
        <n v="1.7"/>
        <n v="1.69"/>
        <n v="1.68"/>
        <n v="1.67"/>
        <n v="1.66"/>
        <n v="1.65"/>
        <n v="1.64"/>
        <n v="1.63"/>
        <n v="1.62"/>
        <n v="1.61"/>
        <n v="1.6"/>
        <n v="1.59"/>
        <n v="1.58"/>
        <n v="1.57"/>
        <n v="1.56"/>
        <n v="1.55"/>
        <n v="1.54"/>
        <n v="1.53"/>
        <n v="1.52"/>
        <n v="1.51"/>
        <n v="1.5"/>
        <n v="1.49"/>
        <n v="1.48"/>
        <n v="1.47"/>
        <n v="1.46"/>
        <n v="1.45"/>
        <n v="1.44"/>
        <n v="1.43"/>
        <n v="1.42"/>
        <n v="1.41"/>
        <n v="1.4"/>
        <n v="1.39"/>
        <n v="1.38"/>
        <n v="1.37"/>
        <n v="1.36"/>
        <n v="1.35"/>
        <n v="1.34"/>
        <n v="1.33"/>
        <n v="1.32"/>
        <n v="1.31"/>
        <n v="1.3"/>
        <n v="1.29"/>
        <n v="1.28"/>
        <n v="1.27"/>
        <n v="1.26"/>
        <n v="1.25"/>
        <n v="1.24"/>
        <n v="1.23"/>
        <n v="1.22"/>
        <n v="1.21"/>
        <n v="1.2"/>
        <n v="1.19"/>
        <n v="1.18"/>
        <n v="1.17"/>
        <n v="1.1599999999999999"/>
        <n v="1.1499999999999999"/>
        <n v="1.1399999999999999"/>
        <n v="1.1299999999999999"/>
        <n v="1.1200000000000001"/>
        <n v="1.1100000000000001"/>
        <n v="1.1000000000000001"/>
        <n v="1.0900000000000001"/>
        <n v="1.08"/>
        <n v="1.07"/>
        <n v="1.06"/>
        <n v="1.05"/>
        <n v="1.04"/>
        <n v="1.03"/>
        <n v="1.02"/>
        <n v="1.01"/>
        <n v="1"/>
        <n v="0.99"/>
        <n v="0.98"/>
        <n v="0.97"/>
        <n v="0.96"/>
        <n v="0.95"/>
        <n v="0.94"/>
        <n v="0.93"/>
        <n v="0.92"/>
        <n v="0.91"/>
        <n v="0.9"/>
        <n v="0.89"/>
        <n v="0.88"/>
        <n v="0.87"/>
        <n v="0.86"/>
        <n v="0.85"/>
        <n v="0.84"/>
        <n v="0.83"/>
        <n v="0.82"/>
        <n v="0.81"/>
        <n v="0.8"/>
        <n v="0.79"/>
        <n v="0.78"/>
        <n v="0.77"/>
        <n v="0.76"/>
        <n v="0.75"/>
        <n v="0.74"/>
        <n v="0.73"/>
        <n v="0.72"/>
        <n v="0.71"/>
        <n v="0.7"/>
        <n v="0.69"/>
        <n v="0.68"/>
        <n v="0.67"/>
        <n v="0.66"/>
        <n v="0.65"/>
        <n v="0.64"/>
        <n v="0.63"/>
        <n v="0.62"/>
        <n v="0.61"/>
        <n v="0.6"/>
        <n v="0.59"/>
        <n v="0.57999999999999996"/>
        <n v="0.56999999999999995"/>
        <n v="0.56000000000000005"/>
        <n v="0.55000000000000004"/>
        <n v="0.54"/>
        <n v="0.53"/>
        <n v="0.52"/>
        <n v="0.51"/>
        <n v="0.5"/>
        <n v="0.49"/>
        <n v="0.48"/>
        <n v="0.47"/>
        <n v="0.46"/>
        <n v="0.45"/>
        <n v="0.44"/>
        <n v="0.43"/>
        <n v="0.42"/>
        <n v="0.41"/>
        <n v="0.4"/>
        <n v="0.39"/>
        <n v="0.38"/>
        <n v="0.37"/>
        <n v="0.36"/>
        <n v="0.35"/>
        <n v="0.34"/>
        <n v="0.33"/>
        <n v="0.32"/>
        <n v="0.31"/>
        <n v="0.3"/>
        <n v="0.28999999999999998"/>
        <n v="0.28000000000000003"/>
        <n v="0.27"/>
        <n v="0.26"/>
        <n v="0.25"/>
        <n v="0.24"/>
        <n v="0.23"/>
        <n v="0.22"/>
        <n v="0.21"/>
        <n v="0.2"/>
        <n v="0.19"/>
        <n v="0.18"/>
        <n v="0.17"/>
        <n v="0.16"/>
        <n v="0.15"/>
        <n v="0.14000000000000001"/>
        <n v="0.13"/>
        <n v="0.12"/>
        <n v="0.11"/>
        <n v="0.1"/>
        <n v="0.09"/>
        <n v="0.08"/>
        <n v="7.0000000000000007E-2"/>
        <n v="0.06"/>
        <n v="0.05"/>
        <n v="0.04"/>
        <n v="0.03"/>
        <n v="0.02"/>
      </sharedItems>
    </cacheField>
    <cacheField name="count" numFmtId="1">
      <sharedItems containsSemiMixedTypes="0" containsString="0" containsNumber="1" containsInteger="1" minValue="1" maxValue="14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
  <r>
    <x v="0"/>
    <n v="1"/>
  </r>
  <r>
    <x v="1"/>
    <n v="1"/>
  </r>
  <r>
    <x v="2"/>
    <n v="1"/>
  </r>
  <r>
    <x v="3"/>
    <n v="1"/>
  </r>
  <r>
    <x v="4"/>
    <n v="1"/>
  </r>
  <r>
    <x v="5"/>
    <n v="1"/>
  </r>
  <r>
    <x v="6"/>
    <n v="1"/>
  </r>
  <r>
    <x v="7"/>
    <n v="1"/>
  </r>
  <r>
    <x v="8"/>
    <n v="1"/>
  </r>
  <r>
    <x v="9"/>
    <n v="1"/>
  </r>
  <r>
    <x v="10"/>
    <n v="1"/>
  </r>
  <r>
    <x v="11"/>
    <n v="1"/>
  </r>
  <r>
    <x v="12"/>
    <n v="1"/>
  </r>
  <r>
    <x v="13"/>
    <n v="1"/>
  </r>
  <r>
    <x v="14"/>
    <n v="1"/>
  </r>
  <r>
    <x v="15"/>
    <n v="1"/>
  </r>
  <r>
    <x v="16"/>
    <n v="2"/>
  </r>
  <r>
    <x v="17"/>
    <n v="1"/>
  </r>
  <r>
    <x v="18"/>
    <n v="2"/>
  </r>
  <r>
    <x v="19"/>
    <n v="2"/>
  </r>
  <r>
    <x v="20"/>
    <n v="1"/>
  </r>
  <r>
    <x v="21"/>
    <n v="2"/>
  </r>
  <r>
    <x v="22"/>
    <n v="1"/>
  </r>
  <r>
    <x v="23"/>
    <n v="1"/>
  </r>
  <r>
    <x v="24"/>
    <n v="1"/>
  </r>
  <r>
    <x v="25"/>
    <n v="1"/>
  </r>
  <r>
    <x v="26"/>
    <n v="1"/>
  </r>
  <r>
    <x v="27"/>
    <n v="1"/>
  </r>
  <r>
    <x v="28"/>
    <n v="1"/>
  </r>
  <r>
    <x v="29"/>
    <n v="1"/>
  </r>
  <r>
    <x v="30"/>
    <n v="1"/>
  </r>
  <r>
    <x v="31"/>
    <n v="1"/>
  </r>
  <r>
    <x v="32"/>
    <n v="1"/>
  </r>
  <r>
    <x v="33"/>
    <n v="1"/>
  </r>
  <r>
    <x v="34"/>
    <n v="2"/>
  </r>
  <r>
    <x v="35"/>
    <n v="1"/>
  </r>
  <r>
    <x v="36"/>
    <n v="1"/>
  </r>
  <r>
    <x v="37"/>
    <n v="1"/>
  </r>
  <r>
    <x v="38"/>
    <n v="1"/>
  </r>
  <r>
    <x v="39"/>
    <n v="2"/>
  </r>
  <r>
    <x v="40"/>
    <n v="2"/>
  </r>
  <r>
    <x v="41"/>
    <n v="1"/>
  </r>
  <r>
    <x v="42"/>
    <n v="2"/>
  </r>
  <r>
    <x v="43"/>
    <n v="1"/>
  </r>
  <r>
    <x v="44"/>
    <n v="1"/>
  </r>
  <r>
    <x v="45"/>
    <n v="3"/>
  </r>
  <r>
    <x v="46"/>
    <n v="2"/>
  </r>
  <r>
    <x v="47"/>
    <n v="3"/>
  </r>
  <r>
    <x v="48"/>
    <n v="1"/>
  </r>
  <r>
    <x v="49"/>
    <n v="1"/>
  </r>
  <r>
    <x v="50"/>
    <n v="2"/>
  </r>
  <r>
    <x v="51"/>
    <n v="1"/>
  </r>
  <r>
    <x v="52"/>
    <n v="2"/>
  </r>
  <r>
    <x v="53"/>
    <n v="1"/>
  </r>
  <r>
    <x v="54"/>
    <n v="1"/>
  </r>
  <r>
    <x v="55"/>
    <n v="1"/>
  </r>
  <r>
    <x v="56"/>
    <n v="1"/>
  </r>
  <r>
    <x v="57"/>
    <n v="1"/>
  </r>
  <r>
    <x v="58"/>
    <n v="1"/>
  </r>
  <r>
    <x v="59"/>
    <n v="1"/>
  </r>
  <r>
    <x v="60"/>
    <n v="2"/>
  </r>
  <r>
    <x v="61"/>
    <n v="3"/>
  </r>
  <r>
    <x v="62"/>
    <n v="1"/>
  </r>
  <r>
    <x v="63"/>
    <n v="1"/>
  </r>
  <r>
    <x v="64"/>
    <n v="2"/>
  </r>
  <r>
    <x v="65"/>
    <n v="2"/>
  </r>
  <r>
    <x v="66"/>
    <n v="2"/>
  </r>
  <r>
    <x v="67"/>
    <n v="1"/>
  </r>
  <r>
    <x v="68"/>
    <n v="3"/>
  </r>
  <r>
    <x v="69"/>
    <n v="2"/>
  </r>
  <r>
    <x v="70"/>
    <n v="2"/>
  </r>
  <r>
    <x v="71"/>
    <n v="2"/>
  </r>
  <r>
    <x v="72"/>
    <n v="3"/>
  </r>
  <r>
    <x v="73"/>
    <n v="2"/>
  </r>
  <r>
    <x v="74"/>
    <n v="4"/>
  </r>
  <r>
    <x v="75"/>
    <n v="1"/>
  </r>
  <r>
    <x v="76"/>
    <n v="1"/>
  </r>
  <r>
    <x v="77"/>
    <n v="3"/>
  </r>
  <r>
    <x v="78"/>
    <n v="3"/>
  </r>
  <r>
    <x v="79"/>
    <n v="5"/>
  </r>
  <r>
    <x v="80"/>
    <n v="4"/>
  </r>
  <r>
    <x v="81"/>
    <n v="3"/>
  </r>
  <r>
    <x v="82"/>
    <n v="5"/>
  </r>
  <r>
    <x v="83"/>
    <n v="6"/>
  </r>
  <r>
    <x v="84"/>
    <n v="2"/>
  </r>
  <r>
    <x v="85"/>
    <n v="2"/>
  </r>
  <r>
    <x v="86"/>
    <n v="4"/>
  </r>
  <r>
    <x v="87"/>
    <n v="2"/>
  </r>
  <r>
    <x v="88"/>
    <n v="5"/>
  </r>
  <r>
    <x v="89"/>
    <n v="5"/>
  </r>
  <r>
    <x v="90"/>
    <n v="2"/>
  </r>
  <r>
    <x v="91"/>
    <n v="6"/>
  </r>
  <r>
    <x v="92"/>
    <n v="3"/>
  </r>
  <r>
    <x v="93"/>
    <n v="1"/>
  </r>
  <r>
    <x v="94"/>
    <n v="2"/>
  </r>
  <r>
    <x v="95"/>
    <n v="1"/>
  </r>
  <r>
    <x v="96"/>
    <n v="5"/>
  </r>
  <r>
    <x v="97"/>
    <n v="3"/>
  </r>
  <r>
    <x v="98"/>
    <n v="2"/>
  </r>
  <r>
    <x v="99"/>
    <n v="6"/>
  </r>
  <r>
    <x v="100"/>
    <n v="2"/>
  </r>
  <r>
    <x v="101"/>
    <n v="7"/>
  </r>
  <r>
    <x v="102"/>
    <n v="5"/>
  </r>
  <r>
    <x v="103"/>
    <n v="5"/>
  </r>
  <r>
    <x v="104"/>
    <n v="8"/>
  </r>
  <r>
    <x v="105"/>
    <n v="3"/>
  </r>
  <r>
    <x v="106"/>
    <n v="5"/>
  </r>
  <r>
    <x v="107"/>
    <n v="1"/>
  </r>
  <r>
    <x v="108"/>
    <n v="2"/>
  </r>
  <r>
    <x v="109"/>
    <n v="6"/>
  </r>
  <r>
    <x v="110"/>
    <n v="5"/>
  </r>
  <r>
    <x v="111"/>
    <n v="5"/>
  </r>
  <r>
    <x v="112"/>
    <n v="6"/>
  </r>
  <r>
    <x v="113"/>
    <n v="2"/>
  </r>
  <r>
    <x v="114"/>
    <n v="9"/>
  </r>
  <r>
    <x v="115"/>
    <n v="2"/>
  </r>
  <r>
    <x v="116"/>
    <n v="6"/>
  </r>
  <r>
    <x v="117"/>
    <n v="4"/>
  </r>
  <r>
    <x v="118"/>
    <n v="5"/>
  </r>
  <r>
    <x v="119"/>
    <n v="7"/>
  </r>
  <r>
    <x v="120"/>
    <n v="5"/>
  </r>
  <r>
    <x v="121"/>
    <n v="3"/>
  </r>
  <r>
    <x v="122"/>
    <n v="7"/>
  </r>
  <r>
    <x v="123"/>
    <n v="7"/>
  </r>
  <r>
    <x v="124"/>
    <n v="5"/>
  </r>
  <r>
    <x v="125"/>
    <n v="13"/>
  </r>
  <r>
    <x v="126"/>
    <n v="11"/>
  </r>
  <r>
    <x v="127"/>
    <n v="9"/>
  </r>
  <r>
    <x v="128"/>
    <n v="7"/>
  </r>
  <r>
    <x v="129"/>
    <n v="10"/>
  </r>
  <r>
    <x v="130"/>
    <n v="14"/>
  </r>
  <r>
    <x v="131"/>
    <n v="8"/>
  </r>
  <r>
    <x v="132"/>
    <n v="10"/>
  </r>
  <r>
    <x v="133"/>
    <n v="9"/>
  </r>
  <r>
    <x v="134"/>
    <n v="12"/>
  </r>
  <r>
    <x v="135"/>
    <n v="13"/>
  </r>
  <r>
    <x v="136"/>
    <n v="3"/>
  </r>
  <r>
    <x v="137"/>
    <n v="7"/>
  </r>
  <r>
    <x v="138"/>
    <n v="11"/>
  </r>
  <r>
    <x v="139"/>
    <n v="20"/>
  </r>
  <r>
    <x v="140"/>
    <n v="18"/>
  </r>
  <r>
    <x v="141"/>
    <n v="16"/>
  </r>
  <r>
    <x v="142"/>
    <n v="9"/>
  </r>
  <r>
    <x v="143"/>
    <n v="22"/>
  </r>
  <r>
    <x v="144"/>
    <n v="9"/>
  </r>
  <r>
    <x v="145"/>
    <n v="19"/>
  </r>
  <r>
    <x v="146"/>
    <n v="17"/>
  </r>
  <r>
    <x v="147"/>
    <n v="25"/>
  </r>
  <r>
    <x v="148"/>
    <n v="16"/>
  </r>
  <r>
    <x v="149"/>
    <n v="21"/>
  </r>
  <r>
    <x v="150"/>
    <n v="33"/>
  </r>
  <r>
    <x v="151"/>
    <n v="21"/>
  </r>
  <r>
    <x v="152"/>
    <n v="21"/>
  </r>
  <r>
    <x v="153"/>
    <n v="30"/>
  </r>
  <r>
    <x v="154"/>
    <n v="22"/>
  </r>
  <r>
    <x v="155"/>
    <n v="27"/>
  </r>
  <r>
    <x v="156"/>
    <n v="24"/>
  </r>
  <r>
    <x v="157"/>
    <n v="22"/>
  </r>
  <r>
    <x v="158"/>
    <n v="28"/>
  </r>
  <r>
    <x v="159"/>
    <n v="34"/>
  </r>
  <r>
    <x v="160"/>
    <n v="40"/>
  </r>
  <r>
    <x v="161"/>
    <n v="37"/>
  </r>
  <r>
    <x v="162"/>
    <n v="42"/>
  </r>
  <r>
    <x v="163"/>
    <n v="51"/>
  </r>
  <r>
    <x v="164"/>
    <n v="38"/>
  </r>
  <r>
    <x v="165"/>
    <n v="41"/>
  </r>
  <r>
    <x v="166"/>
    <n v="51"/>
  </r>
  <r>
    <x v="167"/>
    <n v="54"/>
  </r>
  <r>
    <x v="168"/>
    <n v="49"/>
  </r>
  <r>
    <x v="169"/>
    <n v="58"/>
  </r>
  <r>
    <x v="170"/>
    <n v="68"/>
  </r>
  <r>
    <x v="171"/>
    <n v="61"/>
  </r>
  <r>
    <x v="172"/>
    <n v="68"/>
  </r>
  <r>
    <x v="173"/>
    <n v="69"/>
  </r>
  <r>
    <x v="174"/>
    <n v="72"/>
  </r>
  <r>
    <x v="175"/>
    <n v="83"/>
  </r>
  <r>
    <x v="176"/>
    <n v="80"/>
  </r>
  <r>
    <x v="177"/>
    <n v="110"/>
  </r>
  <r>
    <x v="178"/>
    <n v="107"/>
  </r>
  <r>
    <x v="179"/>
    <n v="106"/>
  </r>
  <r>
    <x v="180"/>
    <n v="100"/>
  </r>
  <r>
    <x v="181"/>
    <n v="135"/>
  </r>
  <r>
    <x v="182"/>
    <n v="149"/>
  </r>
  <r>
    <x v="183"/>
    <n v="116"/>
  </r>
  <r>
    <x v="184"/>
    <n v="140"/>
  </r>
  <r>
    <x v="185"/>
    <n v="150"/>
  </r>
  <r>
    <x v="186"/>
    <n v="144"/>
  </r>
  <r>
    <x v="187"/>
    <n v="190"/>
  </r>
  <r>
    <x v="188"/>
    <n v="187"/>
  </r>
  <r>
    <x v="189"/>
    <n v="222"/>
  </r>
  <r>
    <x v="190"/>
    <n v="223"/>
  </r>
  <r>
    <x v="191"/>
    <n v="243"/>
  </r>
  <r>
    <x v="192"/>
    <n v="270"/>
  </r>
  <r>
    <x v="193"/>
    <n v="305"/>
  </r>
  <r>
    <x v="194"/>
    <n v="328"/>
  </r>
  <r>
    <x v="195"/>
    <n v="339"/>
  </r>
  <r>
    <x v="196"/>
    <n v="394"/>
  </r>
  <r>
    <x v="197"/>
    <n v="423"/>
  </r>
  <r>
    <x v="198"/>
    <n v="455"/>
  </r>
  <r>
    <x v="199"/>
    <n v="499"/>
  </r>
  <r>
    <x v="200"/>
    <n v="547"/>
  </r>
  <r>
    <x v="201"/>
    <n v="601"/>
  </r>
  <r>
    <x v="202"/>
    <n v="731"/>
  </r>
  <r>
    <x v="203"/>
    <n v="743"/>
  </r>
  <r>
    <x v="204"/>
    <n v="862"/>
  </r>
  <r>
    <x v="205"/>
    <n v="897"/>
  </r>
  <r>
    <x v="206"/>
    <n v="997"/>
  </r>
  <r>
    <x v="207"/>
    <n v="1107"/>
  </r>
  <r>
    <x v="208"/>
    <n v="1152"/>
  </r>
  <r>
    <x v="209"/>
    <n v="1245"/>
  </r>
  <r>
    <x v="210"/>
    <n v="1254"/>
  </r>
  <r>
    <x v="211"/>
    <n v="1331"/>
  </r>
  <r>
    <x v="212"/>
    <n v="1318"/>
  </r>
  <r>
    <x v="213"/>
    <n v="1326"/>
  </r>
  <r>
    <x v="214"/>
    <n v="1422"/>
  </r>
  <r>
    <x v="215"/>
    <n v="1391"/>
  </r>
  <r>
    <x v="216"/>
    <n v="1436"/>
  </r>
  <r>
    <x v="217"/>
    <n v="1385"/>
  </r>
  <r>
    <x v="218"/>
    <n v="1441"/>
  </r>
  <r>
    <x v="219"/>
    <n v="1452"/>
  </r>
  <r>
    <x v="220"/>
    <n v="1393"/>
  </r>
  <r>
    <x v="221"/>
    <n v="1439"/>
  </r>
  <r>
    <x v="222"/>
    <n v="1493"/>
  </r>
  <r>
    <x v="223"/>
    <n v="1402"/>
  </r>
  <r>
    <x v="224"/>
    <n v="1391"/>
  </r>
  <r>
    <x v="225"/>
    <n v="1284"/>
  </r>
  <r>
    <x v="226"/>
    <n v="1286"/>
  </r>
  <r>
    <x v="227"/>
    <n v="1183"/>
  </r>
  <r>
    <x v="228"/>
    <n v="1134"/>
  </r>
  <r>
    <x v="229"/>
    <n v="1064"/>
  </r>
  <r>
    <x v="230"/>
    <n v="1035"/>
  </r>
  <r>
    <x v="231"/>
    <n v="1048"/>
  </r>
  <r>
    <x v="232"/>
    <n v="991"/>
  </r>
  <r>
    <x v="233"/>
    <n v="860"/>
  </r>
  <r>
    <x v="234"/>
    <n v="834"/>
  </r>
  <r>
    <x v="235"/>
    <n v="719"/>
  </r>
  <r>
    <x v="236"/>
    <n v="742"/>
  </r>
  <r>
    <x v="237"/>
    <n v="663"/>
  </r>
  <r>
    <x v="238"/>
    <n v="658"/>
  </r>
  <r>
    <x v="239"/>
    <n v="581"/>
  </r>
  <r>
    <x v="240"/>
    <n v="536"/>
  </r>
  <r>
    <x v="241"/>
    <n v="524"/>
  </r>
  <r>
    <x v="242"/>
    <n v="488"/>
  </r>
  <r>
    <x v="243"/>
    <n v="446"/>
  </r>
  <r>
    <x v="244"/>
    <n v="420"/>
  </r>
  <r>
    <x v="245"/>
    <n v="399"/>
  </r>
  <r>
    <x v="246"/>
    <n v="346"/>
  </r>
  <r>
    <x v="247"/>
    <n v="351"/>
  </r>
  <r>
    <x v="248"/>
    <n v="303"/>
  </r>
  <r>
    <x v="249"/>
    <n v="277"/>
  </r>
  <r>
    <x v="250"/>
    <n v="241"/>
  </r>
  <r>
    <x v="251"/>
    <n v="253"/>
  </r>
  <r>
    <x v="252"/>
    <n v="233"/>
  </r>
  <r>
    <x v="253"/>
    <n v="220"/>
  </r>
  <r>
    <x v="254"/>
    <n v="193"/>
  </r>
  <r>
    <x v="255"/>
    <n v="176"/>
  </r>
  <r>
    <x v="256"/>
    <n v="172"/>
  </r>
  <r>
    <x v="257"/>
    <n v="161"/>
  </r>
  <r>
    <x v="258"/>
    <n v="186"/>
  </r>
  <r>
    <x v="259"/>
    <n v="149"/>
  </r>
  <r>
    <x v="260"/>
    <n v="149"/>
  </r>
  <r>
    <x v="261"/>
    <n v="117"/>
  </r>
  <r>
    <x v="262"/>
    <n v="116"/>
  </r>
  <r>
    <x v="263"/>
    <n v="126"/>
  </r>
  <r>
    <x v="264"/>
    <n v="99"/>
  </r>
  <r>
    <x v="265"/>
    <n v="105"/>
  </r>
  <r>
    <x v="266"/>
    <n v="88"/>
  </r>
  <r>
    <x v="267"/>
    <n v="81"/>
  </r>
  <r>
    <x v="268"/>
    <n v="88"/>
  </r>
  <r>
    <x v="269"/>
    <n v="71"/>
  </r>
  <r>
    <x v="270"/>
    <n v="65"/>
  </r>
  <r>
    <x v="271"/>
    <n v="78"/>
  </r>
  <r>
    <x v="272"/>
    <n v="57"/>
  </r>
  <r>
    <x v="273"/>
    <n v="56"/>
  </r>
  <r>
    <x v="274"/>
    <n v="54"/>
  </r>
  <r>
    <x v="275"/>
    <n v="49"/>
  </r>
  <r>
    <x v="276"/>
    <n v="60"/>
  </r>
  <r>
    <x v="277"/>
    <n v="45"/>
  </r>
  <r>
    <x v="278"/>
    <n v="40"/>
  </r>
  <r>
    <x v="279"/>
    <n v="32"/>
  </r>
  <r>
    <x v="280"/>
    <n v="38"/>
  </r>
  <r>
    <x v="281"/>
    <n v="42"/>
  </r>
  <r>
    <x v="282"/>
    <n v="36"/>
  </r>
  <r>
    <x v="283"/>
    <n v="39"/>
  </r>
  <r>
    <x v="284"/>
    <n v="29"/>
  </r>
  <r>
    <x v="285"/>
    <n v="26"/>
  </r>
  <r>
    <x v="286"/>
    <n v="25"/>
  </r>
  <r>
    <x v="287"/>
    <n v="32"/>
  </r>
  <r>
    <x v="288"/>
    <n v="19"/>
  </r>
  <r>
    <x v="289"/>
    <n v="12"/>
  </r>
  <r>
    <x v="290"/>
    <n v="16"/>
  </r>
  <r>
    <x v="291"/>
    <n v="24"/>
  </r>
  <r>
    <x v="292"/>
    <n v="19"/>
  </r>
  <r>
    <x v="293"/>
    <n v="20"/>
  </r>
  <r>
    <x v="294"/>
    <n v="14"/>
  </r>
  <r>
    <x v="295"/>
    <n v="16"/>
  </r>
  <r>
    <x v="296"/>
    <n v="11"/>
  </r>
  <r>
    <x v="297"/>
    <n v="7"/>
  </r>
  <r>
    <x v="298"/>
    <n v="5"/>
  </r>
  <r>
    <x v="299"/>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ﾋﾟﾎﾞｯﾄﾃｰﾌﾞﾙ6" cacheId="0" applyNumberFormats="0" applyBorderFormats="0" applyFontFormats="0" applyPatternFormats="0" applyAlignmentFormats="0" applyWidthHeightFormats="1" dataCaption="値" updatedVersion="5" minRefreshableVersion="3" useAutoFormatting="1" itemPrintTitles="1" createdVersion="5" indent="0" outline="1" outlineData="1" multipleFieldFilters="0" chartFormat="1">
  <location ref="D52:E353" firstHeaderRow="1" firstDataRow="1" firstDataCol="1"/>
  <pivotFields count="2">
    <pivotField axis="axisRow" showAll="0">
      <items count="301">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 showAll="0"/>
  </pivotFields>
  <rowFields count="1">
    <field x="0"/>
  </rowFields>
  <rowItems count="3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t="grand">
      <x/>
    </i>
  </rowItems>
  <colItems count="1">
    <i/>
  </colItems>
  <dataFields count="1">
    <dataField name="合計 / count"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12.bin"/><Relationship Id="rId4" Type="http://schemas.openxmlformats.org/officeDocument/2006/relationships/comments" Target="../comments6.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356"/>
  <sheetViews>
    <sheetView topLeftCell="A282" zoomScaleNormal="100" workbookViewId="0">
      <selection activeCell="B306" sqref="B306"/>
    </sheetView>
  </sheetViews>
  <sheetFormatPr defaultRowHeight="14.25"/>
  <cols>
    <col min="1" max="6" width="4.25" customWidth="1"/>
    <col min="7" max="7" width="9.25" customWidth="1"/>
    <col min="8" max="8" width="9.5" customWidth="1"/>
  </cols>
  <sheetData>
    <row r="1" spans="1:11">
      <c r="A1" s="1" t="s">
        <v>0</v>
      </c>
    </row>
    <row r="2" spans="1:11">
      <c r="B2" s="2" t="s">
        <v>1</v>
      </c>
    </row>
    <row r="4" spans="1:11">
      <c r="A4" s="1" t="s">
        <v>657</v>
      </c>
    </row>
    <row r="5" spans="1:11">
      <c r="B5" t="s">
        <v>1025</v>
      </c>
    </row>
    <row r="6" spans="1:11">
      <c r="C6" s="2" t="s">
        <v>658</v>
      </c>
    </row>
    <row r="8" spans="1:11">
      <c r="B8" s="6" t="s">
        <v>1024</v>
      </c>
    </row>
    <row r="9" spans="1:11">
      <c r="B9" s="9" t="s">
        <v>1026</v>
      </c>
    </row>
    <row r="12" spans="1:11">
      <c r="B12" s="2" t="s">
        <v>1027</v>
      </c>
    </row>
    <row r="13" spans="1:11">
      <c r="I13" s="2"/>
      <c r="J13" s="2"/>
      <c r="K13" s="2"/>
    </row>
    <row r="14" spans="1:11">
      <c r="A14" s="1" t="s">
        <v>1140</v>
      </c>
    </row>
    <row r="15" spans="1:11">
      <c r="B15" s="2" t="s">
        <v>1113</v>
      </c>
    </row>
    <row r="16" spans="1:11">
      <c r="C16" s="2" t="s">
        <v>1112</v>
      </c>
    </row>
    <row r="17" spans="3:6">
      <c r="D17" s="2" t="s">
        <v>1128</v>
      </c>
    </row>
    <row r="18" spans="3:6">
      <c r="D18" s="2" t="s">
        <v>1129</v>
      </c>
    </row>
    <row r="19" spans="3:6">
      <c r="E19" s="2" t="s">
        <v>1115</v>
      </c>
    </row>
    <row r="20" spans="3:6">
      <c r="F20" s="2" t="s">
        <v>1121</v>
      </c>
    </row>
    <row r="21" spans="3:6">
      <c r="F21" s="2" t="s">
        <v>1123</v>
      </c>
    </row>
    <row r="22" spans="3:6">
      <c r="E22" s="2" t="s">
        <v>1122</v>
      </c>
      <c r="F22" s="2"/>
    </row>
    <row r="23" spans="3:6">
      <c r="F23" s="2" t="s">
        <v>1124</v>
      </c>
    </row>
    <row r="24" spans="3:6">
      <c r="F24" s="2" t="s">
        <v>1130</v>
      </c>
    </row>
    <row r="25" spans="3:6">
      <c r="D25" t="s">
        <v>1119</v>
      </c>
    </row>
    <row r="26" spans="3:6">
      <c r="E26" s="2" t="s">
        <v>1120</v>
      </c>
    </row>
    <row r="28" spans="3:6">
      <c r="C28" s="2" t="s">
        <v>1114</v>
      </c>
    </row>
    <row r="29" spans="3:6">
      <c r="D29" t="s">
        <v>1125</v>
      </c>
    </row>
    <row r="30" spans="3:6">
      <c r="D30" t="s">
        <v>1126</v>
      </c>
    </row>
    <row r="31" spans="3:6">
      <c r="D31" t="s">
        <v>1127</v>
      </c>
    </row>
    <row r="33" spans="1:5">
      <c r="C33" s="2" t="s">
        <v>1116</v>
      </c>
    </row>
    <row r="34" spans="1:5">
      <c r="D34" s="2" t="s">
        <v>1118</v>
      </c>
    </row>
    <row r="35" spans="1:5">
      <c r="D35" s="2" t="s">
        <v>1117</v>
      </c>
    </row>
    <row r="37" spans="1:5">
      <c r="C37" s="2" t="s">
        <v>1131</v>
      </c>
    </row>
    <row r="38" spans="1:5">
      <c r="D38" s="2" t="s">
        <v>1132</v>
      </c>
    </row>
    <row r="39" spans="1:5">
      <c r="E39" t="s">
        <v>1133</v>
      </c>
    </row>
    <row r="40" spans="1:5">
      <c r="E40" s="2" t="s">
        <v>1134</v>
      </c>
    </row>
    <row r="41" spans="1:5">
      <c r="E41" s="2" t="s">
        <v>1135</v>
      </c>
    </row>
    <row r="42" spans="1:5">
      <c r="D42" s="2" t="s">
        <v>1136</v>
      </c>
    </row>
    <row r="43" spans="1:5">
      <c r="D43" s="2" t="s">
        <v>1137</v>
      </c>
    </row>
    <row r="45" spans="1:5">
      <c r="B45" s="2" t="s">
        <v>1138</v>
      </c>
    </row>
    <row r="46" spans="1:5">
      <c r="C46" s="2" t="s">
        <v>1139</v>
      </c>
    </row>
    <row r="48" spans="1:5">
      <c r="A48" s="1" t="s">
        <v>1141</v>
      </c>
    </row>
    <row r="49" spans="1:3">
      <c r="A49" s="1"/>
      <c r="B49" s="2" t="s">
        <v>1145</v>
      </c>
    </row>
    <row r="50" spans="1:3">
      <c r="C50" s="2" t="s">
        <v>1142</v>
      </c>
    </row>
    <row r="51" spans="1:3">
      <c r="C51" s="2" t="s">
        <v>1143</v>
      </c>
    </row>
    <row r="52" spans="1:3">
      <c r="C52" s="2" t="s">
        <v>1144</v>
      </c>
    </row>
    <row r="54" spans="1:3">
      <c r="A54" s="1" t="s">
        <v>1141</v>
      </c>
    </row>
    <row r="55" spans="1:3">
      <c r="B55" s="25" t="s">
        <v>1146</v>
      </c>
    </row>
    <row r="56" spans="1:3">
      <c r="B56" s="25" t="s">
        <v>1147</v>
      </c>
    </row>
    <row r="57" spans="1:3">
      <c r="B57" s="25" t="s">
        <v>1148</v>
      </c>
    </row>
    <row r="58" spans="1:3">
      <c r="B58" s="40" t="s">
        <v>1165</v>
      </c>
    </row>
    <row r="59" spans="1:3">
      <c r="B59" s="40" t="s">
        <v>1166</v>
      </c>
    </row>
    <row r="61" spans="1:3">
      <c r="A61" s="1" t="s">
        <v>1151</v>
      </c>
    </row>
    <row r="62" spans="1:3">
      <c r="B62" s="39" t="s">
        <v>1152</v>
      </c>
    </row>
    <row r="63" spans="1:3">
      <c r="B63" s="41" t="s">
        <v>1167</v>
      </c>
    </row>
    <row r="64" spans="1:3">
      <c r="B64" s="2" t="s">
        <v>1156</v>
      </c>
    </row>
    <row r="65" spans="1:2">
      <c r="B65" s="41" t="s">
        <v>1153</v>
      </c>
    </row>
    <row r="66" spans="1:2">
      <c r="B66" s="41" t="s">
        <v>1159</v>
      </c>
    </row>
    <row r="67" spans="1:2">
      <c r="A67" s="1" t="s">
        <v>1164</v>
      </c>
      <c r="B67" s="2"/>
    </row>
    <row r="68" spans="1:2">
      <c r="B68" s="41" t="s">
        <v>1160</v>
      </c>
    </row>
    <row r="69" spans="1:2">
      <c r="B69" s="2" t="s">
        <v>1168</v>
      </c>
    </row>
    <row r="70" spans="1:2">
      <c r="B70" s="2" t="s">
        <v>1161</v>
      </c>
    </row>
    <row r="71" spans="1:2">
      <c r="B71" s="2" t="s">
        <v>1162</v>
      </c>
    </row>
    <row r="72" spans="1:2">
      <c r="B72" s="2" t="s">
        <v>1163</v>
      </c>
    </row>
    <row r="73" spans="1:2">
      <c r="B73" s="41" t="s">
        <v>1153</v>
      </c>
    </row>
    <row r="74" spans="1:2">
      <c r="B74" s="41" t="s">
        <v>1159</v>
      </c>
    </row>
    <row r="75" spans="1:2">
      <c r="B75" s="2" t="s">
        <v>1154</v>
      </c>
    </row>
    <row r="76" spans="1:2">
      <c r="B76" s="41" t="s">
        <v>1155</v>
      </c>
    </row>
    <row r="77" spans="1:2">
      <c r="B77" s="2" t="s">
        <v>1157</v>
      </c>
    </row>
    <row r="78" spans="1:2">
      <c r="B78" s="76" t="s">
        <v>1158</v>
      </c>
    </row>
    <row r="81" spans="1:16">
      <c r="B81" s="41" t="s">
        <v>1170</v>
      </c>
    </row>
    <row r="83" spans="1:16">
      <c r="A83" s="1" t="s">
        <v>1171</v>
      </c>
    </row>
    <row r="84" spans="1:16">
      <c r="B84" s="2" t="s">
        <v>1172</v>
      </c>
    </row>
    <row r="85" spans="1:16">
      <c r="G85" s="44" t="s">
        <v>1178</v>
      </c>
      <c r="H85" s="44"/>
      <c r="I85" s="44" t="s">
        <v>1182</v>
      </c>
      <c r="J85" s="44"/>
      <c r="K85" s="44" t="s">
        <v>1186</v>
      </c>
      <c r="L85" s="44"/>
      <c r="M85" s="44" t="s">
        <v>1179</v>
      </c>
      <c r="N85" s="44"/>
      <c r="O85" s="44" t="s">
        <v>1184</v>
      </c>
      <c r="P85" s="44"/>
    </row>
    <row r="86" spans="1:16">
      <c r="G86" s="44" t="s">
        <v>1180</v>
      </c>
      <c r="H86" s="44" t="s">
        <v>1196</v>
      </c>
      <c r="I86" s="44" t="s">
        <v>1180</v>
      </c>
      <c r="J86" s="44" t="s">
        <v>1183</v>
      </c>
      <c r="K86" s="44" t="s">
        <v>1180</v>
      </c>
      <c r="L86" s="44" t="s">
        <v>1185</v>
      </c>
      <c r="M86" s="44" t="s">
        <v>1180</v>
      </c>
      <c r="N86" s="44" t="s">
        <v>1181</v>
      </c>
      <c r="O86" s="44" t="s">
        <v>1180</v>
      </c>
      <c r="P86" s="44" t="s">
        <v>1181</v>
      </c>
    </row>
    <row r="87" spans="1:16">
      <c r="C87" t="s">
        <v>1173</v>
      </c>
      <c r="G87" s="44" t="s">
        <v>1190</v>
      </c>
      <c r="H87" s="44" t="s">
        <v>1191</v>
      </c>
      <c r="I87" s="44" t="s">
        <v>1187</v>
      </c>
      <c r="J87" s="44" t="s">
        <v>1188</v>
      </c>
      <c r="K87" s="44" t="s">
        <v>1194</v>
      </c>
      <c r="L87" s="44" t="s">
        <v>1195</v>
      </c>
      <c r="M87" s="44" t="s">
        <v>1201</v>
      </c>
      <c r="N87" s="44" t="s">
        <v>1202</v>
      </c>
      <c r="O87" s="44" t="s">
        <v>1192</v>
      </c>
      <c r="P87" s="44" t="s">
        <v>1193</v>
      </c>
    </row>
    <row r="88" spans="1:16">
      <c r="C88" t="s">
        <v>1174</v>
      </c>
      <c r="G88" s="44" t="s">
        <v>1190</v>
      </c>
      <c r="H88" s="44" t="s">
        <v>1203</v>
      </c>
      <c r="I88" s="44" t="s">
        <v>1197</v>
      </c>
      <c r="J88" s="44" t="s">
        <v>1188</v>
      </c>
      <c r="K88" s="44" t="s">
        <v>1204</v>
      </c>
      <c r="L88" s="44" t="s">
        <v>1205</v>
      </c>
      <c r="M88" s="44" t="s">
        <v>1197</v>
      </c>
      <c r="N88" s="44" t="s">
        <v>1200</v>
      </c>
      <c r="O88" s="44" t="s">
        <v>1198</v>
      </c>
      <c r="P88" s="44" t="s">
        <v>1199</v>
      </c>
    </row>
    <row r="89" spans="1:16">
      <c r="C89" t="s">
        <v>1175</v>
      </c>
      <c r="G89" s="44" t="s">
        <v>1206</v>
      </c>
      <c r="H89" s="44" t="s">
        <v>1191</v>
      </c>
      <c r="I89" s="44" t="s">
        <v>1207</v>
      </c>
      <c r="J89" s="44" t="s">
        <v>1195</v>
      </c>
      <c r="K89" s="44" t="s">
        <v>1208</v>
      </c>
      <c r="L89" s="44" t="s">
        <v>1209</v>
      </c>
      <c r="M89" s="44" t="s">
        <v>1210</v>
      </c>
      <c r="N89" s="44" t="s">
        <v>1211</v>
      </c>
      <c r="O89" s="44" t="s">
        <v>1212</v>
      </c>
      <c r="P89" s="44" t="s">
        <v>1213</v>
      </c>
    </row>
    <row r="90" spans="1:16">
      <c r="C90" t="s">
        <v>1176</v>
      </c>
      <c r="G90" s="44" t="s">
        <v>1207</v>
      </c>
      <c r="H90" s="44" t="s">
        <v>1214</v>
      </c>
      <c r="I90" s="44" t="s">
        <v>1217</v>
      </c>
      <c r="J90" s="44" t="s">
        <v>1218</v>
      </c>
      <c r="K90" s="44" t="s">
        <v>1220</v>
      </c>
      <c r="L90" s="44" t="s">
        <v>1221</v>
      </c>
      <c r="M90" s="44" t="s">
        <v>1215</v>
      </c>
      <c r="N90" s="44" t="s">
        <v>1216</v>
      </c>
      <c r="O90" s="44" t="s">
        <v>1192</v>
      </c>
      <c r="P90" s="44" t="s">
        <v>1219</v>
      </c>
    </row>
    <row r="91" spans="1:16">
      <c r="C91" t="s">
        <v>1177</v>
      </c>
      <c r="G91" s="44" t="s">
        <v>1222</v>
      </c>
      <c r="H91" s="44" t="s">
        <v>1223</v>
      </c>
      <c r="I91" s="44" t="s">
        <v>1189</v>
      </c>
      <c r="J91" s="44" t="s">
        <v>1225</v>
      </c>
      <c r="K91" s="44" t="s">
        <v>1226</v>
      </c>
      <c r="L91" s="44" t="s">
        <v>1227</v>
      </c>
      <c r="M91" s="44" t="s">
        <v>1224</v>
      </c>
      <c r="N91" s="44" t="s">
        <v>1218</v>
      </c>
      <c r="O91" s="44" t="s">
        <v>1192</v>
      </c>
      <c r="P91" s="44" t="s">
        <v>1193</v>
      </c>
    </row>
    <row r="93" spans="1:16">
      <c r="A93" s="1" t="s">
        <v>1470</v>
      </c>
    </row>
    <row r="94" spans="1:16">
      <c r="B94" s="2" t="s">
        <v>1466</v>
      </c>
    </row>
    <row r="95" spans="1:16">
      <c r="C95" s="2" t="s">
        <v>1460</v>
      </c>
    </row>
    <row r="96" spans="1:16">
      <c r="C96" s="2" t="s">
        <v>1461</v>
      </c>
    </row>
    <row r="97" spans="1:22">
      <c r="C97" s="2" t="s">
        <v>1462</v>
      </c>
    </row>
    <row r="98" spans="1:22">
      <c r="B98" s="2" t="s">
        <v>1467</v>
      </c>
    </row>
    <row r="99" spans="1:22">
      <c r="C99" s="2" t="s">
        <v>1464</v>
      </c>
    </row>
    <row r="100" spans="1:22">
      <c r="C100" s="2" t="s">
        <v>1463</v>
      </c>
    </row>
    <row r="101" spans="1:22">
      <c r="C101" s="2" t="s">
        <v>1465</v>
      </c>
    </row>
    <row r="102" spans="1:22">
      <c r="B102" s="77" t="s">
        <v>1468</v>
      </c>
    </row>
    <row r="103" spans="1:22">
      <c r="B103" s="2" t="s">
        <v>1469</v>
      </c>
    </row>
    <row r="105" spans="1:22">
      <c r="A105" s="1" t="s">
        <v>1523</v>
      </c>
    </row>
    <row r="106" spans="1:22">
      <c r="B106" s="80" t="s">
        <v>1524</v>
      </c>
    </row>
    <row r="109" spans="1:22">
      <c r="A109" s="1" t="s">
        <v>1525</v>
      </c>
    </row>
    <row r="110" spans="1:22">
      <c r="B110" t="s">
        <v>1526</v>
      </c>
      <c r="Q110" s="2" t="s">
        <v>3127</v>
      </c>
      <c r="R110" s="2" t="s">
        <v>3128</v>
      </c>
      <c r="S110" s="2" t="s">
        <v>3129</v>
      </c>
    </row>
    <row r="111" spans="1:22">
      <c r="Q111">
        <v>120</v>
      </c>
      <c r="R111">
        <v>50</v>
      </c>
      <c r="S111">
        <f t="shared" ref="S111:S116" si="0">(R111-Q111)/R111</f>
        <v>-1.4</v>
      </c>
      <c r="T111">
        <f>S111*-1</f>
        <v>1.4</v>
      </c>
      <c r="V111">
        <f t="shared" ref="V111:V116" si="1">(R111/Q111)</f>
        <v>0.41666666666666669</v>
      </c>
    </row>
    <row r="112" spans="1:22">
      <c r="A112" s="1" t="s">
        <v>3089</v>
      </c>
      <c r="Q112">
        <v>1.2</v>
      </c>
      <c r="R112">
        <v>0.5</v>
      </c>
      <c r="S112">
        <f t="shared" si="0"/>
        <v>-1.4</v>
      </c>
      <c r="T112">
        <f t="shared" ref="T112:T116" si="2">S112*-1</f>
        <v>1.4</v>
      </c>
      <c r="V112">
        <f t="shared" si="1"/>
        <v>0.41666666666666669</v>
      </c>
    </row>
    <row r="113" spans="2:22">
      <c r="B113" s="2" t="s">
        <v>3090</v>
      </c>
      <c r="Q113">
        <v>180</v>
      </c>
      <c r="R113">
        <v>30</v>
      </c>
      <c r="S113">
        <f t="shared" si="0"/>
        <v>-5</v>
      </c>
      <c r="T113">
        <f t="shared" si="2"/>
        <v>5</v>
      </c>
      <c r="V113">
        <f t="shared" si="1"/>
        <v>0.16666666666666666</v>
      </c>
    </row>
    <row r="114" spans="2:22">
      <c r="G114" s="380" t="s">
        <v>3095</v>
      </c>
      <c r="H114" s="380"/>
      <c r="Q114">
        <v>180</v>
      </c>
      <c r="R114">
        <v>200</v>
      </c>
      <c r="S114">
        <f t="shared" si="0"/>
        <v>0.1</v>
      </c>
      <c r="T114">
        <f t="shared" si="2"/>
        <v>-0.1</v>
      </c>
      <c r="V114">
        <f t="shared" si="1"/>
        <v>1.1111111111111112</v>
      </c>
    </row>
    <row r="115" spans="2:22">
      <c r="G115" t="s">
        <v>3096</v>
      </c>
      <c r="H115" s="1" t="s">
        <v>3091</v>
      </c>
      <c r="Q115">
        <v>170</v>
      </c>
      <c r="R115">
        <v>10</v>
      </c>
      <c r="S115">
        <f t="shared" si="0"/>
        <v>-16</v>
      </c>
      <c r="T115">
        <f t="shared" si="2"/>
        <v>16</v>
      </c>
      <c r="V115">
        <f t="shared" si="1"/>
        <v>5.8823529411764705E-2</v>
      </c>
    </row>
    <row r="116" spans="2:22">
      <c r="G116" t="s">
        <v>3096</v>
      </c>
      <c r="H116" s="1" t="s">
        <v>3093</v>
      </c>
      <c r="K116" s="1"/>
      <c r="Q116">
        <v>12000</v>
      </c>
      <c r="R116">
        <v>5000</v>
      </c>
      <c r="S116">
        <f t="shared" si="0"/>
        <v>-1.4</v>
      </c>
      <c r="T116">
        <f t="shared" si="2"/>
        <v>1.4</v>
      </c>
      <c r="V116">
        <f t="shared" si="1"/>
        <v>0.41666666666666669</v>
      </c>
    </row>
    <row r="117" spans="2:22">
      <c r="G117" t="s">
        <v>3096</v>
      </c>
      <c r="H117" s="279" t="s">
        <v>3092</v>
      </c>
      <c r="K117" s="1"/>
    </row>
    <row r="118" spans="2:22">
      <c r="G118" t="s">
        <v>3097</v>
      </c>
      <c r="H118" s="279" t="s">
        <v>3093</v>
      </c>
      <c r="K118" s="1"/>
    </row>
    <row r="119" spans="2:22">
      <c r="G119" t="s">
        <v>3098</v>
      </c>
      <c r="H119" s="279" t="s">
        <v>3109</v>
      </c>
      <c r="K119" s="1"/>
    </row>
    <row r="120" spans="2:22">
      <c r="G120" t="s">
        <v>3099</v>
      </c>
      <c r="H120" s="279" t="s">
        <v>3101</v>
      </c>
      <c r="K120" s="1"/>
    </row>
    <row r="121" spans="2:22">
      <c r="G121" t="s">
        <v>3099</v>
      </c>
      <c r="H121" s="1" t="s">
        <v>3092</v>
      </c>
      <c r="K121" s="1"/>
    </row>
    <row r="122" spans="2:22">
      <c r="G122" t="s">
        <v>3099</v>
      </c>
      <c r="H122" s="278" t="s">
        <v>3100</v>
      </c>
      <c r="K122" s="1"/>
    </row>
    <row r="123" spans="2:22">
      <c r="G123" t="s">
        <v>3102</v>
      </c>
      <c r="H123" s="286" t="s">
        <v>3094</v>
      </c>
      <c r="K123" s="1"/>
    </row>
    <row r="124" spans="2:22">
      <c r="G124" t="s">
        <v>3102</v>
      </c>
      <c r="H124" s="1" t="s">
        <v>3103</v>
      </c>
      <c r="K124" s="1"/>
    </row>
    <row r="125" spans="2:22">
      <c r="G125" t="s">
        <v>3102</v>
      </c>
      <c r="H125" s="1" t="s">
        <v>3104</v>
      </c>
      <c r="K125" s="1"/>
    </row>
    <row r="126" spans="2:22">
      <c r="G126" t="s">
        <v>3102</v>
      </c>
      <c r="H126" s="279" t="s">
        <v>3100</v>
      </c>
      <c r="K126" s="1"/>
    </row>
    <row r="127" spans="2:22">
      <c r="G127" t="s">
        <v>3105</v>
      </c>
      <c r="H127" s="279" t="s">
        <v>3093</v>
      </c>
      <c r="K127" s="1"/>
    </row>
    <row r="128" spans="2:22">
      <c r="G128" t="s">
        <v>3110</v>
      </c>
      <c r="H128" s="279" t="s">
        <v>3111</v>
      </c>
      <c r="K128" s="1"/>
    </row>
    <row r="129" spans="1:13">
      <c r="G129" t="s">
        <v>3106</v>
      </c>
      <c r="H129" s="279" t="s">
        <v>3107</v>
      </c>
      <c r="I129" s="2" t="s">
        <v>3108</v>
      </c>
      <c r="K129" s="1"/>
    </row>
    <row r="132" spans="1:13">
      <c r="A132" s="1" t="s">
        <v>3089</v>
      </c>
    </row>
    <row r="133" spans="1:13">
      <c r="B133" s="2" t="s">
        <v>3113</v>
      </c>
      <c r="M133" s="2" t="s">
        <v>3122</v>
      </c>
    </row>
    <row r="134" spans="1:13">
      <c r="C134" s="2" t="s">
        <v>3112</v>
      </c>
      <c r="I134" s="2" t="s">
        <v>3131</v>
      </c>
    </row>
    <row r="135" spans="1:13">
      <c r="C135" s="2" t="s">
        <v>3118</v>
      </c>
      <c r="I135" s="2" t="s">
        <v>3119</v>
      </c>
    </row>
    <row r="136" spans="1:13">
      <c r="C136" s="2" t="s">
        <v>3120</v>
      </c>
      <c r="I136" s="2" t="s">
        <v>3121</v>
      </c>
    </row>
    <row r="137" spans="1:13">
      <c r="C137" s="40" t="s">
        <v>3125</v>
      </c>
      <c r="I137" s="280" t="s">
        <v>3126</v>
      </c>
    </row>
    <row r="138" spans="1:13">
      <c r="C138" s="2"/>
    </row>
    <row r="139" spans="1:13">
      <c r="B139" s="2" t="s">
        <v>3114</v>
      </c>
    </row>
    <row r="140" spans="1:13">
      <c r="C140" s="2" t="s">
        <v>3116</v>
      </c>
      <c r="I140" s="2" t="s">
        <v>3117</v>
      </c>
    </row>
    <row r="141" spans="1:13">
      <c r="C141" s="2" t="s">
        <v>3115</v>
      </c>
      <c r="I141" s="2" t="s">
        <v>3132</v>
      </c>
    </row>
    <row r="143" spans="1:13">
      <c r="B143" s="2" t="s">
        <v>3123</v>
      </c>
    </row>
    <row r="144" spans="1:13">
      <c r="C144" s="2" t="s">
        <v>3124</v>
      </c>
      <c r="I144" s="2" t="s">
        <v>3130</v>
      </c>
    </row>
    <row r="150" spans="1:3">
      <c r="A150" s="1" t="s">
        <v>3089</v>
      </c>
    </row>
    <row r="151" spans="1:3">
      <c r="B151" t="s">
        <v>3133</v>
      </c>
    </row>
    <row r="152" spans="1:3">
      <c r="C152" s="2" t="s">
        <v>3134</v>
      </c>
    </row>
    <row r="155" spans="1:3">
      <c r="A155" s="1" t="s">
        <v>3139</v>
      </c>
    </row>
    <row r="156" spans="1:3">
      <c r="B156" s="2" t="s">
        <v>3140</v>
      </c>
    </row>
    <row r="157" spans="1:3">
      <c r="B157" s="2"/>
      <c r="C157" t="s">
        <v>3400</v>
      </c>
    </row>
    <row r="158" spans="1:3">
      <c r="B158" s="2"/>
    </row>
    <row r="159" spans="1:3">
      <c r="C159" t="s">
        <v>3359</v>
      </c>
    </row>
    <row r="160" spans="1:3">
      <c r="C160" t="s">
        <v>3312</v>
      </c>
    </row>
    <row r="161" spans="3:4">
      <c r="D161" s="2" t="s">
        <v>3363</v>
      </c>
    </row>
    <row r="162" spans="3:4">
      <c r="D162" s="2" t="s">
        <v>3364</v>
      </c>
    </row>
    <row r="163" spans="3:4">
      <c r="C163" t="s">
        <v>3360</v>
      </c>
    </row>
    <row r="164" spans="3:4">
      <c r="D164" s="2" t="s">
        <v>3363</v>
      </c>
    </row>
    <row r="165" spans="3:4">
      <c r="D165" s="2" t="s">
        <v>3364</v>
      </c>
    </row>
    <row r="166" spans="3:4">
      <c r="C166" s="280" t="s">
        <v>3311</v>
      </c>
    </row>
    <row r="167" spans="3:4">
      <c r="C167" s="301" t="s">
        <v>3362</v>
      </c>
    </row>
    <row r="168" spans="3:4">
      <c r="C168" s="301"/>
      <c r="D168" s="2" t="s">
        <v>3366</v>
      </c>
    </row>
    <row r="169" spans="3:4">
      <c r="C169" s="301"/>
      <c r="D169" s="2" t="s">
        <v>3370</v>
      </c>
    </row>
    <row r="170" spans="3:4">
      <c r="C170" s="301"/>
      <c r="D170" s="2" t="s">
        <v>3365</v>
      </c>
    </row>
    <row r="171" spans="3:4">
      <c r="C171" s="38" t="s">
        <v>3361</v>
      </c>
    </row>
    <row r="172" spans="3:4">
      <c r="C172" s="38"/>
      <c r="D172" s="2" t="s">
        <v>3368</v>
      </c>
    </row>
    <row r="173" spans="3:4">
      <c r="C173" s="38"/>
      <c r="D173" s="2" t="s">
        <v>3367</v>
      </c>
    </row>
    <row r="174" spans="3:4">
      <c r="C174" s="38"/>
      <c r="D174" s="2" t="s">
        <v>3369</v>
      </c>
    </row>
    <row r="175" spans="3:4">
      <c r="C175" s="38" t="s">
        <v>3325</v>
      </c>
    </row>
    <row r="178" spans="1:3">
      <c r="B178" s="3" t="s">
        <v>3142</v>
      </c>
    </row>
    <row r="179" spans="1:3">
      <c r="B179" s="2" t="s">
        <v>3141</v>
      </c>
    </row>
    <row r="181" spans="1:3">
      <c r="A181" s="1" t="s">
        <v>3144</v>
      </c>
    </row>
    <row r="182" spans="1:3">
      <c r="B182" t="s">
        <v>3145</v>
      </c>
    </row>
    <row r="184" spans="1:3">
      <c r="A184" s="1" t="s">
        <v>3146</v>
      </c>
    </row>
    <row r="185" spans="1:3">
      <c r="B185" t="s">
        <v>3147</v>
      </c>
    </row>
    <row r="186" spans="1:3">
      <c r="C186" t="s">
        <v>3148</v>
      </c>
    </row>
    <row r="188" spans="1:3">
      <c r="A188" s="1" t="s">
        <v>3149</v>
      </c>
    </row>
    <row r="189" spans="1:3">
      <c r="B189" s="290" t="s">
        <v>3187</v>
      </c>
    </row>
    <row r="190" spans="1:3">
      <c r="C190" s="2" t="s">
        <v>3150</v>
      </c>
    </row>
    <row r="191" spans="1:3">
      <c r="C191" s="2" t="s">
        <v>3151</v>
      </c>
    </row>
    <row r="192" spans="1:3">
      <c r="C192" s="2" t="s">
        <v>3152</v>
      </c>
    </row>
    <row r="195" spans="1:14">
      <c r="A195" s="1" t="s">
        <v>3153</v>
      </c>
    </row>
    <row r="196" spans="1:14">
      <c r="B196" s="26" t="s">
        <v>3188</v>
      </c>
    </row>
    <row r="197" spans="1:14">
      <c r="C197" s="2" t="s">
        <v>3154</v>
      </c>
    </row>
    <row r="198" spans="1:14">
      <c r="C198" s="2" t="s">
        <v>3155</v>
      </c>
    </row>
    <row r="199" spans="1:14">
      <c r="C199" s="2" t="s">
        <v>3156</v>
      </c>
    </row>
    <row r="202" spans="1:14">
      <c r="A202" s="1" t="s">
        <v>3157</v>
      </c>
    </row>
    <row r="203" spans="1:14">
      <c r="B203" t="s">
        <v>3181</v>
      </c>
    </row>
    <row r="204" spans="1:14">
      <c r="C204" s="80" t="s">
        <v>3189</v>
      </c>
    </row>
    <row r="205" spans="1:14">
      <c r="C205" s="3" t="s">
        <v>3183</v>
      </c>
    </row>
    <row r="207" spans="1:14">
      <c r="B207" s="290" t="s">
        <v>3186</v>
      </c>
      <c r="N207" t="s">
        <v>3257</v>
      </c>
    </row>
    <row r="208" spans="1:14">
      <c r="C208" t="s">
        <v>3184</v>
      </c>
      <c r="N208" t="s">
        <v>3250</v>
      </c>
    </row>
    <row r="209" spans="1:14">
      <c r="C209" s="40" t="s">
        <v>3191</v>
      </c>
      <c r="N209" t="s">
        <v>3251</v>
      </c>
    </row>
    <row r="210" spans="1:14">
      <c r="C210" s="2" t="s">
        <v>3185</v>
      </c>
      <c r="N210" t="s">
        <v>3252</v>
      </c>
    </row>
    <row r="211" spans="1:14">
      <c r="D211" s="2" t="s">
        <v>3192</v>
      </c>
      <c r="N211" t="s">
        <v>3253</v>
      </c>
    </row>
    <row r="212" spans="1:14">
      <c r="C212" s="2" t="s">
        <v>3190</v>
      </c>
      <c r="N212" t="s">
        <v>3254</v>
      </c>
    </row>
    <row r="213" spans="1:14">
      <c r="N213" t="s">
        <v>3255</v>
      </c>
    </row>
    <row r="214" spans="1:14">
      <c r="N214" t="s">
        <v>3256</v>
      </c>
    </row>
    <row r="218" spans="1:14">
      <c r="A218" s="1" t="s">
        <v>3262</v>
      </c>
    </row>
    <row r="219" spans="1:14">
      <c r="B219" s="2" t="s">
        <v>3263</v>
      </c>
    </row>
    <row r="220" spans="1:14">
      <c r="C220" t="s">
        <v>3264</v>
      </c>
    </row>
    <row r="221" spans="1:14">
      <c r="B221" s="25" t="s">
        <v>3265</v>
      </c>
    </row>
    <row r="225" spans="1:4">
      <c r="A225" s="1" t="s">
        <v>3274</v>
      </c>
    </row>
    <row r="226" spans="1:4">
      <c r="B226" t="s">
        <v>3275</v>
      </c>
    </row>
    <row r="227" spans="1:4">
      <c r="C227" s="2" t="s">
        <v>3276</v>
      </c>
    </row>
    <row r="229" spans="1:4">
      <c r="B229" t="s">
        <v>3277</v>
      </c>
    </row>
    <row r="230" spans="1:4">
      <c r="C230" t="s">
        <v>3278</v>
      </c>
    </row>
    <row r="231" spans="1:4">
      <c r="D231" s="2" t="s">
        <v>3279</v>
      </c>
    </row>
    <row r="233" spans="1:4">
      <c r="B233" s="2" t="s">
        <v>3280</v>
      </c>
    </row>
    <row r="235" spans="1:4">
      <c r="B235" s="2" t="s">
        <v>3282</v>
      </c>
    </row>
    <row r="236" spans="1:4">
      <c r="C236" s="2" t="s">
        <v>3281</v>
      </c>
    </row>
    <row r="238" spans="1:4">
      <c r="B238" s="2" t="s">
        <v>3283</v>
      </c>
    </row>
    <row r="240" spans="1:4">
      <c r="A240" s="1" t="s">
        <v>3285</v>
      </c>
    </row>
    <row r="241" spans="1:3">
      <c r="B241" s="2" t="s">
        <v>3286</v>
      </c>
    </row>
    <row r="242" spans="1:3">
      <c r="B242" t="s">
        <v>3287</v>
      </c>
    </row>
    <row r="243" spans="1:3">
      <c r="C243" t="s">
        <v>3288</v>
      </c>
    </row>
    <row r="245" spans="1:3">
      <c r="B245" s="2" t="s">
        <v>3295</v>
      </c>
    </row>
    <row r="247" spans="1:3">
      <c r="B247" s="2" t="s">
        <v>3299</v>
      </c>
    </row>
    <row r="250" spans="1:3">
      <c r="B250" s="2" t="s">
        <v>3296</v>
      </c>
    </row>
    <row r="252" spans="1:3">
      <c r="B252" s="2" t="s">
        <v>3297</v>
      </c>
    </row>
    <row r="253" spans="1:3">
      <c r="C253" t="s">
        <v>3298</v>
      </c>
    </row>
    <row r="255" spans="1:3">
      <c r="A255" s="1" t="s">
        <v>3300</v>
      </c>
    </row>
    <row r="256" spans="1:3">
      <c r="B256" t="s">
        <v>3301</v>
      </c>
    </row>
    <row r="258" spans="1:3">
      <c r="B258" s="25" t="s">
        <v>3302</v>
      </c>
    </row>
    <row r="260" spans="1:3">
      <c r="B260" s="39" t="s">
        <v>3303</v>
      </c>
    </row>
    <row r="262" spans="1:3">
      <c r="A262" s="1" t="s">
        <v>3310</v>
      </c>
    </row>
    <row r="263" spans="1:3">
      <c r="B263" s="40" t="s">
        <v>3305</v>
      </c>
    </row>
    <row r="264" spans="1:3">
      <c r="B264" t="s">
        <v>3306</v>
      </c>
    </row>
    <row r="266" spans="1:3">
      <c r="B266" s="25" t="s">
        <v>3307</v>
      </c>
    </row>
    <row r="267" spans="1:3">
      <c r="C267" t="s">
        <v>3308</v>
      </c>
    </row>
    <row r="268" spans="1:3">
      <c r="B268" s="39" t="s">
        <v>3309</v>
      </c>
    </row>
    <row r="273" spans="1:12">
      <c r="A273" s="1" t="s">
        <v>3313</v>
      </c>
    </row>
    <row r="274" spans="1:12">
      <c r="B274" s="25" t="s">
        <v>3304</v>
      </c>
    </row>
    <row r="276" spans="1:12">
      <c r="B276" s="39" t="s">
        <v>3314</v>
      </c>
    </row>
    <row r="277" spans="1:12">
      <c r="C277" s="2" t="s">
        <v>3317</v>
      </c>
    </row>
    <row r="279" spans="1:12">
      <c r="B279" s="2" t="s">
        <v>3315</v>
      </c>
    </row>
    <row r="280" spans="1:12">
      <c r="C280" s="2" t="s">
        <v>3316</v>
      </c>
    </row>
    <row r="282" spans="1:12">
      <c r="G282" s="1"/>
      <c r="H282" s="1"/>
      <c r="L282" s="1"/>
    </row>
    <row r="283" spans="1:12">
      <c r="A283" s="1" t="s">
        <v>3387</v>
      </c>
      <c r="B283" s="1"/>
    </row>
    <row r="284" spans="1:12">
      <c r="B284" s="25" t="s">
        <v>3388</v>
      </c>
    </row>
    <row r="285" spans="1:12">
      <c r="B285" s="25" t="s">
        <v>3389</v>
      </c>
    </row>
    <row r="286" spans="1:12">
      <c r="C286" t="s">
        <v>3397</v>
      </c>
    </row>
    <row r="288" spans="1:12">
      <c r="B288" s="39" t="s">
        <v>3390</v>
      </c>
    </row>
    <row r="289" spans="1:3">
      <c r="B289" s="308" t="s">
        <v>3393</v>
      </c>
    </row>
    <row r="290" spans="1:3">
      <c r="C290" s="2" t="s">
        <v>3391</v>
      </c>
    </row>
    <row r="291" spans="1:3">
      <c r="C291" s="2" t="s">
        <v>3392</v>
      </c>
    </row>
    <row r="293" spans="1:3">
      <c r="B293" s="77" t="s">
        <v>3395</v>
      </c>
    </row>
    <row r="295" spans="1:3">
      <c r="B295" s="77" t="s">
        <v>3394</v>
      </c>
    </row>
    <row r="297" spans="1:3">
      <c r="A297" s="1" t="s">
        <v>3424</v>
      </c>
    </row>
    <row r="298" spans="1:3">
      <c r="B298" s="2" t="s">
        <v>3398</v>
      </c>
    </row>
    <row r="300" spans="1:3">
      <c r="B300" s="2" t="s">
        <v>3423</v>
      </c>
    </row>
    <row r="302" spans="1:3">
      <c r="B302" s="2" t="s">
        <v>3425</v>
      </c>
    </row>
    <row r="303" spans="1:3">
      <c r="C303" t="s">
        <v>3428</v>
      </c>
    </row>
    <row r="306" spans="1:17">
      <c r="B306" s="2" t="s">
        <v>3426</v>
      </c>
    </row>
    <row r="308" spans="1:17">
      <c r="B308" s="2" t="s">
        <v>3427</v>
      </c>
    </row>
    <row r="310" spans="1:17">
      <c r="A310" s="1" t="s">
        <v>3429</v>
      </c>
    </row>
    <row r="311" spans="1:17">
      <c r="A311" s="1" t="s">
        <v>3802</v>
      </c>
      <c r="B311" s="2"/>
    </row>
    <row r="312" spans="1:17">
      <c r="B312" s="2" t="s">
        <v>3803</v>
      </c>
    </row>
    <row r="313" spans="1:17">
      <c r="C313" s="39" t="s">
        <v>3804</v>
      </c>
      <c r="K313" s="319"/>
      <c r="L313" s="319"/>
      <c r="M313" s="319"/>
      <c r="N313" s="319"/>
      <c r="O313" s="319"/>
      <c r="P313" s="319"/>
      <c r="Q313" s="319"/>
    </row>
    <row r="314" spans="1:17">
      <c r="C314" s="2" t="s">
        <v>3805</v>
      </c>
      <c r="K314" s="319"/>
      <c r="L314" s="319"/>
      <c r="M314" s="319"/>
      <c r="N314" s="319"/>
      <c r="O314" s="319"/>
      <c r="P314" s="319"/>
      <c r="Q314" s="319"/>
    </row>
    <row r="315" spans="1:17">
      <c r="K315" s="319"/>
      <c r="L315" s="319"/>
      <c r="M315" s="319"/>
      <c r="N315" s="319"/>
      <c r="O315" s="319"/>
      <c r="P315" s="319"/>
      <c r="Q315" s="319"/>
    </row>
    <row r="316" spans="1:17">
      <c r="A316" s="318" t="s">
        <v>5118</v>
      </c>
      <c r="K316" s="319"/>
      <c r="L316" s="319"/>
      <c r="M316" s="319"/>
      <c r="N316" s="319"/>
      <c r="O316" s="319"/>
      <c r="P316" s="319"/>
      <c r="Q316" s="319"/>
    </row>
    <row r="317" spans="1:17">
      <c r="K317" s="319"/>
      <c r="L317" s="319"/>
      <c r="M317" s="319"/>
      <c r="N317" s="319"/>
      <c r="O317" s="319"/>
      <c r="P317" s="319"/>
      <c r="Q317" s="319"/>
    </row>
    <row r="318" spans="1:17">
      <c r="K318" s="319"/>
      <c r="L318" s="319"/>
      <c r="M318" s="319"/>
      <c r="N318" s="319"/>
      <c r="O318" s="319"/>
      <c r="P318" s="319"/>
      <c r="Q318" s="319"/>
    </row>
    <row r="319" spans="1:17">
      <c r="K319" s="319"/>
      <c r="L319" s="319"/>
      <c r="M319" s="319"/>
      <c r="N319" s="319"/>
      <c r="O319" s="319"/>
      <c r="P319" s="319"/>
      <c r="Q319" s="319"/>
    </row>
    <row r="320" spans="1:17">
      <c r="K320" s="319"/>
      <c r="L320" s="319"/>
      <c r="M320" s="319"/>
      <c r="N320" s="319"/>
      <c r="O320" s="319"/>
      <c r="P320" s="319"/>
      <c r="Q320" s="319"/>
    </row>
    <row r="321" spans="11:17">
      <c r="K321" s="319"/>
      <c r="L321" s="319"/>
      <c r="M321" s="319"/>
      <c r="N321" s="319"/>
      <c r="O321" s="319"/>
      <c r="P321" s="319"/>
      <c r="Q321" s="319"/>
    </row>
    <row r="322" spans="11:17">
      <c r="K322" s="319"/>
      <c r="L322" s="319"/>
      <c r="M322" s="319"/>
      <c r="N322" s="319"/>
      <c r="O322" s="319"/>
      <c r="P322" s="319"/>
      <c r="Q322" s="319"/>
    </row>
    <row r="323" spans="11:17">
      <c r="K323" s="319"/>
      <c r="L323" s="319"/>
      <c r="M323" s="319"/>
      <c r="N323" s="319"/>
      <c r="O323" s="319"/>
      <c r="P323" s="319"/>
      <c r="Q323" s="319"/>
    </row>
    <row r="324" spans="11:17">
      <c r="K324" s="319"/>
      <c r="L324" s="319"/>
      <c r="M324" s="319"/>
      <c r="N324" s="319"/>
      <c r="O324" s="319"/>
      <c r="P324" s="319"/>
      <c r="Q324" s="319"/>
    </row>
    <row r="325" spans="11:17">
      <c r="K325" s="319"/>
      <c r="L325" s="319"/>
      <c r="M325" s="319"/>
      <c r="N325" s="319"/>
      <c r="O325" s="319"/>
      <c r="P325" s="319"/>
      <c r="Q325" s="319"/>
    </row>
    <row r="326" spans="11:17">
      <c r="K326" s="319"/>
      <c r="L326" s="319"/>
      <c r="M326" s="319"/>
      <c r="N326" s="319"/>
      <c r="O326" s="319"/>
      <c r="P326" s="319"/>
      <c r="Q326" s="319"/>
    </row>
    <row r="327" spans="11:17">
      <c r="K327" s="319"/>
      <c r="L327" s="319"/>
      <c r="M327" s="319"/>
      <c r="N327" s="319"/>
      <c r="O327" s="319"/>
      <c r="P327" s="319"/>
      <c r="Q327" s="319"/>
    </row>
    <row r="328" spans="11:17">
      <c r="K328" s="319"/>
      <c r="L328" s="319"/>
      <c r="M328" s="319"/>
      <c r="N328" s="319"/>
      <c r="O328" s="319"/>
      <c r="P328" s="319"/>
      <c r="Q328" s="319"/>
    </row>
    <row r="329" spans="11:17">
      <c r="K329" s="319"/>
      <c r="L329" s="319"/>
      <c r="M329" s="319"/>
      <c r="N329" s="319"/>
      <c r="O329" s="319"/>
      <c r="P329" s="319"/>
      <c r="Q329" s="319"/>
    </row>
    <row r="330" spans="11:17">
      <c r="K330" s="319"/>
      <c r="L330" s="319"/>
      <c r="M330" s="319"/>
      <c r="N330" s="319"/>
      <c r="O330" s="319"/>
      <c r="P330" s="319"/>
      <c r="Q330" s="319"/>
    </row>
    <row r="331" spans="11:17">
      <c r="K331" s="319"/>
      <c r="L331" s="319"/>
      <c r="M331" s="319"/>
      <c r="N331" s="319"/>
      <c r="O331" s="319"/>
      <c r="P331" s="319"/>
      <c r="Q331" s="319"/>
    </row>
    <row r="332" spans="11:17">
      <c r="K332" s="319"/>
      <c r="L332" s="319"/>
      <c r="M332" s="319"/>
      <c r="N332" s="319"/>
      <c r="O332" s="319"/>
      <c r="P332" s="319"/>
      <c r="Q332" s="319"/>
    </row>
    <row r="333" spans="11:17">
      <c r="K333" s="319"/>
      <c r="L333" s="319"/>
      <c r="M333" s="319"/>
      <c r="N333" s="319"/>
      <c r="O333" s="319"/>
      <c r="P333" s="319"/>
      <c r="Q333" s="319"/>
    </row>
    <row r="334" spans="11:17">
      <c r="K334" s="319"/>
      <c r="L334" s="319"/>
      <c r="M334" s="319"/>
      <c r="N334" s="319"/>
      <c r="O334" s="319"/>
      <c r="P334" s="319"/>
      <c r="Q334" s="319"/>
    </row>
    <row r="335" spans="11:17">
      <c r="K335" s="319"/>
      <c r="L335" s="319"/>
      <c r="M335" s="319"/>
      <c r="N335" s="319"/>
      <c r="O335" s="319"/>
      <c r="P335" s="319"/>
      <c r="Q335" s="319"/>
    </row>
    <row r="336" spans="11:17">
      <c r="K336" s="319"/>
      <c r="L336" s="319"/>
      <c r="M336" s="319"/>
      <c r="N336" s="319"/>
      <c r="O336" s="319"/>
      <c r="P336" s="319"/>
      <c r="Q336" s="319"/>
    </row>
    <row r="337" spans="11:17">
      <c r="K337" s="319"/>
      <c r="L337" s="319"/>
      <c r="M337" s="319"/>
      <c r="N337" s="319"/>
      <c r="O337" s="319"/>
      <c r="P337" s="319"/>
      <c r="Q337" s="319"/>
    </row>
    <row r="338" spans="11:17">
      <c r="K338" s="319"/>
      <c r="L338" s="319"/>
      <c r="M338" s="319"/>
      <c r="N338" s="319"/>
      <c r="O338" s="319"/>
      <c r="P338" s="319"/>
      <c r="Q338" s="319"/>
    </row>
    <row r="339" spans="11:17">
      <c r="K339" s="319"/>
      <c r="L339" s="319"/>
      <c r="M339" s="319"/>
      <c r="N339" s="319"/>
      <c r="O339" s="319"/>
      <c r="P339" s="319"/>
      <c r="Q339" s="319"/>
    </row>
    <row r="340" spans="11:17">
      <c r="K340" s="319"/>
      <c r="L340" s="319"/>
      <c r="M340" s="319"/>
      <c r="N340" s="319"/>
      <c r="O340" s="319"/>
      <c r="P340" s="319"/>
      <c r="Q340" s="319"/>
    </row>
    <row r="341" spans="11:17">
      <c r="K341" s="319"/>
      <c r="L341" s="319"/>
      <c r="M341" s="319"/>
      <c r="N341" s="319"/>
      <c r="O341" s="319"/>
      <c r="P341" s="319"/>
      <c r="Q341" s="319"/>
    </row>
    <row r="342" spans="11:17">
      <c r="K342" s="319"/>
      <c r="L342" s="319"/>
      <c r="M342" s="319"/>
      <c r="N342" s="319"/>
      <c r="O342" s="319"/>
      <c r="P342" s="319"/>
      <c r="Q342" s="319"/>
    </row>
    <row r="343" spans="11:17">
      <c r="K343" s="319"/>
      <c r="L343" s="319"/>
      <c r="M343" s="319"/>
      <c r="N343" s="319"/>
      <c r="O343" s="319"/>
      <c r="P343" s="319"/>
      <c r="Q343" s="319"/>
    </row>
    <row r="344" spans="11:17">
      <c r="K344" s="319"/>
      <c r="L344" s="319"/>
      <c r="M344" s="319"/>
      <c r="N344" s="319"/>
      <c r="O344" s="319"/>
      <c r="P344" s="319"/>
      <c r="Q344" s="319"/>
    </row>
    <row r="345" spans="11:17">
      <c r="K345" s="319"/>
      <c r="L345" s="319"/>
      <c r="M345" s="319"/>
      <c r="N345" s="319"/>
      <c r="O345" s="319"/>
      <c r="P345" s="319"/>
      <c r="Q345" s="319"/>
    </row>
    <row r="346" spans="11:17">
      <c r="K346" s="319"/>
      <c r="L346" s="319"/>
      <c r="M346" s="319"/>
      <c r="N346" s="319"/>
      <c r="O346" s="319"/>
      <c r="P346" s="319"/>
      <c r="Q346" s="319"/>
    </row>
    <row r="347" spans="11:17">
      <c r="K347" s="319"/>
      <c r="L347" s="319"/>
      <c r="M347" s="319"/>
      <c r="N347" s="319"/>
      <c r="O347" s="319"/>
      <c r="P347" s="319"/>
      <c r="Q347" s="319"/>
    </row>
    <row r="348" spans="11:17">
      <c r="K348" s="319"/>
      <c r="L348" s="319"/>
      <c r="M348" s="319"/>
      <c r="N348" s="319"/>
      <c r="O348" s="319"/>
      <c r="P348" s="319"/>
      <c r="Q348" s="319"/>
    </row>
    <row r="349" spans="11:17">
      <c r="K349" s="319"/>
      <c r="L349" s="319"/>
      <c r="M349" s="319"/>
      <c r="N349" s="319"/>
      <c r="O349" s="319"/>
      <c r="P349" s="319"/>
      <c r="Q349" s="319"/>
    </row>
    <row r="350" spans="11:17">
      <c r="K350" s="319"/>
      <c r="L350" s="319"/>
      <c r="M350" s="319"/>
      <c r="N350" s="319"/>
      <c r="O350" s="319"/>
      <c r="P350" s="319"/>
      <c r="Q350" s="319"/>
    </row>
    <row r="351" spans="11:17">
      <c r="K351" s="319"/>
      <c r="L351" s="319"/>
      <c r="M351" s="319"/>
      <c r="N351" s="319"/>
      <c r="O351" s="319"/>
      <c r="P351" s="319"/>
    </row>
    <row r="352" spans="11:17">
      <c r="K352" s="319"/>
      <c r="L352" s="319"/>
      <c r="M352" s="319"/>
      <c r="N352" s="319"/>
      <c r="O352" s="319"/>
      <c r="P352" s="319"/>
      <c r="Q352" s="319"/>
    </row>
    <row r="353" spans="11:17">
      <c r="K353" s="319"/>
      <c r="L353" s="319"/>
      <c r="M353" s="319"/>
      <c r="N353" s="319"/>
      <c r="O353" s="319"/>
      <c r="P353" s="319"/>
      <c r="Q353" s="319"/>
    </row>
    <row r="354" spans="11:17">
      <c r="K354" s="319"/>
      <c r="L354" s="319"/>
      <c r="M354" s="319"/>
      <c r="N354" s="319"/>
      <c r="O354" s="319"/>
      <c r="P354" s="319"/>
      <c r="Q354" s="319"/>
    </row>
    <row r="355" spans="11:17">
      <c r="K355" s="319"/>
      <c r="L355" s="319"/>
      <c r="M355" s="319"/>
      <c r="N355" s="319"/>
      <c r="O355" s="319"/>
      <c r="P355" s="319"/>
      <c r="Q355" s="319"/>
    </row>
    <row r="356" spans="11:17">
      <c r="K356" s="319"/>
      <c r="L356" s="319"/>
      <c r="M356" s="319"/>
      <c r="N356" s="319"/>
      <c r="O356" s="319"/>
      <c r="P356" s="319"/>
      <c r="Q356" s="319"/>
    </row>
  </sheetData>
  <mergeCells count="1">
    <mergeCell ref="G114:H114"/>
  </mergeCells>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6"/>
  <sheetViews>
    <sheetView topLeftCell="A55" workbookViewId="0">
      <selection activeCell="B71" sqref="B71"/>
    </sheetView>
  </sheetViews>
  <sheetFormatPr defaultRowHeight="14.25"/>
  <cols>
    <col min="1" max="26" width="3.625" style="323" customWidth="1"/>
    <col min="27" max="16384" width="9" style="323"/>
  </cols>
  <sheetData>
    <row r="1" spans="1:12">
      <c r="A1" s="325" t="s">
        <v>4343</v>
      </c>
    </row>
    <row r="2" spans="1:12">
      <c r="B2" s="323" t="s">
        <v>4342</v>
      </c>
    </row>
    <row r="3" spans="1:12">
      <c r="C3" s="323" t="s">
        <v>4350</v>
      </c>
    </row>
    <row r="4" spans="1:12">
      <c r="B4" s="326" t="s">
        <v>4347</v>
      </c>
    </row>
    <row r="5" spans="1:12">
      <c r="C5" s="323" t="s">
        <v>4348</v>
      </c>
    </row>
    <row r="6" spans="1:12">
      <c r="B6" s="323" t="s">
        <v>4360</v>
      </c>
    </row>
    <row r="7" spans="1:12">
      <c r="C7" s="323" t="s">
        <v>4349</v>
      </c>
    </row>
    <row r="8" spans="1:12">
      <c r="B8" s="323" t="s">
        <v>4361</v>
      </c>
    </row>
    <row r="9" spans="1:12">
      <c r="C9" s="323" t="s">
        <v>4346</v>
      </c>
    </row>
    <row r="10" spans="1:12">
      <c r="C10" s="323" t="s">
        <v>4341</v>
      </c>
      <c r="G10" s="323" t="s">
        <v>4344</v>
      </c>
    </row>
    <row r="11" spans="1:12">
      <c r="D11" s="323" t="s">
        <v>4352</v>
      </c>
    </row>
    <row r="12" spans="1:12">
      <c r="C12" s="323" t="s">
        <v>4351</v>
      </c>
      <c r="G12" s="323" t="s">
        <v>4344</v>
      </c>
    </row>
    <row r="13" spans="1:12">
      <c r="D13" s="323" t="s">
        <v>4353</v>
      </c>
    </row>
    <row r="14" spans="1:12">
      <c r="C14" s="323" t="s">
        <v>4354</v>
      </c>
      <c r="G14" s="323" t="s">
        <v>4355</v>
      </c>
    </row>
    <row r="15" spans="1:12">
      <c r="D15" s="323" t="s">
        <v>4353</v>
      </c>
      <c r="L15" s="323" t="s">
        <v>4362</v>
      </c>
    </row>
    <row r="16" spans="1:12">
      <c r="C16" s="323" t="s">
        <v>4356</v>
      </c>
      <c r="G16" s="323" t="s">
        <v>4357</v>
      </c>
    </row>
    <row r="17" spans="2:12">
      <c r="D17" s="323" t="s">
        <v>4353</v>
      </c>
    </row>
    <row r="18" spans="2:12">
      <c r="C18" s="323" t="s">
        <v>4358</v>
      </c>
      <c r="G18" s="323" t="s">
        <v>4359</v>
      </c>
    </row>
    <row r="19" spans="2:12">
      <c r="D19" s="323" t="s">
        <v>4353</v>
      </c>
    </row>
    <row r="20" spans="2:12">
      <c r="B20" s="323" t="s">
        <v>4363</v>
      </c>
    </row>
    <row r="21" spans="2:12">
      <c r="C21" s="323" t="s">
        <v>4364</v>
      </c>
    </row>
    <row r="22" spans="2:12">
      <c r="C22" s="323" t="s">
        <v>4366</v>
      </c>
      <c r="G22" s="323" t="s">
        <v>4365</v>
      </c>
      <c r="L22" s="323" t="s">
        <v>4391</v>
      </c>
    </row>
    <row r="23" spans="2:12">
      <c r="D23" s="323" t="s">
        <v>4353</v>
      </c>
    </row>
    <row r="24" spans="2:12">
      <c r="B24" s="323" t="s">
        <v>4377</v>
      </c>
      <c r="H24" s="323" t="s">
        <v>4380</v>
      </c>
    </row>
    <row r="25" spans="2:12">
      <c r="C25" s="323" t="s">
        <v>4378</v>
      </c>
    </row>
    <row r="26" spans="2:12">
      <c r="C26" s="323" t="s">
        <v>4379</v>
      </c>
    </row>
    <row r="28" spans="2:12">
      <c r="B28" s="327" t="s">
        <v>4381</v>
      </c>
      <c r="H28" s="323" t="s">
        <v>4382</v>
      </c>
    </row>
    <row r="29" spans="2:12">
      <c r="C29" s="323" t="s">
        <v>4378</v>
      </c>
    </row>
    <row r="30" spans="2:12">
      <c r="C30" s="323" t="s">
        <v>4383</v>
      </c>
    </row>
    <row r="32" spans="2:12">
      <c r="B32" s="327" t="s">
        <v>4406</v>
      </c>
      <c r="H32" s="323" t="s">
        <v>4396</v>
      </c>
    </row>
    <row r="33" spans="1:20">
      <c r="C33" s="323" t="s">
        <v>4378</v>
      </c>
    </row>
    <row r="34" spans="1:20">
      <c r="C34" s="323" t="s">
        <v>4383</v>
      </c>
    </row>
    <row r="36" spans="1:20">
      <c r="A36" s="325" t="s">
        <v>4343</v>
      </c>
    </row>
    <row r="37" spans="1:20">
      <c r="B37" s="323" t="s">
        <v>4397</v>
      </c>
    </row>
    <row r="38" spans="1:20">
      <c r="B38" s="323" t="s">
        <v>4398</v>
      </c>
    </row>
    <row r="40" spans="1:20">
      <c r="B40" s="328" t="s">
        <v>4385</v>
      </c>
    </row>
    <row r="41" spans="1:20">
      <c r="B41" s="328"/>
      <c r="C41" s="328" t="s">
        <v>4389</v>
      </c>
      <c r="G41" s="328" t="s">
        <v>4390</v>
      </c>
      <c r="K41" s="328" t="s">
        <v>4392</v>
      </c>
    </row>
    <row r="43" spans="1:20">
      <c r="C43" s="328" t="s">
        <v>4386</v>
      </c>
      <c r="G43" s="323" t="s">
        <v>4387</v>
      </c>
      <c r="K43" s="328" t="s">
        <v>4393</v>
      </c>
    </row>
    <row r="45" spans="1:20">
      <c r="C45" s="327" t="s">
        <v>4388</v>
      </c>
      <c r="G45" s="323" t="s">
        <v>4381</v>
      </c>
      <c r="K45" s="323" t="s">
        <v>4394</v>
      </c>
    </row>
    <row r="46" spans="1:20">
      <c r="T46" s="323" t="s">
        <v>4399</v>
      </c>
    </row>
    <row r="47" spans="1:20">
      <c r="C47" s="327" t="s">
        <v>4395</v>
      </c>
      <c r="G47" s="323" t="s">
        <v>4384</v>
      </c>
      <c r="K47" s="323" t="s">
        <v>4409</v>
      </c>
    </row>
    <row r="49" spans="1:16">
      <c r="A49" s="325" t="s">
        <v>4400</v>
      </c>
    </row>
    <row r="50" spans="1:16">
      <c r="B50" s="323" t="s">
        <v>4402</v>
      </c>
      <c r="H50" s="323" t="s">
        <v>4403</v>
      </c>
    </row>
    <row r="51" spans="1:16">
      <c r="C51" s="323" t="s">
        <v>4407</v>
      </c>
    </row>
    <row r="53" spans="1:16">
      <c r="B53" s="323" t="s">
        <v>4404</v>
      </c>
      <c r="H53" s="323" t="s">
        <v>4405</v>
      </c>
    </row>
    <row r="55" spans="1:16">
      <c r="C55" s="328" t="s">
        <v>4408</v>
      </c>
      <c r="G55" s="323" t="s">
        <v>4401</v>
      </c>
      <c r="K55" s="323" t="s">
        <v>4410</v>
      </c>
      <c r="P55" s="323" t="s">
        <v>4413</v>
      </c>
    </row>
    <row r="57" spans="1:16">
      <c r="C57" s="328" t="s">
        <v>4411</v>
      </c>
      <c r="G57" s="323" t="s">
        <v>4404</v>
      </c>
      <c r="K57" s="323" t="s">
        <v>4412</v>
      </c>
      <c r="P57" s="323" t="s">
        <v>4413</v>
      </c>
    </row>
    <row r="59" spans="1:16">
      <c r="B59" s="323" t="s">
        <v>4414</v>
      </c>
    </row>
    <row r="60" spans="1:16">
      <c r="B60" s="329" t="s">
        <v>4415</v>
      </c>
    </row>
    <row r="62" spans="1:16">
      <c r="B62" s="322" t="s">
        <v>4416</v>
      </c>
    </row>
    <row r="63" spans="1:16">
      <c r="C63" s="328" t="s">
        <v>4432</v>
      </c>
    </row>
    <row r="64" spans="1:16">
      <c r="B64" s="324" t="s">
        <v>4417</v>
      </c>
    </row>
    <row r="65" spans="2:16">
      <c r="C65" s="323" t="s">
        <v>4708</v>
      </c>
      <c r="P65" s="323" t="s">
        <v>4419</v>
      </c>
    </row>
    <row r="66" spans="2:16">
      <c r="C66" s="323" t="s">
        <v>4709</v>
      </c>
      <c r="P66" s="323" t="s">
        <v>4418</v>
      </c>
    </row>
    <row r="68" spans="2:16">
      <c r="C68" s="323" t="s">
        <v>4420</v>
      </c>
      <c r="P68" s="323" t="s">
        <v>4422</v>
      </c>
    </row>
    <row r="69" spans="2:16">
      <c r="C69" s="323" t="s">
        <v>4421</v>
      </c>
      <c r="P69" s="333" t="s">
        <v>4423</v>
      </c>
    </row>
    <row r="70" spans="2:16">
      <c r="P70" s="333" t="s">
        <v>4424</v>
      </c>
    </row>
    <row r="71" spans="2:16">
      <c r="B71" s="322" t="s">
        <v>4425</v>
      </c>
    </row>
    <row r="72" spans="2:16">
      <c r="C72" s="328" t="s">
        <v>4432</v>
      </c>
    </row>
    <row r="73" spans="2:16">
      <c r="B73" s="322" t="s">
        <v>4426</v>
      </c>
    </row>
    <row r="74" spans="2:16">
      <c r="C74" s="323" t="s">
        <v>4784</v>
      </c>
    </row>
    <row r="75" spans="2:16">
      <c r="B75" s="324" t="s">
        <v>4427</v>
      </c>
    </row>
    <row r="76" spans="2:16">
      <c r="C76" s="328" t="s">
        <v>4433</v>
      </c>
    </row>
    <row r="77" spans="2:16">
      <c r="B77" s="322" t="s">
        <v>4428</v>
      </c>
    </row>
    <row r="78" spans="2:16">
      <c r="C78" s="323" t="s">
        <v>4783</v>
      </c>
    </row>
    <row r="80" spans="2:16">
      <c r="B80" s="324" t="s">
        <v>4429</v>
      </c>
    </row>
    <row r="82" spans="1:3">
      <c r="B82" s="324" t="s">
        <v>4430</v>
      </c>
    </row>
    <row r="83" spans="1:3">
      <c r="C83" s="328" t="s">
        <v>4434</v>
      </c>
    </row>
    <row r="84" spans="1:3">
      <c r="B84" s="322" t="s">
        <v>4431</v>
      </c>
    </row>
    <row r="85" spans="1:3">
      <c r="C85" s="328" t="s">
        <v>4435</v>
      </c>
    </row>
    <row r="86" spans="1:3">
      <c r="C86" s="328"/>
    </row>
    <row r="87" spans="1:3">
      <c r="B87" s="324" t="s">
        <v>4478</v>
      </c>
    </row>
    <row r="88" spans="1:3">
      <c r="C88" s="328" t="s">
        <v>4479</v>
      </c>
    </row>
    <row r="89" spans="1:3">
      <c r="A89" s="325" t="s">
        <v>4476</v>
      </c>
    </row>
    <row r="90" spans="1:3">
      <c r="B90" s="328" t="s">
        <v>4477</v>
      </c>
    </row>
    <row r="92" spans="1:3">
      <c r="A92" s="325" t="s">
        <v>4759</v>
      </c>
    </row>
    <row r="93" spans="1:3">
      <c r="B93" s="328" t="s">
        <v>4760</v>
      </c>
    </row>
    <row r="94" spans="1:3">
      <c r="B94" s="323" t="s">
        <v>4761</v>
      </c>
    </row>
    <row r="96" spans="1:3">
      <c r="B96" s="319" t="s">
        <v>3145</v>
      </c>
    </row>
    <row r="98" spans="1:3">
      <c r="A98" s="325" t="s">
        <v>4776</v>
      </c>
    </row>
    <row r="99" spans="1:3">
      <c r="B99" s="328" t="s">
        <v>4777</v>
      </c>
    </row>
    <row r="100" spans="1:3">
      <c r="B100" s="323" t="s">
        <v>4778</v>
      </c>
    </row>
    <row r="102" spans="1:3">
      <c r="A102" s="325" t="s">
        <v>4779</v>
      </c>
    </row>
    <row r="103" spans="1:3">
      <c r="B103" s="324" t="s">
        <v>4780</v>
      </c>
    </row>
    <row r="104" spans="1:3">
      <c r="C104" s="328" t="s">
        <v>4781</v>
      </c>
    </row>
    <row r="105" spans="1:3">
      <c r="C105" s="328" t="s">
        <v>4782</v>
      </c>
    </row>
    <row r="107" spans="1:3">
      <c r="B107" s="328" t="s">
        <v>4785</v>
      </c>
    </row>
    <row r="108" spans="1:3">
      <c r="C108" s="328" t="s">
        <v>4786</v>
      </c>
    </row>
    <row r="111" spans="1:3">
      <c r="B111" s="328" t="s">
        <v>4787</v>
      </c>
    </row>
    <row r="113" spans="1:4">
      <c r="A113" s="325" t="s">
        <v>4866</v>
      </c>
    </row>
    <row r="114" spans="1:4">
      <c r="B114" s="323" t="s">
        <v>4867</v>
      </c>
    </row>
    <row r="116" spans="1:4">
      <c r="A116" s="325" t="s">
        <v>4868</v>
      </c>
    </row>
    <row r="119" spans="1:4">
      <c r="A119" s="325" t="s">
        <v>4913</v>
      </c>
    </row>
    <row r="120" spans="1:4">
      <c r="B120" s="322" t="s">
        <v>4914</v>
      </c>
      <c r="D120" s="328"/>
    </row>
    <row r="121" spans="1:4">
      <c r="C121" s="323" t="s">
        <v>4915</v>
      </c>
    </row>
    <row r="122" spans="1:4">
      <c r="B122" s="323" t="s">
        <v>4924</v>
      </c>
    </row>
    <row r="123" spans="1:4">
      <c r="B123" s="323" t="s">
        <v>4925</v>
      </c>
    </row>
    <row r="125" spans="1:4">
      <c r="A125" s="325" t="s">
        <v>4926</v>
      </c>
    </row>
    <row r="126" spans="1:4">
      <c r="B126" s="328" t="s">
        <v>4929</v>
      </c>
    </row>
    <row r="127" spans="1:4">
      <c r="C127" s="323" t="s">
        <v>4928</v>
      </c>
    </row>
    <row r="128" spans="1:4">
      <c r="C128" s="323" t="s">
        <v>4927</v>
      </c>
    </row>
    <row r="129" spans="1:3">
      <c r="B129" s="323" t="s">
        <v>4972</v>
      </c>
    </row>
    <row r="130" spans="1:3">
      <c r="B130" s="323" t="s">
        <v>4971</v>
      </c>
    </row>
    <row r="132" spans="1:3">
      <c r="A132" s="325" t="s">
        <v>4982</v>
      </c>
    </row>
    <row r="133" spans="1:3">
      <c r="A133" s="325"/>
      <c r="B133" s="349" t="s">
        <v>4989</v>
      </c>
    </row>
    <row r="134" spans="1:3">
      <c r="A134" s="325"/>
      <c r="B134" s="328" t="s">
        <v>4987</v>
      </c>
    </row>
    <row r="135" spans="1:3">
      <c r="A135" s="325"/>
      <c r="C135" s="323" t="s">
        <v>4988</v>
      </c>
    </row>
    <row r="136" spans="1:3">
      <c r="A136" s="325"/>
    </row>
    <row r="137" spans="1:3">
      <c r="B137" s="328" t="s">
        <v>4993</v>
      </c>
    </row>
    <row r="138" spans="1:3">
      <c r="B138" s="328"/>
      <c r="C138" s="328" t="s">
        <v>4994</v>
      </c>
    </row>
    <row r="139" spans="1:3">
      <c r="B139" s="328" t="s">
        <v>4983</v>
      </c>
    </row>
    <row r="140" spans="1:3">
      <c r="C140" s="323" t="s">
        <v>4984</v>
      </c>
    </row>
    <row r="141" spans="1:3">
      <c r="C141" s="328" t="s">
        <v>4986</v>
      </c>
    </row>
    <row r="142" spans="1:3">
      <c r="B142" s="328" t="s">
        <v>4985</v>
      </c>
    </row>
    <row r="144" spans="1:3">
      <c r="B144" s="39" t="s">
        <v>4990</v>
      </c>
    </row>
    <row r="145" spans="1:3">
      <c r="C145" s="323" t="s">
        <v>5066</v>
      </c>
    </row>
    <row r="147" spans="1:3">
      <c r="A147" s="325" t="s">
        <v>5065</v>
      </c>
    </row>
    <row r="148" spans="1:3">
      <c r="B148" s="326" t="s">
        <v>5067</v>
      </c>
    </row>
    <row r="149" spans="1:3">
      <c r="C149" s="328" t="s">
        <v>5068</v>
      </c>
    </row>
    <row r="151" spans="1:3">
      <c r="A151" s="325" t="s">
        <v>5075</v>
      </c>
    </row>
    <row r="152" spans="1:3">
      <c r="B152" s="324" t="s">
        <v>5076</v>
      </c>
    </row>
    <row r="154" spans="1:3">
      <c r="A154" s="325" t="s">
        <v>5075</v>
      </c>
    </row>
    <row r="155" spans="1:3">
      <c r="B155" s="322" t="s">
        <v>5080</v>
      </c>
    </row>
    <row r="156" spans="1:3">
      <c r="B156" s="322" t="s">
        <v>5077</v>
      </c>
    </row>
    <row r="157" spans="1:3">
      <c r="B157" s="322" t="s">
        <v>5078</v>
      </c>
    </row>
    <row r="158" spans="1:3">
      <c r="C158" s="361" t="s">
        <v>5082</v>
      </c>
    </row>
    <row r="159" spans="1:3">
      <c r="C159" s="328" t="s">
        <v>5081</v>
      </c>
    </row>
    <row r="160" spans="1:3">
      <c r="B160" s="323" t="s">
        <v>5079</v>
      </c>
    </row>
    <row r="162" spans="1:5">
      <c r="A162" s="325" t="s">
        <v>5088</v>
      </c>
    </row>
    <row r="163" spans="1:5">
      <c r="B163" s="323" t="s">
        <v>5089</v>
      </c>
    </row>
    <row r="164" spans="1:5">
      <c r="B164" s="323" t="s">
        <v>5090</v>
      </c>
    </row>
    <row r="166" spans="1:5">
      <c r="A166" s="325" t="s">
        <v>5098</v>
      </c>
    </row>
    <row r="167" spans="1:5">
      <c r="B167" s="328" t="s">
        <v>5099</v>
      </c>
    </row>
    <row r="168" spans="1:5">
      <c r="C168" s="323" t="s">
        <v>5100</v>
      </c>
    </row>
    <row r="169" spans="1:5">
      <c r="C169" s="323" t="s">
        <v>5101</v>
      </c>
    </row>
    <row r="170" spans="1:5">
      <c r="B170" s="328" t="s">
        <v>5102</v>
      </c>
    </row>
    <row r="171" spans="1:5">
      <c r="C171" s="328" t="s">
        <v>5103</v>
      </c>
    </row>
    <row r="172" spans="1:5">
      <c r="D172" s="328" t="s">
        <v>5104</v>
      </c>
    </row>
    <row r="173" spans="1:5">
      <c r="D173" s="328" t="s">
        <v>5105</v>
      </c>
    </row>
    <row r="174" spans="1:5">
      <c r="D174" s="328" t="s">
        <v>5106</v>
      </c>
    </row>
    <row r="175" spans="1:5">
      <c r="E175" s="328" t="s">
        <v>5107</v>
      </c>
    </row>
    <row r="176" spans="1:5">
      <c r="C176" s="328" t="s">
        <v>5109</v>
      </c>
      <c r="E176" s="328"/>
    </row>
    <row r="177" spans="1:5">
      <c r="D177" s="328" t="s">
        <v>5110</v>
      </c>
      <c r="E177" s="328"/>
    </row>
    <row r="178" spans="1:5">
      <c r="B178" s="328" t="s">
        <v>5108</v>
      </c>
    </row>
    <row r="180" spans="1:5">
      <c r="A180" s="325" t="s">
        <v>5111</v>
      </c>
      <c r="B180" s="328"/>
    </row>
    <row r="181" spans="1:5">
      <c r="B181" s="328" t="s">
        <v>5112</v>
      </c>
    </row>
    <row r="183" spans="1:5">
      <c r="A183" s="325" t="s">
        <v>5119</v>
      </c>
    </row>
    <row r="184" spans="1:5">
      <c r="B184" s="328" t="s">
        <v>5120</v>
      </c>
    </row>
    <row r="186" spans="1:5">
      <c r="B186" s="328" t="s">
        <v>5121</v>
      </c>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1"/>
  <sheetViews>
    <sheetView workbookViewId="0">
      <selection activeCell="D20" sqref="D20"/>
    </sheetView>
  </sheetViews>
  <sheetFormatPr defaultRowHeight="14.25"/>
  <cols>
    <col min="1" max="1" width="2.75" customWidth="1"/>
    <col min="2" max="2" width="18.75" customWidth="1"/>
    <col min="3" max="3" width="19.25" customWidth="1"/>
    <col min="7" max="7" width="1.625" customWidth="1"/>
    <col min="8" max="8" width="16" style="319" customWidth="1"/>
    <col min="9" max="19" width="5.5" bestFit="1" customWidth="1"/>
    <col min="20" max="20" width="5.5" style="319" customWidth="1"/>
    <col min="21" max="22" width="5.5" bestFit="1" customWidth="1"/>
  </cols>
  <sheetData>
    <row r="1" spans="2:23">
      <c r="B1" t="s">
        <v>4246</v>
      </c>
    </row>
    <row r="2" spans="2:23">
      <c r="B2" t="s">
        <v>4247</v>
      </c>
    </row>
    <row r="3" spans="2:23">
      <c r="B3" t="s">
        <v>4244</v>
      </c>
      <c r="D3" t="s">
        <v>4245</v>
      </c>
    </row>
    <row r="4" spans="2:23">
      <c r="B4" s="292" t="s">
        <v>3290</v>
      </c>
      <c r="D4" s="292" t="s">
        <v>4239</v>
      </c>
      <c r="E4" s="292" t="s">
        <v>3290</v>
      </c>
    </row>
    <row r="5" spans="2:23">
      <c r="B5" s="294">
        <v>762334</v>
      </c>
      <c r="D5" s="317" t="s">
        <v>4240</v>
      </c>
      <c r="E5" s="294">
        <v>37761</v>
      </c>
    </row>
    <row r="6" spans="2:23">
      <c r="D6" s="317" t="s">
        <v>4241</v>
      </c>
      <c r="E6" s="294">
        <v>7301</v>
      </c>
    </row>
    <row r="7" spans="2:23">
      <c r="D7" s="317" t="s">
        <v>4242</v>
      </c>
      <c r="E7" s="294">
        <v>59412</v>
      </c>
    </row>
    <row r="8" spans="2:23">
      <c r="D8" s="317" t="s">
        <v>3825</v>
      </c>
      <c r="E8" s="294">
        <v>649609</v>
      </c>
    </row>
    <row r="9" spans="2:23">
      <c r="D9" s="317" t="s">
        <v>4243</v>
      </c>
      <c r="E9" s="294">
        <v>8251</v>
      </c>
    </row>
    <row r="12" spans="2:23">
      <c r="B12" t="s">
        <v>4251</v>
      </c>
      <c r="C12" t="s">
        <v>4248</v>
      </c>
      <c r="D12" t="s">
        <v>4249</v>
      </c>
      <c r="I12" s="321">
        <v>2009</v>
      </c>
      <c r="J12" s="321">
        <v>2010</v>
      </c>
      <c r="K12" s="321">
        <v>2011</v>
      </c>
      <c r="L12" s="321">
        <v>2012</v>
      </c>
      <c r="M12" s="321">
        <v>2013</v>
      </c>
      <c r="N12" s="321">
        <v>2014</v>
      </c>
      <c r="O12" s="321">
        <v>2015</v>
      </c>
      <c r="P12" s="321">
        <v>2016</v>
      </c>
      <c r="Q12" s="321">
        <v>2017</v>
      </c>
      <c r="R12" s="321">
        <v>2018</v>
      </c>
      <c r="S12" s="321">
        <v>2019</v>
      </c>
      <c r="T12" s="321"/>
      <c r="U12" s="321">
        <v>2020</v>
      </c>
      <c r="V12" s="321">
        <v>2021</v>
      </c>
      <c r="W12" s="321"/>
    </row>
    <row r="13" spans="2:23">
      <c r="B13" t="s">
        <v>1558</v>
      </c>
      <c r="C13" t="s">
        <v>4252</v>
      </c>
      <c r="D13" t="s">
        <v>4250</v>
      </c>
      <c r="I13" s="321"/>
      <c r="J13" s="321"/>
      <c r="K13" s="321"/>
      <c r="L13" s="321" t="s">
        <v>4691</v>
      </c>
      <c r="M13" s="321"/>
      <c r="N13" s="321"/>
      <c r="O13" s="321"/>
      <c r="P13" s="321"/>
      <c r="Q13" s="321" t="s">
        <v>4694</v>
      </c>
      <c r="R13" s="321"/>
      <c r="S13" s="321" t="s">
        <v>4697</v>
      </c>
      <c r="T13" s="321" t="s">
        <v>4703</v>
      </c>
      <c r="U13" s="321" t="s">
        <v>4698</v>
      </c>
      <c r="V13" s="321" t="s">
        <v>4700</v>
      </c>
    </row>
    <row r="14" spans="2:23" ht="28.5">
      <c r="B14" t="s">
        <v>4253</v>
      </c>
      <c r="C14" t="s">
        <v>4254</v>
      </c>
      <c r="D14" t="s">
        <v>4250</v>
      </c>
      <c r="H14" s="320" t="s">
        <v>4693</v>
      </c>
      <c r="I14" s="321"/>
      <c r="J14" s="321"/>
      <c r="K14" s="321"/>
      <c r="L14" s="321"/>
      <c r="M14" s="321"/>
      <c r="N14" s="321"/>
      <c r="O14" s="321"/>
      <c r="P14" s="321"/>
      <c r="Q14" s="321"/>
      <c r="R14" s="321"/>
      <c r="S14" s="321"/>
      <c r="T14" s="321"/>
      <c r="U14" s="321"/>
      <c r="V14" s="321"/>
    </row>
    <row r="15" spans="2:23" ht="28.5">
      <c r="B15" t="s">
        <v>1562</v>
      </c>
      <c r="C15" t="s">
        <v>4692</v>
      </c>
      <c r="D15" t="s">
        <v>4255</v>
      </c>
      <c r="H15" s="320" t="s">
        <v>4695</v>
      </c>
      <c r="I15" s="321"/>
      <c r="J15" s="321"/>
      <c r="K15" s="321"/>
      <c r="L15" s="321"/>
      <c r="M15" s="321"/>
      <c r="N15" s="321"/>
      <c r="O15" s="321"/>
      <c r="P15" s="321"/>
      <c r="Q15" s="321"/>
      <c r="R15" s="321"/>
      <c r="S15" s="321"/>
      <c r="T15" s="321"/>
      <c r="U15" s="321"/>
      <c r="V15" s="321"/>
    </row>
    <row r="16" spans="2:23" ht="29.25" customHeight="1">
      <c r="B16" t="s">
        <v>1562</v>
      </c>
      <c r="C16" t="s">
        <v>4256</v>
      </c>
      <c r="D16" t="s">
        <v>4257</v>
      </c>
      <c r="H16" s="319" t="s">
        <v>4696</v>
      </c>
      <c r="I16" s="321"/>
      <c r="J16" s="321"/>
      <c r="K16" s="321"/>
      <c r="L16" s="321"/>
      <c r="M16" s="321"/>
      <c r="N16" s="321"/>
      <c r="O16" s="321"/>
      <c r="P16" s="321"/>
      <c r="Q16" s="321"/>
      <c r="R16" s="321"/>
      <c r="S16" s="321"/>
      <c r="T16" s="321"/>
      <c r="U16" s="321"/>
      <c r="V16" s="321"/>
    </row>
    <row r="17" spans="2:22" ht="30.75" customHeight="1">
      <c r="B17" t="s">
        <v>1562</v>
      </c>
      <c r="C17" t="s">
        <v>4258</v>
      </c>
      <c r="D17" t="s">
        <v>4255</v>
      </c>
      <c r="H17" s="319" t="s">
        <v>4699</v>
      </c>
      <c r="I17" s="321"/>
      <c r="J17" s="321"/>
      <c r="K17" s="321"/>
      <c r="L17" s="321"/>
      <c r="M17" s="321"/>
      <c r="N17" s="321"/>
      <c r="O17" s="321"/>
      <c r="P17" s="321"/>
      <c r="Q17" s="321"/>
      <c r="R17" s="321"/>
      <c r="S17" s="321"/>
      <c r="T17" s="321"/>
      <c r="U17" s="321"/>
      <c r="V17" s="321"/>
    </row>
    <row r="18" spans="2:22">
      <c r="I18" s="321"/>
      <c r="J18" s="321"/>
      <c r="K18" s="321"/>
      <c r="L18" s="321"/>
      <c r="M18" s="321"/>
      <c r="N18" s="321"/>
      <c r="O18" s="321"/>
      <c r="P18" s="321"/>
      <c r="Q18" s="321"/>
      <c r="R18" s="321"/>
      <c r="S18" s="321"/>
      <c r="T18" s="321"/>
      <c r="U18" s="321"/>
      <c r="V18" s="321"/>
    </row>
    <row r="19" spans="2:22" ht="28.5" customHeight="1">
      <c r="B19" t="s">
        <v>4687</v>
      </c>
      <c r="D19" t="s">
        <v>4688</v>
      </c>
      <c r="H19" s="319" t="s">
        <v>4702</v>
      </c>
      <c r="I19" s="321"/>
      <c r="J19" s="321"/>
      <c r="K19" s="321"/>
      <c r="L19" s="321"/>
      <c r="M19" s="321"/>
      <c r="N19" s="321"/>
      <c r="O19" s="321"/>
      <c r="P19" s="321"/>
      <c r="Q19" s="321"/>
      <c r="R19" s="321"/>
      <c r="S19" s="321"/>
      <c r="T19" s="321"/>
      <c r="U19" s="321"/>
      <c r="V19" s="321"/>
    </row>
    <row r="20" spans="2:22">
      <c r="B20" t="s">
        <v>4689</v>
      </c>
      <c r="D20" t="s">
        <v>4690</v>
      </c>
      <c r="H20" s="319" t="s">
        <v>4701</v>
      </c>
      <c r="I20" s="321"/>
      <c r="J20" s="321"/>
      <c r="K20" s="321"/>
      <c r="L20" s="321"/>
      <c r="M20" s="321"/>
      <c r="N20" s="321"/>
      <c r="O20" s="321"/>
      <c r="P20" s="321"/>
      <c r="Q20" s="321"/>
      <c r="R20" s="321"/>
      <c r="S20" s="321"/>
      <c r="T20" s="321"/>
      <c r="U20" s="321"/>
      <c r="V20" s="321"/>
    </row>
    <row r="21" spans="2:22">
      <c r="I21" s="321"/>
      <c r="J21" s="321"/>
      <c r="K21" s="321"/>
      <c r="L21" s="321"/>
      <c r="M21" s="321"/>
      <c r="N21" s="321"/>
      <c r="O21" s="321"/>
      <c r="P21" s="321"/>
      <c r="Q21" s="321"/>
      <c r="R21" s="321"/>
      <c r="S21" s="321"/>
      <c r="T21" s="321"/>
      <c r="U21" s="321"/>
      <c r="V21" s="321"/>
    </row>
    <row r="22" spans="2:22">
      <c r="I22" s="321"/>
      <c r="J22" s="321"/>
      <c r="K22" s="321"/>
      <c r="L22" s="321"/>
      <c r="M22" s="321"/>
      <c r="N22" s="321"/>
      <c r="O22" s="321"/>
      <c r="P22" s="321"/>
      <c r="Q22" s="321"/>
      <c r="R22" s="321"/>
      <c r="S22" s="321"/>
      <c r="T22" s="321"/>
      <c r="U22" s="321"/>
      <c r="V22" s="321"/>
    </row>
    <row r="23" spans="2:22">
      <c r="I23" s="321"/>
      <c r="J23" s="321"/>
      <c r="K23" s="321"/>
      <c r="L23" s="321"/>
      <c r="M23" s="321"/>
      <c r="N23" s="321"/>
      <c r="O23" s="321"/>
      <c r="P23" s="321"/>
      <c r="Q23" s="321"/>
      <c r="R23" s="321"/>
      <c r="S23" s="321"/>
      <c r="T23" s="321"/>
      <c r="U23" s="321"/>
      <c r="V23" s="321"/>
    </row>
    <row r="24" spans="2:22">
      <c r="I24" s="321"/>
      <c r="J24" s="321"/>
      <c r="K24" s="321"/>
      <c r="L24" s="321"/>
      <c r="M24" s="321"/>
      <c r="N24" s="321"/>
      <c r="O24" s="321"/>
      <c r="P24" s="321"/>
      <c r="Q24" s="321"/>
      <c r="R24" s="321"/>
      <c r="S24" s="321"/>
      <c r="T24" s="321"/>
      <c r="U24" s="321"/>
      <c r="V24" s="321"/>
    </row>
    <row r="25" spans="2:22">
      <c r="I25" s="321"/>
      <c r="J25" s="321"/>
      <c r="K25" s="321"/>
      <c r="L25" s="321"/>
      <c r="M25" s="321"/>
      <c r="N25" s="321"/>
      <c r="O25" s="321"/>
      <c r="P25" s="321"/>
      <c r="Q25" s="321"/>
      <c r="R25" s="321"/>
      <c r="S25" s="321"/>
      <c r="T25" s="321"/>
      <c r="U25" s="321"/>
      <c r="V25" s="321"/>
    </row>
    <row r="26" spans="2:22">
      <c r="I26" s="321"/>
      <c r="J26" s="321"/>
      <c r="K26" s="321"/>
      <c r="L26" s="321"/>
      <c r="M26" s="321"/>
      <c r="N26" s="321"/>
      <c r="O26" s="321"/>
      <c r="P26" s="321"/>
      <c r="Q26" s="321"/>
      <c r="R26" s="321"/>
      <c r="S26" s="321"/>
      <c r="T26" s="321"/>
      <c r="U26" s="321"/>
      <c r="V26" s="321"/>
    </row>
    <row r="27" spans="2:22">
      <c r="I27" s="321"/>
      <c r="J27" s="321"/>
      <c r="K27" s="321"/>
      <c r="L27" s="321"/>
      <c r="M27" s="321"/>
      <c r="N27" s="321"/>
      <c r="O27" s="321"/>
      <c r="P27" s="321"/>
      <c r="Q27" s="321"/>
      <c r="R27" s="321"/>
      <c r="S27" s="321"/>
      <c r="T27" s="321"/>
      <c r="U27" s="321"/>
      <c r="V27" s="321"/>
    </row>
    <row r="28" spans="2:22">
      <c r="I28" s="321"/>
      <c r="J28" s="321"/>
      <c r="K28" s="321"/>
      <c r="L28" s="321"/>
      <c r="M28" s="321"/>
      <c r="N28" s="321"/>
      <c r="O28" s="321"/>
      <c r="P28" s="321"/>
      <c r="Q28" s="321"/>
      <c r="R28" s="321"/>
      <c r="S28" s="321"/>
      <c r="T28" s="321"/>
      <c r="U28" s="321"/>
      <c r="V28" s="321"/>
    </row>
    <row r="29" spans="2:22">
      <c r="I29" s="321"/>
      <c r="J29" s="321"/>
      <c r="K29" s="321"/>
      <c r="L29" s="321"/>
      <c r="M29" s="321"/>
      <c r="N29" s="321"/>
      <c r="O29" s="321"/>
      <c r="P29" s="321"/>
      <c r="Q29" s="321"/>
      <c r="R29" s="321"/>
      <c r="S29" s="321"/>
      <c r="T29" s="321"/>
      <c r="U29" s="321"/>
      <c r="V29" s="321"/>
    </row>
    <row r="30" spans="2:22">
      <c r="I30" s="321"/>
      <c r="J30" s="321"/>
      <c r="K30" s="321"/>
      <c r="L30" s="321"/>
      <c r="M30" s="321"/>
      <c r="N30" s="321"/>
      <c r="O30" s="321"/>
      <c r="P30" s="321"/>
      <c r="Q30" s="321"/>
      <c r="R30" s="321"/>
      <c r="S30" s="321"/>
      <c r="T30" s="321"/>
      <c r="U30" s="321"/>
      <c r="V30" s="321"/>
    </row>
    <row r="31" spans="2:22">
      <c r="I31" s="321"/>
      <c r="J31" s="321"/>
      <c r="K31" s="321"/>
      <c r="L31" s="321"/>
      <c r="M31" s="321"/>
      <c r="N31" s="321"/>
      <c r="O31" s="321"/>
      <c r="P31" s="321"/>
      <c r="Q31" s="321"/>
      <c r="R31" s="321"/>
      <c r="S31" s="321"/>
      <c r="T31" s="321"/>
      <c r="U31" s="321"/>
      <c r="V31" s="321"/>
    </row>
  </sheetData>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FD119"/>
  <sheetViews>
    <sheetView topLeftCell="A46" zoomScale="115" zoomScaleNormal="115" workbookViewId="0">
      <selection activeCell="C59" sqref="C59"/>
    </sheetView>
  </sheetViews>
  <sheetFormatPr defaultRowHeight="14.25"/>
  <cols>
    <col min="1" max="1" width="2.625" style="6" customWidth="1"/>
    <col min="2" max="2" width="21.375" style="6" customWidth="1"/>
    <col min="3" max="3" width="43.375" style="363" customWidth="1"/>
    <col min="4" max="4" width="20.75" style="6" customWidth="1"/>
    <col min="5" max="5" width="14.375" style="6" customWidth="1"/>
    <col min="6" max="16384" width="9" style="6"/>
  </cols>
  <sheetData>
    <row r="1" spans="2:7">
      <c r="B1" s="370" t="s">
        <v>5138</v>
      </c>
      <c r="C1" s="367"/>
    </row>
    <row r="2" spans="2:7">
      <c r="B2" s="368" t="s">
        <v>4285</v>
      </c>
      <c r="C2" s="367" t="s">
        <v>4286</v>
      </c>
      <c r="G2" s="371"/>
    </row>
    <row r="3" spans="2:7">
      <c r="B3" s="7" t="s">
        <v>4259</v>
      </c>
      <c r="C3" s="364">
        <v>1</v>
      </c>
    </row>
    <row r="4" spans="2:7">
      <c r="B4" s="365" t="s">
        <v>4260</v>
      </c>
      <c r="C4" s="364">
        <v>20180101</v>
      </c>
    </row>
    <row r="5" spans="2:7">
      <c r="B5" s="365" t="s">
        <v>4261</v>
      </c>
      <c r="C5" s="364">
        <v>20210731</v>
      </c>
    </row>
    <row r="6" spans="2:7">
      <c r="B6" s="365" t="s">
        <v>4262</v>
      </c>
      <c r="C6" s="364">
        <v>1825</v>
      </c>
    </row>
    <row r="7" spans="2:7">
      <c r="B7" s="365" t="s">
        <v>4263</v>
      </c>
      <c r="C7" s="364">
        <v>365</v>
      </c>
    </row>
    <row r="8" spans="2:7">
      <c r="B8" s="365" t="s">
        <v>4269</v>
      </c>
      <c r="C8" s="364" t="s">
        <v>4281</v>
      </c>
    </row>
    <row r="9" spans="2:7">
      <c r="B9" s="365" t="s">
        <v>4272</v>
      </c>
      <c r="C9" s="364" t="s">
        <v>4282</v>
      </c>
    </row>
    <row r="10" spans="2:7">
      <c r="B10" s="365" t="s">
        <v>4275</v>
      </c>
      <c r="C10" s="364" t="s">
        <v>4283</v>
      </c>
    </row>
    <row r="11" spans="2:7">
      <c r="B11" s="365" t="s">
        <v>4268</v>
      </c>
      <c r="C11" s="364" t="s">
        <v>4280</v>
      </c>
    </row>
    <row r="12" spans="2:7">
      <c r="B12" s="365" t="s">
        <v>4271</v>
      </c>
      <c r="C12" s="364" t="s">
        <v>4280</v>
      </c>
    </row>
    <row r="13" spans="2:7">
      <c r="B13" s="365" t="s">
        <v>4274</v>
      </c>
      <c r="C13" s="364" t="s">
        <v>4280</v>
      </c>
    </row>
    <row r="14" spans="2:7">
      <c r="B14" s="365" t="s">
        <v>4267</v>
      </c>
      <c r="C14" s="364" t="s">
        <v>4279</v>
      </c>
    </row>
    <row r="15" spans="2:7">
      <c r="B15" s="365" t="s">
        <v>4270</v>
      </c>
      <c r="C15" s="364" t="s">
        <v>4279</v>
      </c>
    </row>
    <row r="16" spans="2:7">
      <c r="B16" s="365" t="s">
        <v>4273</v>
      </c>
      <c r="C16" s="364" t="s">
        <v>4279</v>
      </c>
    </row>
    <row r="17" spans="2:4">
      <c r="B17" s="365" t="s">
        <v>4264</v>
      </c>
      <c r="C17" s="364" t="s">
        <v>4277</v>
      </c>
      <c r="D17" s="6" t="s">
        <v>4345</v>
      </c>
    </row>
    <row r="18" spans="2:4">
      <c r="B18" s="365" t="s">
        <v>4265</v>
      </c>
      <c r="C18" s="364" t="s">
        <v>4278</v>
      </c>
      <c r="D18" s="6" t="s">
        <v>5137</v>
      </c>
    </row>
    <row r="19" spans="2:4">
      <c r="B19" s="365" t="s">
        <v>4266</v>
      </c>
      <c r="C19" s="364" t="s">
        <v>1853</v>
      </c>
    </row>
    <row r="20" spans="2:4">
      <c r="B20" s="365" t="s">
        <v>5136</v>
      </c>
      <c r="C20" s="364" t="s">
        <v>5135</v>
      </c>
    </row>
    <row r="21" spans="2:4">
      <c r="B21" s="365" t="s">
        <v>5134</v>
      </c>
      <c r="C21" s="364" t="s">
        <v>5133</v>
      </c>
    </row>
    <row r="22" spans="2:4">
      <c r="B22" s="373" t="s">
        <v>4276</v>
      </c>
      <c r="C22" s="372" t="s">
        <v>4284</v>
      </c>
      <c r="D22" s="6" t="s">
        <v>5132</v>
      </c>
    </row>
    <row r="23" spans="2:4">
      <c r="B23" s="373"/>
      <c r="C23" s="372" t="s">
        <v>4284</v>
      </c>
      <c r="D23" s="6" t="s">
        <v>5132</v>
      </c>
    </row>
    <row r="25" spans="2:4">
      <c r="B25" s="370" t="s">
        <v>4295</v>
      </c>
      <c r="C25" s="367"/>
    </row>
    <row r="26" spans="2:4">
      <c r="B26" s="368" t="s">
        <v>4285</v>
      </c>
      <c r="C26" s="367" t="s">
        <v>4286</v>
      </c>
    </row>
    <row r="27" spans="2:4">
      <c r="B27" s="374" t="s">
        <v>5143</v>
      </c>
      <c r="C27" s="364">
        <v>100</v>
      </c>
    </row>
    <row r="28" spans="2:4">
      <c r="B28" s="374" t="s">
        <v>5144</v>
      </c>
      <c r="C28" s="364">
        <v>-1</v>
      </c>
    </row>
    <row r="29" spans="2:4">
      <c r="B29" s="365" t="s">
        <v>5131</v>
      </c>
      <c r="C29" s="364"/>
    </row>
    <row r="30" spans="2:4">
      <c r="B30" s="365" t="s">
        <v>5130</v>
      </c>
      <c r="C30" s="364"/>
    </row>
    <row r="31" spans="2:4">
      <c r="B31" s="365" t="s">
        <v>5129</v>
      </c>
      <c r="C31" s="364"/>
    </row>
    <row r="32" spans="2:4">
      <c r="B32" s="365" t="s">
        <v>4289</v>
      </c>
      <c r="C32" s="364"/>
    </row>
    <row r="33" spans="2:4">
      <c r="B33" s="365" t="s">
        <v>4290</v>
      </c>
      <c r="C33" s="364"/>
    </row>
    <row r="34" spans="2:4">
      <c r="B34" s="365" t="s">
        <v>4291</v>
      </c>
      <c r="C34" s="364"/>
    </row>
    <row r="35" spans="2:4">
      <c r="B35" s="365" t="s">
        <v>4292</v>
      </c>
      <c r="C35" s="364"/>
    </row>
    <row r="36" spans="2:4">
      <c r="B36" s="365" t="s">
        <v>5128</v>
      </c>
      <c r="C36" s="364"/>
      <c r="D36" s="6" t="s">
        <v>5127</v>
      </c>
    </row>
    <row r="37" spans="2:4">
      <c r="B37" s="365" t="s">
        <v>5126</v>
      </c>
      <c r="C37" s="364"/>
    </row>
    <row r="38" spans="2:4">
      <c r="B38" s="365" t="s">
        <v>5125</v>
      </c>
      <c r="C38" s="364"/>
    </row>
    <row r="41" spans="2:4">
      <c r="B41" s="370" t="s">
        <v>4306</v>
      </c>
      <c r="C41" s="367"/>
    </row>
    <row r="42" spans="2:4">
      <c r="B42" s="368" t="s">
        <v>4285</v>
      </c>
      <c r="C42" s="367" t="s">
        <v>4286</v>
      </c>
    </row>
    <row r="43" spans="2:4">
      <c r="B43" s="7" t="s">
        <v>4296</v>
      </c>
      <c r="C43" s="364" t="s">
        <v>4301</v>
      </c>
    </row>
    <row r="44" spans="2:4">
      <c r="B44" s="7" t="s">
        <v>4297</v>
      </c>
      <c r="C44" s="364" t="s">
        <v>4302</v>
      </c>
    </row>
    <row r="45" spans="2:4">
      <c r="B45" s="7" t="s">
        <v>4298</v>
      </c>
      <c r="C45" s="364" t="s">
        <v>4303</v>
      </c>
    </row>
    <row r="46" spans="2:4">
      <c r="B46" s="7" t="s">
        <v>4299</v>
      </c>
      <c r="C46" s="364" t="s">
        <v>4304</v>
      </c>
    </row>
    <row r="47" spans="2:4">
      <c r="B47" s="7" t="s">
        <v>4300</v>
      </c>
      <c r="C47" s="364" t="s">
        <v>4305</v>
      </c>
    </row>
    <row r="49" spans="2:6">
      <c r="B49" s="370" t="s">
        <v>5124</v>
      </c>
      <c r="C49" s="367"/>
    </row>
    <row r="50" spans="2:6">
      <c r="B50" s="368" t="s">
        <v>4285</v>
      </c>
      <c r="C50" s="367" t="s">
        <v>4286</v>
      </c>
    </row>
    <row r="51" spans="2:6">
      <c r="B51" s="365" t="s">
        <v>4296</v>
      </c>
      <c r="C51" s="364" t="s">
        <v>4281</v>
      </c>
      <c r="D51" s="371"/>
      <c r="E51" s="371"/>
      <c r="F51" s="371"/>
    </row>
    <row r="52" spans="2:6">
      <c r="B52" s="365" t="s">
        <v>4308</v>
      </c>
      <c r="C52" s="369" t="s">
        <v>4311</v>
      </c>
    </row>
    <row r="53" spans="2:6">
      <c r="B53" s="365" t="s">
        <v>4309</v>
      </c>
      <c r="C53" s="364" t="s">
        <v>4312</v>
      </c>
    </row>
    <row r="54" spans="2:6">
      <c r="B54" s="365" t="s">
        <v>4307</v>
      </c>
      <c r="C54" s="364" t="s">
        <v>4310</v>
      </c>
    </row>
    <row r="56" spans="2:6">
      <c r="B56" s="370" t="s">
        <v>5123</v>
      </c>
      <c r="C56" s="367"/>
    </row>
    <row r="57" spans="2:6">
      <c r="B57" s="368" t="s">
        <v>4285</v>
      </c>
      <c r="C57" s="367" t="s">
        <v>4286</v>
      </c>
    </row>
    <row r="58" spans="2:6">
      <c r="B58" s="7" t="s">
        <v>4296</v>
      </c>
      <c r="C58" s="364" t="s">
        <v>4280</v>
      </c>
    </row>
    <row r="59" spans="2:6" ht="57">
      <c r="B59" s="7" t="s">
        <v>4313</v>
      </c>
      <c r="C59" s="378" t="s">
        <v>5190</v>
      </c>
    </row>
    <row r="61" spans="2:6">
      <c r="B61" s="370" t="s">
        <v>5139</v>
      </c>
      <c r="C61" s="367"/>
    </row>
    <row r="62" spans="2:6">
      <c r="B62" s="368" t="s">
        <v>4285</v>
      </c>
      <c r="C62" s="367" t="s">
        <v>4286</v>
      </c>
    </row>
    <row r="63" spans="2:6">
      <c r="B63" s="370" t="s">
        <v>5191</v>
      </c>
      <c r="C63" s="367"/>
    </row>
    <row r="64" spans="2:6">
      <c r="B64" s="365" t="s">
        <v>5149</v>
      </c>
      <c r="C64" s="375">
        <v>100</v>
      </c>
      <c r="D64" s="9" t="s">
        <v>5165</v>
      </c>
      <c r="E64" s="9" t="s">
        <v>5182</v>
      </c>
    </row>
    <row r="65" spans="2:5">
      <c r="B65" s="365" t="s">
        <v>5147</v>
      </c>
      <c r="C65" s="375">
        <v>-1</v>
      </c>
      <c r="E65" s="9" t="s">
        <v>5183</v>
      </c>
    </row>
    <row r="66" spans="2:5">
      <c r="B66" s="365" t="s">
        <v>5146</v>
      </c>
      <c r="C66" s="375">
        <v>31</v>
      </c>
      <c r="E66" s="9" t="s">
        <v>5184</v>
      </c>
    </row>
    <row r="67" spans="2:5">
      <c r="B67" s="365" t="s">
        <v>5155</v>
      </c>
      <c r="C67" s="375">
        <v>20</v>
      </c>
      <c r="D67" s="9" t="s">
        <v>5166</v>
      </c>
      <c r="E67" s="9" t="s">
        <v>5185</v>
      </c>
    </row>
    <row r="68" spans="2:5">
      <c r="B68" s="365" t="s">
        <v>5153</v>
      </c>
      <c r="C68" s="376" t="s">
        <v>5168</v>
      </c>
      <c r="D68" s="9" t="s">
        <v>5167</v>
      </c>
      <c r="E68" s="9" t="s">
        <v>5186</v>
      </c>
    </row>
    <row r="69" spans="2:5">
      <c r="B69" s="365" t="s">
        <v>5154</v>
      </c>
      <c r="C69" s="376" t="s">
        <v>5170</v>
      </c>
      <c r="D69" s="9" t="s">
        <v>5169</v>
      </c>
      <c r="E69" s="9" t="s">
        <v>5187</v>
      </c>
    </row>
    <row r="70" spans="2:5">
      <c r="B70" s="7" t="s">
        <v>5158</v>
      </c>
      <c r="C70" s="376" t="s">
        <v>5172</v>
      </c>
      <c r="D70" s="9" t="s">
        <v>5171</v>
      </c>
      <c r="E70" s="9" t="s">
        <v>5188</v>
      </c>
    </row>
    <row r="71" spans="2:5">
      <c r="B71" s="365" t="s">
        <v>5156</v>
      </c>
      <c r="C71" s="376" t="s">
        <v>5174</v>
      </c>
      <c r="D71" s="9" t="s">
        <v>5173</v>
      </c>
      <c r="E71" s="9" t="s">
        <v>5189</v>
      </c>
    </row>
    <row r="72" spans="2:5">
      <c r="B72" s="365" t="s">
        <v>5145</v>
      </c>
      <c r="C72" s="376" t="s">
        <v>5176</v>
      </c>
      <c r="D72" s="9" t="s">
        <v>5175</v>
      </c>
      <c r="E72" s="9" t="s">
        <v>5177</v>
      </c>
    </row>
    <row r="73" spans="2:5">
      <c r="B73" s="370" t="s">
        <v>5192</v>
      </c>
      <c r="C73" s="367"/>
      <c r="D73" s="9"/>
      <c r="E73" s="9"/>
    </row>
    <row r="74" spans="2:5">
      <c r="B74" s="365" t="s">
        <v>5151</v>
      </c>
      <c r="C74" s="377"/>
    </row>
    <row r="75" spans="2:5">
      <c r="B75" s="7" t="s">
        <v>5159</v>
      </c>
      <c r="C75" s="376" t="s">
        <v>5179</v>
      </c>
      <c r="D75" s="9" t="s">
        <v>5178</v>
      </c>
      <c r="E75" s="9" t="s">
        <v>5180</v>
      </c>
    </row>
    <row r="76" spans="2:5">
      <c r="B76" s="7" t="s">
        <v>5160</v>
      </c>
      <c r="C76" s="376" t="s">
        <v>5179</v>
      </c>
      <c r="D76" s="9" t="s">
        <v>5181</v>
      </c>
      <c r="E76" s="9" t="s">
        <v>5193</v>
      </c>
    </row>
    <row r="77" spans="2:5">
      <c r="B77" s="370" t="s">
        <v>5194</v>
      </c>
      <c r="C77" s="367"/>
      <c r="D77" s="9"/>
      <c r="E77" s="9"/>
    </row>
    <row r="78" spans="2:5">
      <c r="B78" s="365" t="s">
        <v>5148</v>
      </c>
      <c r="C78" s="376" t="s">
        <v>5195</v>
      </c>
      <c r="E78" s="9" t="s">
        <v>5196</v>
      </c>
    </row>
    <row r="79" spans="2:5">
      <c r="B79" s="365" t="s">
        <v>5150</v>
      </c>
      <c r="C79" s="375"/>
    </row>
    <row r="80" spans="2:5">
      <c r="B80" s="365" t="s">
        <v>5152</v>
      </c>
      <c r="C80" s="375"/>
    </row>
    <row r="81" spans="2:16384">
      <c r="B81" s="7" t="s">
        <v>5157</v>
      </c>
      <c r="C81" s="375"/>
    </row>
    <row r="82" spans="2:16384">
      <c r="B82" s="7" t="s">
        <v>5161</v>
      </c>
      <c r="C82" s="375"/>
      <c r="D82" s="9" t="s">
        <v>5197</v>
      </c>
    </row>
    <row r="83" spans="2:16384">
      <c r="B83" s="7" t="s">
        <v>5162</v>
      </c>
      <c r="C83" s="375"/>
    </row>
    <row r="84" spans="2:16384">
      <c r="B84" s="7" t="s">
        <v>5163</v>
      </c>
      <c r="C84" s="375"/>
    </row>
    <row r="85" spans="2:16384">
      <c r="B85" s="7" t="s">
        <v>5164</v>
      </c>
      <c r="C85" s="375"/>
    </row>
    <row r="88" spans="2:16384">
      <c r="B88" s="368" t="s">
        <v>5122</v>
      </c>
      <c r="C88" s="367"/>
    </row>
    <row r="89" spans="2:16384">
      <c r="B89" s="368" t="s">
        <v>4285</v>
      </c>
      <c r="C89" s="367" t="s">
        <v>4286</v>
      </c>
    </row>
    <row r="90" spans="2:16384">
      <c r="B90" s="365" t="s">
        <v>4287</v>
      </c>
      <c r="C90" s="364"/>
      <c r="D90" s="366"/>
      <c r="E90" s="366"/>
      <c r="F90" s="366"/>
      <c r="G90" s="366"/>
      <c r="H90" s="366"/>
      <c r="I90" s="366"/>
      <c r="J90" s="366"/>
      <c r="K90" s="366"/>
      <c r="L90" s="366"/>
      <c r="M90" s="366"/>
      <c r="N90" s="366"/>
      <c r="O90" s="366"/>
      <c r="P90" s="366"/>
      <c r="Q90" s="366"/>
      <c r="R90" s="366"/>
      <c r="S90" s="366"/>
      <c r="T90" s="366"/>
      <c r="U90" s="366"/>
      <c r="V90" s="366"/>
      <c r="W90" s="366"/>
      <c r="X90" s="366"/>
      <c r="Y90" s="366"/>
      <c r="Z90" s="366"/>
      <c r="AA90" s="366"/>
      <c r="AB90" s="366"/>
      <c r="AC90" s="366"/>
      <c r="AD90" s="366"/>
      <c r="AE90" s="366"/>
      <c r="AF90" s="366"/>
      <c r="AG90" s="366"/>
      <c r="AH90" s="366"/>
      <c r="AI90" s="366"/>
      <c r="AJ90" s="366"/>
      <c r="AK90" s="366"/>
      <c r="AL90" s="366"/>
      <c r="AM90" s="366"/>
      <c r="AN90" s="366"/>
      <c r="AO90" s="366"/>
      <c r="AP90" s="366"/>
      <c r="AQ90" s="366"/>
      <c r="AR90" s="366"/>
      <c r="AS90" s="366"/>
      <c r="AT90" s="366"/>
      <c r="AU90" s="366"/>
      <c r="AV90" s="366"/>
      <c r="AW90" s="366"/>
      <c r="AX90" s="366"/>
      <c r="AY90" s="366"/>
      <c r="AZ90" s="366"/>
      <c r="BA90" s="366"/>
      <c r="BB90" s="366"/>
      <c r="BC90" s="366"/>
      <c r="BD90" s="366"/>
      <c r="BE90" s="366"/>
      <c r="BF90" s="366"/>
      <c r="BG90" s="366"/>
      <c r="BH90" s="366"/>
      <c r="BI90" s="366"/>
      <c r="BJ90" s="366"/>
      <c r="BK90" s="366"/>
      <c r="BL90" s="366"/>
      <c r="BM90" s="366"/>
      <c r="BN90" s="366"/>
      <c r="BO90" s="366"/>
      <c r="BP90" s="366"/>
      <c r="BQ90" s="366"/>
      <c r="BR90" s="366"/>
      <c r="BS90" s="366"/>
      <c r="BT90" s="366"/>
      <c r="BU90" s="366"/>
      <c r="BV90" s="366"/>
      <c r="BW90" s="366"/>
      <c r="BX90" s="366"/>
      <c r="BY90" s="366"/>
      <c r="BZ90" s="366"/>
      <c r="CA90" s="366"/>
      <c r="CB90" s="366"/>
      <c r="CC90" s="366"/>
      <c r="CD90" s="366"/>
      <c r="CE90" s="366"/>
      <c r="CF90" s="366"/>
      <c r="CG90" s="366"/>
      <c r="CH90" s="366"/>
      <c r="CI90" s="366"/>
      <c r="CJ90" s="366"/>
      <c r="CK90" s="366"/>
      <c r="CL90" s="366"/>
      <c r="CM90" s="366"/>
      <c r="CN90" s="366"/>
      <c r="CO90" s="366"/>
      <c r="CP90" s="366"/>
      <c r="CQ90" s="366"/>
      <c r="CR90" s="366"/>
      <c r="CS90" s="366"/>
      <c r="CT90" s="366"/>
      <c r="CU90" s="366"/>
      <c r="CV90" s="366"/>
      <c r="CW90" s="366"/>
      <c r="CX90" s="366"/>
      <c r="CY90" s="366"/>
      <c r="CZ90" s="366"/>
      <c r="DA90" s="366"/>
      <c r="DB90" s="366"/>
      <c r="DC90" s="366"/>
      <c r="DD90" s="366"/>
      <c r="DE90" s="366"/>
      <c r="DF90" s="366"/>
      <c r="DG90" s="366"/>
      <c r="DH90" s="366"/>
      <c r="DI90" s="366"/>
      <c r="DJ90" s="366"/>
      <c r="DK90" s="366"/>
      <c r="DL90" s="366"/>
      <c r="DM90" s="366"/>
      <c r="DN90" s="366"/>
      <c r="DO90" s="366"/>
      <c r="DP90" s="366"/>
      <c r="DQ90" s="366"/>
      <c r="DR90" s="366"/>
      <c r="DS90" s="366"/>
      <c r="DT90" s="366"/>
      <c r="DU90" s="366"/>
      <c r="DV90" s="366"/>
      <c r="DW90" s="366"/>
      <c r="DX90" s="366"/>
      <c r="DY90" s="366"/>
      <c r="DZ90" s="366"/>
      <c r="EA90" s="366"/>
      <c r="EB90" s="366"/>
      <c r="EC90" s="366"/>
      <c r="ED90" s="366"/>
      <c r="EE90" s="366"/>
      <c r="EF90" s="366"/>
      <c r="EG90" s="366"/>
      <c r="EH90" s="366"/>
      <c r="EI90" s="366"/>
      <c r="EJ90" s="366"/>
      <c r="EK90" s="366"/>
      <c r="EL90" s="366"/>
      <c r="EM90" s="366"/>
      <c r="EN90" s="366"/>
      <c r="EO90" s="366"/>
      <c r="EP90" s="366"/>
      <c r="EQ90" s="366"/>
      <c r="ER90" s="366"/>
      <c r="ES90" s="366"/>
      <c r="ET90" s="366"/>
      <c r="EU90" s="366"/>
      <c r="EV90" s="366"/>
      <c r="EW90" s="366"/>
      <c r="EX90" s="366"/>
      <c r="EY90" s="366"/>
      <c r="EZ90" s="366"/>
      <c r="FA90" s="366"/>
      <c r="FB90" s="366"/>
      <c r="FC90" s="366"/>
      <c r="FD90" s="366"/>
      <c r="FE90" s="366"/>
      <c r="FF90" s="366"/>
      <c r="FG90" s="366"/>
      <c r="FH90" s="366"/>
      <c r="FI90" s="366"/>
      <c r="FJ90" s="366"/>
      <c r="FK90" s="366"/>
      <c r="FL90" s="366"/>
      <c r="FM90" s="366"/>
      <c r="FN90" s="366"/>
      <c r="FO90" s="366"/>
      <c r="FP90" s="366"/>
      <c r="FQ90" s="366"/>
      <c r="FR90" s="366"/>
      <c r="FS90" s="366"/>
      <c r="FT90" s="366"/>
      <c r="FU90" s="366"/>
      <c r="FV90" s="366"/>
      <c r="FW90" s="366"/>
      <c r="FX90" s="366"/>
      <c r="FY90" s="366"/>
      <c r="FZ90" s="366"/>
      <c r="GA90" s="366"/>
      <c r="GB90" s="366"/>
      <c r="GC90" s="366"/>
      <c r="GD90" s="366"/>
      <c r="GE90" s="366"/>
      <c r="GF90" s="366"/>
      <c r="GG90" s="366"/>
      <c r="GH90" s="366"/>
      <c r="GI90" s="366"/>
      <c r="GJ90" s="366"/>
      <c r="GK90" s="366"/>
      <c r="GL90" s="366"/>
      <c r="GM90" s="366"/>
      <c r="GN90" s="366"/>
      <c r="GO90" s="366"/>
      <c r="GP90" s="366"/>
      <c r="GQ90" s="366"/>
      <c r="GR90" s="366"/>
      <c r="GS90" s="366"/>
      <c r="GT90" s="366"/>
      <c r="GU90" s="366"/>
      <c r="GV90" s="366"/>
      <c r="GW90" s="366"/>
      <c r="GX90" s="366"/>
      <c r="GY90" s="366"/>
      <c r="GZ90" s="366"/>
      <c r="HA90" s="366"/>
      <c r="HB90" s="366"/>
      <c r="HC90" s="366"/>
      <c r="HD90" s="366"/>
      <c r="HE90" s="366"/>
      <c r="HF90" s="366"/>
      <c r="HG90" s="366"/>
      <c r="HH90" s="366"/>
      <c r="HI90" s="366"/>
      <c r="HJ90" s="366"/>
      <c r="HK90" s="366"/>
      <c r="HL90" s="366"/>
      <c r="HM90" s="366"/>
      <c r="HN90" s="366"/>
      <c r="HO90" s="366"/>
      <c r="HP90" s="366"/>
      <c r="HQ90" s="366"/>
      <c r="HR90" s="366"/>
      <c r="HS90" s="366"/>
      <c r="HT90" s="366"/>
      <c r="HU90" s="366"/>
      <c r="HV90" s="366"/>
      <c r="HW90" s="366"/>
      <c r="HX90" s="366"/>
      <c r="HY90" s="366"/>
      <c r="HZ90" s="366"/>
      <c r="IA90" s="366"/>
      <c r="IB90" s="366"/>
      <c r="IC90" s="366"/>
      <c r="ID90" s="366"/>
      <c r="IE90" s="366"/>
      <c r="IF90" s="366"/>
      <c r="IG90" s="366"/>
      <c r="IH90" s="366"/>
      <c r="II90" s="366"/>
      <c r="IJ90" s="366"/>
      <c r="IK90" s="366"/>
      <c r="IL90" s="366"/>
      <c r="IM90" s="366"/>
      <c r="IN90" s="366"/>
      <c r="IO90" s="366"/>
      <c r="IP90" s="366"/>
      <c r="IQ90" s="366"/>
      <c r="IR90" s="366"/>
      <c r="IS90" s="366"/>
      <c r="IT90" s="366"/>
      <c r="IU90" s="366"/>
      <c r="IV90" s="366"/>
      <c r="IW90" s="366"/>
      <c r="IX90" s="366"/>
      <c r="IY90" s="366"/>
      <c r="IZ90" s="366"/>
      <c r="JA90" s="366"/>
      <c r="JB90" s="366"/>
      <c r="JC90" s="366"/>
      <c r="JD90" s="366"/>
      <c r="JE90" s="366"/>
      <c r="JF90" s="366"/>
      <c r="JG90" s="366"/>
      <c r="JH90" s="366"/>
      <c r="JI90" s="366"/>
      <c r="JJ90" s="366"/>
      <c r="JK90" s="366"/>
      <c r="JL90" s="366"/>
      <c r="JM90" s="366"/>
      <c r="JN90" s="366"/>
      <c r="JO90" s="366"/>
      <c r="JP90" s="366"/>
      <c r="JQ90" s="366"/>
      <c r="JR90" s="366"/>
      <c r="JS90" s="366"/>
      <c r="JT90" s="366"/>
      <c r="JU90" s="366"/>
      <c r="JV90" s="366"/>
      <c r="JW90" s="366"/>
      <c r="JX90" s="366"/>
      <c r="JY90" s="366"/>
      <c r="JZ90" s="366"/>
      <c r="KA90" s="366"/>
      <c r="KB90" s="366"/>
      <c r="KC90" s="366"/>
      <c r="KD90" s="366"/>
      <c r="KE90" s="366"/>
      <c r="KF90" s="366"/>
      <c r="KG90" s="366"/>
      <c r="KH90" s="366"/>
      <c r="KI90" s="366"/>
      <c r="KJ90" s="366"/>
      <c r="KK90" s="366"/>
      <c r="KL90" s="366"/>
      <c r="KM90" s="366"/>
      <c r="KN90" s="366"/>
      <c r="KO90" s="366"/>
      <c r="KP90" s="366"/>
      <c r="KQ90" s="366"/>
      <c r="KR90" s="366"/>
      <c r="KS90" s="366"/>
      <c r="KT90" s="366"/>
      <c r="KU90" s="366"/>
      <c r="KV90" s="366"/>
      <c r="KW90" s="366"/>
      <c r="KX90" s="366"/>
      <c r="KY90" s="366"/>
      <c r="KZ90" s="366"/>
      <c r="LA90" s="366"/>
      <c r="LB90" s="366"/>
      <c r="LC90" s="366"/>
      <c r="LD90" s="366"/>
      <c r="LE90" s="366"/>
      <c r="LF90" s="366"/>
      <c r="LG90" s="366"/>
      <c r="LH90" s="366"/>
      <c r="LI90" s="366"/>
      <c r="LJ90" s="366"/>
      <c r="LK90" s="366"/>
      <c r="LL90" s="366"/>
      <c r="LM90" s="366"/>
      <c r="LN90" s="366"/>
      <c r="LO90" s="366"/>
      <c r="LP90" s="366"/>
      <c r="LQ90" s="366"/>
      <c r="LR90" s="366"/>
      <c r="LS90" s="366"/>
      <c r="LT90" s="366"/>
      <c r="LU90" s="366"/>
      <c r="LV90" s="366"/>
      <c r="LW90" s="366"/>
      <c r="LX90" s="366"/>
      <c r="LY90" s="366"/>
      <c r="LZ90" s="366"/>
      <c r="MA90" s="366"/>
      <c r="MB90" s="366"/>
      <c r="MC90" s="366"/>
      <c r="MD90" s="366"/>
      <c r="ME90" s="366"/>
      <c r="MF90" s="366"/>
      <c r="MG90" s="366"/>
      <c r="MH90" s="366"/>
      <c r="MI90" s="366"/>
      <c r="MJ90" s="366"/>
      <c r="MK90" s="366"/>
      <c r="ML90" s="366"/>
      <c r="MM90" s="366"/>
      <c r="MN90" s="366"/>
      <c r="MO90" s="366"/>
      <c r="MP90" s="366"/>
      <c r="MQ90" s="366"/>
      <c r="MR90" s="366"/>
      <c r="MS90" s="366"/>
      <c r="MT90" s="366"/>
      <c r="MU90" s="366"/>
      <c r="MV90" s="366"/>
      <c r="MW90" s="366"/>
      <c r="MX90" s="366"/>
      <c r="MY90" s="366"/>
      <c r="MZ90" s="366"/>
      <c r="NA90" s="366"/>
      <c r="NB90" s="366"/>
      <c r="NC90" s="366"/>
      <c r="ND90" s="366"/>
      <c r="NE90" s="366"/>
      <c r="NF90" s="366"/>
      <c r="NG90" s="366"/>
      <c r="NH90" s="366"/>
      <c r="NI90" s="366"/>
      <c r="NJ90" s="366"/>
      <c r="NK90" s="366"/>
      <c r="NL90" s="366"/>
      <c r="NM90" s="366"/>
      <c r="NN90" s="366"/>
      <c r="NO90" s="366"/>
      <c r="NP90" s="366"/>
      <c r="NQ90" s="366"/>
      <c r="NR90" s="366"/>
      <c r="NS90" s="366"/>
      <c r="NT90" s="366"/>
      <c r="NU90" s="366"/>
      <c r="NV90" s="366"/>
      <c r="NW90" s="366"/>
      <c r="NX90" s="366"/>
      <c r="NY90" s="366"/>
      <c r="NZ90" s="366"/>
      <c r="OA90" s="366"/>
      <c r="OB90" s="366"/>
      <c r="OC90" s="366"/>
      <c r="OD90" s="366"/>
      <c r="OE90" s="366"/>
      <c r="OF90" s="366"/>
      <c r="OG90" s="366"/>
      <c r="OH90" s="366"/>
      <c r="OI90" s="366"/>
      <c r="OJ90" s="366"/>
      <c r="OK90" s="366"/>
      <c r="OL90" s="366"/>
      <c r="OM90" s="366"/>
      <c r="ON90" s="366"/>
      <c r="OO90" s="366"/>
      <c r="OP90" s="366"/>
      <c r="OQ90" s="366"/>
      <c r="OR90" s="366"/>
      <c r="OS90" s="366"/>
      <c r="OT90" s="366"/>
      <c r="OU90" s="366"/>
      <c r="OV90" s="366"/>
      <c r="OW90" s="366"/>
      <c r="OX90" s="366"/>
      <c r="OY90" s="366"/>
      <c r="OZ90" s="366"/>
      <c r="PA90" s="366"/>
      <c r="PB90" s="366"/>
      <c r="PC90" s="366"/>
      <c r="PD90" s="366"/>
      <c r="PE90" s="366"/>
      <c r="PF90" s="366"/>
      <c r="PG90" s="366"/>
      <c r="PH90" s="366"/>
      <c r="PI90" s="366"/>
      <c r="PJ90" s="366"/>
      <c r="PK90" s="366"/>
      <c r="PL90" s="366"/>
      <c r="PM90" s="366"/>
      <c r="PN90" s="366"/>
      <c r="PO90" s="366"/>
      <c r="PP90" s="366"/>
      <c r="PQ90" s="366"/>
      <c r="PR90" s="366"/>
      <c r="PS90" s="366"/>
      <c r="PT90" s="366"/>
      <c r="PU90" s="366"/>
      <c r="PV90" s="366"/>
      <c r="PW90" s="366"/>
      <c r="PX90" s="366"/>
      <c r="PY90" s="366"/>
      <c r="PZ90" s="366"/>
      <c r="QA90" s="366"/>
      <c r="QB90" s="366"/>
      <c r="QC90" s="366"/>
      <c r="QD90" s="366"/>
      <c r="QE90" s="366"/>
      <c r="QF90" s="366"/>
      <c r="QG90" s="366"/>
      <c r="QH90" s="366"/>
      <c r="QI90" s="366"/>
      <c r="QJ90" s="366"/>
      <c r="QK90" s="366"/>
      <c r="QL90" s="366"/>
      <c r="QM90" s="366"/>
      <c r="QN90" s="366"/>
      <c r="QO90" s="366"/>
      <c r="QP90" s="366"/>
      <c r="QQ90" s="366"/>
      <c r="QR90" s="366"/>
      <c r="QS90" s="366"/>
      <c r="QT90" s="366"/>
      <c r="QU90" s="366"/>
      <c r="QV90" s="366"/>
      <c r="QW90" s="366"/>
      <c r="QX90" s="366"/>
      <c r="QY90" s="366"/>
      <c r="QZ90" s="366"/>
      <c r="RA90" s="366"/>
      <c r="RB90" s="366"/>
      <c r="RC90" s="366"/>
      <c r="RD90" s="366"/>
      <c r="RE90" s="366"/>
      <c r="RF90" s="366"/>
      <c r="RG90" s="366"/>
      <c r="RH90" s="366"/>
      <c r="RI90" s="366"/>
      <c r="RJ90" s="366"/>
      <c r="RK90" s="366"/>
      <c r="RL90" s="366"/>
      <c r="RM90" s="366"/>
      <c r="RN90" s="366"/>
      <c r="RO90" s="366"/>
      <c r="RP90" s="366"/>
      <c r="RQ90" s="366"/>
      <c r="RR90" s="366"/>
      <c r="RS90" s="366"/>
      <c r="RT90" s="366"/>
      <c r="RU90" s="366"/>
      <c r="RV90" s="366"/>
      <c r="RW90" s="366"/>
      <c r="RX90" s="366"/>
      <c r="RY90" s="366"/>
      <c r="RZ90" s="366"/>
      <c r="SA90" s="366"/>
      <c r="SB90" s="366"/>
      <c r="SC90" s="366"/>
      <c r="SD90" s="366"/>
      <c r="SE90" s="366"/>
      <c r="SF90" s="366"/>
      <c r="SG90" s="366"/>
      <c r="SH90" s="366"/>
      <c r="SI90" s="366"/>
      <c r="SJ90" s="366"/>
      <c r="SK90" s="366"/>
      <c r="SL90" s="366"/>
      <c r="SM90" s="366"/>
      <c r="SN90" s="366"/>
      <c r="SO90" s="366"/>
      <c r="SP90" s="366"/>
      <c r="SQ90" s="366"/>
      <c r="SR90" s="366"/>
      <c r="SS90" s="366"/>
      <c r="ST90" s="366"/>
      <c r="SU90" s="366"/>
      <c r="SV90" s="366"/>
      <c r="SW90" s="366"/>
      <c r="SX90" s="366"/>
      <c r="SY90" s="366"/>
      <c r="SZ90" s="366"/>
      <c r="TA90" s="366"/>
      <c r="TB90" s="366"/>
      <c r="TC90" s="366"/>
      <c r="TD90" s="366"/>
      <c r="TE90" s="366"/>
      <c r="TF90" s="366"/>
      <c r="TG90" s="366"/>
      <c r="TH90" s="366"/>
      <c r="TI90" s="366"/>
      <c r="TJ90" s="366"/>
      <c r="TK90" s="366"/>
      <c r="TL90" s="366"/>
      <c r="TM90" s="366"/>
      <c r="TN90" s="366"/>
      <c r="TO90" s="366"/>
      <c r="TP90" s="366"/>
      <c r="TQ90" s="366"/>
      <c r="TR90" s="366"/>
      <c r="TS90" s="366"/>
      <c r="TT90" s="366"/>
      <c r="TU90" s="366"/>
      <c r="TV90" s="366"/>
      <c r="TW90" s="366"/>
      <c r="TX90" s="366"/>
      <c r="TY90" s="366"/>
      <c r="TZ90" s="366"/>
      <c r="UA90" s="366"/>
      <c r="UB90" s="366"/>
      <c r="UC90" s="366"/>
      <c r="UD90" s="366"/>
      <c r="UE90" s="366"/>
      <c r="UF90" s="366"/>
      <c r="UG90" s="366"/>
      <c r="UH90" s="366"/>
      <c r="UI90" s="366"/>
      <c r="UJ90" s="366"/>
      <c r="UK90" s="366"/>
      <c r="UL90" s="366"/>
      <c r="UM90" s="366"/>
      <c r="UN90" s="366"/>
      <c r="UO90" s="366"/>
      <c r="UP90" s="366"/>
      <c r="UQ90" s="366"/>
      <c r="UR90" s="366"/>
      <c r="US90" s="366"/>
      <c r="UT90" s="366"/>
      <c r="UU90" s="366"/>
      <c r="UV90" s="366"/>
      <c r="UW90" s="366"/>
      <c r="UX90" s="366"/>
      <c r="UY90" s="366"/>
      <c r="UZ90" s="366"/>
      <c r="VA90" s="366"/>
      <c r="VB90" s="366"/>
      <c r="VC90" s="366"/>
      <c r="VD90" s="366"/>
      <c r="VE90" s="366"/>
      <c r="VF90" s="366"/>
      <c r="VG90" s="366"/>
      <c r="VH90" s="366"/>
      <c r="VI90" s="366"/>
      <c r="VJ90" s="366"/>
      <c r="VK90" s="366"/>
      <c r="VL90" s="366"/>
      <c r="VM90" s="366"/>
      <c r="VN90" s="366"/>
      <c r="VO90" s="366"/>
      <c r="VP90" s="366"/>
      <c r="VQ90" s="366"/>
      <c r="VR90" s="366"/>
      <c r="VS90" s="366"/>
      <c r="VT90" s="366"/>
      <c r="VU90" s="366"/>
      <c r="VV90" s="366"/>
      <c r="VW90" s="366"/>
      <c r="VX90" s="366"/>
      <c r="VY90" s="366"/>
      <c r="VZ90" s="366"/>
      <c r="WA90" s="366"/>
      <c r="WB90" s="366"/>
      <c r="WC90" s="366"/>
      <c r="WD90" s="366"/>
      <c r="WE90" s="366"/>
      <c r="WF90" s="366"/>
      <c r="WG90" s="366"/>
      <c r="WH90" s="366"/>
      <c r="WI90" s="366"/>
      <c r="WJ90" s="366"/>
      <c r="WK90" s="366"/>
      <c r="WL90" s="366"/>
      <c r="WM90" s="366"/>
      <c r="WN90" s="366"/>
      <c r="WO90" s="366"/>
      <c r="WP90" s="366"/>
      <c r="WQ90" s="366"/>
      <c r="WR90" s="366"/>
      <c r="WS90" s="366"/>
      <c r="WT90" s="366"/>
      <c r="WU90" s="366"/>
      <c r="WV90" s="366"/>
      <c r="WW90" s="366"/>
      <c r="WX90" s="366"/>
      <c r="WY90" s="366"/>
      <c r="WZ90" s="366"/>
      <c r="XA90" s="366"/>
      <c r="XB90" s="366"/>
      <c r="XC90" s="366"/>
      <c r="XD90" s="366"/>
      <c r="XE90" s="366"/>
      <c r="XF90" s="366"/>
      <c r="XG90" s="366"/>
      <c r="XH90" s="366"/>
      <c r="XI90" s="366"/>
      <c r="XJ90" s="366"/>
      <c r="XK90" s="366"/>
      <c r="XL90" s="366"/>
      <c r="XM90" s="366"/>
      <c r="XN90" s="366"/>
      <c r="XO90" s="366"/>
      <c r="XP90" s="366"/>
      <c r="XQ90" s="366"/>
      <c r="XR90" s="366"/>
      <c r="XS90" s="366"/>
      <c r="XT90" s="366"/>
      <c r="XU90" s="366"/>
      <c r="XV90" s="366"/>
      <c r="XW90" s="366"/>
      <c r="XX90" s="366"/>
      <c r="XY90" s="366"/>
      <c r="XZ90" s="366"/>
      <c r="YA90" s="366"/>
      <c r="YB90" s="366"/>
      <c r="YC90" s="366"/>
      <c r="YD90" s="366"/>
      <c r="YE90" s="366"/>
      <c r="YF90" s="366"/>
      <c r="YG90" s="366"/>
      <c r="YH90" s="366"/>
      <c r="YI90" s="366"/>
      <c r="YJ90" s="366"/>
      <c r="YK90" s="366"/>
      <c r="YL90" s="366"/>
      <c r="YM90" s="366"/>
      <c r="YN90" s="366"/>
      <c r="YO90" s="366"/>
      <c r="YP90" s="366"/>
      <c r="YQ90" s="366"/>
      <c r="YR90" s="366"/>
      <c r="YS90" s="366"/>
      <c r="YT90" s="366"/>
      <c r="YU90" s="366"/>
      <c r="YV90" s="366"/>
      <c r="YW90" s="366"/>
      <c r="YX90" s="366"/>
      <c r="YY90" s="366"/>
      <c r="YZ90" s="366"/>
      <c r="ZA90" s="366"/>
      <c r="ZB90" s="366"/>
      <c r="ZC90" s="366"/>
      <c r="ZD90" s="366"/>
      <c r="ZE90" s="366"/>
      <c r="ZF90" s="366"/>
      <c r="ZG90" s="366"/>
      <c r="ZH90" s="366"/>
      <c r="ZI90" s="366"/>
      <c r="ZJ90" s="366"/>
      <c r="ZK90" s="366"/>
      <c r="ZL90" s="366"/>
      <c r="ZM90" s="366"/>
      <c r="ZN90" s="366"/>
      <c r="ZO90" s="366"/>
      <c r="ZP90" s="366"/>
      <c r="ZQ90" s="366"/>
      <c r="ZR90" s="366"/>
      <c r="ZS90" s="366"/>
      <c r="ZT90" s="366"/>
      <c r="ZU90" s="366"/>
      <c r="ZV90" s="366"/>
      <c r="ZW90" s="366"/>
      <c r="ZX90" s="366"/>
      <c r="ZY90" s="366"/>
      <c r="ZZ90" s="366"/>
      <c r="AAA90" s="366"/>
      <c r="AAB90" s="366"/>
      <c r="AAC90" s="366"/>
      <c r="AAD90" s="366"/>
      <c r="AAE90" s="366"/>
      <c r="AAF90" s="366"/>
      <c r="AAG90" s="366"/>
      <c r="AAH90" s="366"/>
      <c r="AAI90" s="366"/>
      <c r="AAJ90" s="366"/>
      <c r="AAK90" s="366"/>
      <c r="AAL90" s="366"/>
      <c r="AAM90" s="366"/>
      <c r="AAN90" s="366"/>
      <c r="AAO90" s="366"/>
      <c r="AAP90" s="366"/>
      <c r="AAQ90" s="366"/>
      <c r="AAR90" s="366"/>
      <c r="AAS90" s="366"/>
      <c r="AAT90" s="366"/>
      <c r="AAU90" s="366"/>
      <c r="AAV90" s="366"/>
      <c r="AAW90" s="366"/>
      <c r="AAX90" s="366"/>
      <c r="AAY90" s="366"/>
      <c r="AAZ90" s="366"/>
      <c r="ABA90" s="366"/>
      <c r="ABB90" s="366"/>
      <c r="ABC90" s="366"/>
      <c r="ABD90" s="366"/>
      <c r="ABE90" s="366"/>
      <c r="ABF90" s="366"/>
      <c r="ABG90" s="366"/>
      <c r="ABH90" s="366"/>
      <c r="ABI90" s="366"/>
      <c r="ABJ90" s="366"/>
      <c r="ABK90" s="366"/>
      <c r="ABL90" s="366"/>
      <c r="ABM90" s="366"/>
      <c r="ABN90" s="366"/>
      <c r="ABO90" s="366"/>
      <c r="ABP90" s="366"/>
      <c r="ABQ90" s="366"/>
      <c r="ABR90" s="366"/>
      <c r="ABS90" s="366"/>
      <c r="ABT90" s="366"/>
      <c r="ABU90" s="366"/>
      <c r="ABV90" s="366"/>
      <c r="ABW90" s="366"/>
      <c r="ABX90" s="366"/>
      <c r="ABY90" s="366"/>
      <c r="ABZ90" s="366"/>
      <c r="ACA90" s="366"/>
      <c r="ACB90" s="366"/>
      <c r="ACC90" s="366"/>
      <c r="ACD90" s="366"/>
      <c r="ACE90" s="366"/>
      <c r="ACF90" s="366"/>
      <c r="ACG90" s="366"/>
      <c r="ACH90" s="366"/>
      <c r="ACI90" s="366"/>
      <c r="ACJ90" s="366"/>
      <c r="ACK90" s="366"/>
      <c r="ACL90" s="366"/>
      <c r="ACM90" s="366"/>
      <c r="ACN90" s="366"/>
      <c r="ACO90" s="366"/>
      <c r="ACP90" s="366"/>
      <c r="ACQ90" s="366"/>
      <c r="ACR90" s="366"/>
      <c r="ACS90" s="366"/>
      <c r="ACT90" s="366"/>
      <c r="ACU90" s="366"/>
      <c r="ACV90" s="366"/>
      <c r="ACW90" s="366"/>
      <c r="ACX90" s="366"/>
      <c r="ACY90" s="366"/>
      <c r="ACZ90" s="366"/>
      <c r="ADA90" s="366"/>
      <c r="ADB90" s="366"/>
      <c r="ADC90" s="366"/>
      <c r="ADD90" s="366"/>
      <c r="ADE90" s="366"/>
      <c r="ADF90" s="366"/>
      <c r="ADG90" s="366"/>
      <c r="ADH90" s="366"/>
      <c r="ADI90" s="366"/>
      <c r="ADJ90" s="366"/>
      <c r="ADK90" s="366"/>
      <c r="ADL90" s="366"/>
      <c r="ADM90" s="366"/>
      <c r="ADN90" s="366"/>
      <c r="ADO90" s="366"/>
      <c r="ADP90" s="366"/>
      <c r="ADQ90" s="366"/>
      <c r="ADR90" s="366"/>
      <c r="ADS90" s="366"/>
      <c r="ADT90" s="366"/>
      <c r="ADU90" s="366"/>
      <c r="ADV90" s="366"/>
      <c r="ADW90" s="366"/>
      <c r="ADX90" s="366"/>
      <c r="ADY90" s="366"/>
      <c r="ADZ90" s="366"/>
      <c r="AEA90" s="366"/>
      <c r="AEB90" s="366"/>
      <c r="AEC90" s="366"/>
      <c r="AED90" s="366"/>
      <c r="AEE90" s="366"/>
      <c r="AEF90" s="366"/>
      <c r="AEG90" s="366"/>
      <c r="AEH90" s="366"/>
      <c r="AEI90" s="366"/>
      <c r="AEJ90" s="366"/>
      <c r="AEK90" s="366"/>
      <c r="AEL90" s="366"/>
      <c r="AEM90" s="366"/>
      <c r="AEN90" s="366"/>
      <c r="AEO90" s="366"/>
      <c r="AEP90" s="366"/>
      <c r="AEQ90" s="366"/>
      <c r="AER90" s="366"/>
      <c r="AES90" s="366"/>
      <c r="AET90" s="366"/>
      <c r="AEU90" s="366"/>
      <c r="AEV90" s="366"/>
      <c r="AEW90" s="366"/>
      <c r="AEX90" s="366"/>
      <c r="AEY90" s="366"/>
      <c r="AEZ90" s="366"/>
      <c r="AFA90" s="366"/>
      <c r="AFB90" s="366"/>
      <c r="AFC90" s="366"/>
      <c r="AFD90" s="366"/>
      <c r="AFE90" s="366"/>
      <c r="AFF90" s="366"/>
      <c r="AFG90" s="366"/>
      <c r="AFH90" s="366"/>
      <c r="AFI90" s="366"/>
      <c r="AFJ90" s="366"/>
      <c r="AFK90" s="366"/>
      <c r="AFL90" s="366"/>
      <c r="AFM90" s="366"/>
      <c r="AFN90" s="366"/>
      <c r="AFO90" s="366"/>
      <c r="AFP90" s="366"/>
      <c r="AFQ90" s="366"/>
      <c r="AFR90" s="366"/>
      <c r="AFS90" s="366"/>
      <c r="AFT90" s="366"/>
      <c r="AFU90" s="366"/>
      <c r="AFV90" s="366"/>
      <c r="AFW90" s="366"/>
      <c r="AFX90" s="366"/>
      <c r="AFY90" s="366"/>
      <c r="AFZ90" s="366"/>
      <c r="AGA90" s="366"/>
      <c r="AGB90" s="366"/>
      <c r="AGC90" s="366"/>
      <c r="AGD90" s="366"/>
      <c r="AGE90" s="366"/>
      <c r="AGF90" s="366"/>
      <c r="AGG90" s="366"/>
      <c r="AGH90" s="366"/>
      <c r="AGI90" s="366"/>
      <c r="AGJ90" s="366"/>
      <c r="AGK90" s="366"/>
      <c r="AGL90" s="366"/>
      <c r="AGM90" s="366"/>
      <c r="AGN90" s="366"/>
      <c r="AGO90" s="366"/>
      <c r="AGP90" s="366"/>
      <c r="AGQ90" s="366"/>
      <c r="AGR90" s="366"/>
      <c r="AGS90" s="366"/>
      <c r="AGT90" s="366"/>
      <c r="AGU90" s="366"/>
      <c r="AGV90" s="366"/>
      <c r="AGW90" s="366"/>
      <c r="AGX90" s="366"/>
      <c r="AGY90" s="366"/>
      <c r="AGZ90" s="366"/>
      <c r="AHA90" s="366"/>
      <c r="AHB90" s="366"/>
      <c r="AHC90" s="366"/>
      <c r="AHD90" s="366"/>
      <c r="AHE90" s="366"/>
      <c r="AHF90" s="366"/>
      <c r="AHG90" s="366"/>
      <c r="AHH90" s="366"/>
      <c r="AHI90" s="366"/>
      <c r="AHJ90" s="366"/>
      <c r="AHK90" s="366"/>
      <c r="AHL90" s="366"/>
      <c r="AHM90" s="366"/>
      <c r="AHN90" s="366"/>
      <c r="AHO90" s="366"/>
      <c r="AHP90" s="366"/>
      <c r="AHQ90" s="366"/>
      <c r="AHR90" s="366"/>
      <c r="AHS90" s="366"/>
      <c r="AHT90" s="366"/>
      <c r="AHU90" s="366"/>
      <c r="AHV90" s="366"/>
      <c r="AHW90" s="366"/>
      <c r="AHX90" s="366"/>
      <c r="AHY90" s="366"/>
      <c r="AHZ90" s="366"/>
      <c r="AIA90" s="366"/>
      <c r="AIB90" s="366"/>
      <c r="AIC90" s="366"/>
      <c r="AID90" s="366"/>
      <c r="AIE90" s="366"/>
      <c r="AIF90" s="366"/>
      <c r="AIG90" s="366"/>
      <c r="AIH90" s="366"/>
      <c r="AII90" s="366"/>
      <c r="AIJ90" s="366"/>
      <c r="AIK90" s="366"/>
      <c r="AIL90" s="366"/>
      <c r="AIM90" s="366"/>
      <c r="AIN90" s="366"/>
      <c r="AIO90" s="366"/>
      <c r="AIP90" s="366"/>
      <c r="AIQ90" s="366"/>
      <c r="AIR90" s="366"/>
      <c r="AIS90" s="366"/>
      <c r="AIT90" s="366"/>
      <c r="AIU90" s="366"/>
      <c r="AIV90" s="366"/>
      <c r="AIW90" s="366"/>
      <c r="AIX90" s="366"/>
      <c r="AIY90" s="366"/>
      <c r="AIZ90" s="366"/>
      <c r="AJA90" s="366"/>
      <c r="AJB90" s="366"/>
      <c r="AJC90" s="366"/>
      <c r="AJD90" s="366"/>
      <c r="AJE90" s="366"/>
      <c r="AJF90" s="366"/>
      <c r="AJG90" s="366"/>
      <c r="AJH90" s="366"/>
      <c r="AJI90" s="366"/>
      <c r="AJJ90" s="366"/>
      <c r="AJK90" s="366"/>
      <c r="AJL90" s="366"/>
      <c r="AJM90" s="366"/>
      <c r="AJN90" s="366"/>
      <c r="AJO90" s="366"/>
      <c r="AJP90" s="366"/>
      <c r="AJQ90" s="366"/>
      <c r="AJR90" s="366"/>
      <c r="AJS90" s="366"/>
      <c r="AJT90" s="366"/>
      <c r="AJU90" s="366"/>
      <c r="AJV90" s="366"/>
      <c r="AJW90" s="366"/>
      <c r="AJX90" s="366"/>
      <c r="AJY90" s="366"/>
      <c r="AJZ90" s="366"/>
      <c r="AKA90" s="366"/>
      <c r="AKB90" s="366"/>
      <c r="AKC90" s="366"/>
      <c r="AKD90" s="366"/>
      <c r="AKE90" s="366"/>
      <c r="AKF90" s="366"/>
      <c r="AKG90" s="366"/>
      <c r="AKH90" s="366"/>
      <c r="AKI90" s="366"/>
      <c r="AKJ90" s="366"/>
      <c r="AKK90" s="366"/>
      <c r="AKL90" s="366"/>
      <c r="AKM90" s="366"/>
      <c r="AKN90" s="366"/>
      <c r="AKO90" s="366"/>
      <c r="AKP90" s="366"/>
      <c r="AKQ90" s="366"/>
      <c r="AKR90" s="366"/>
      <c r="AKS90" s="366"/>
      <c r="AKT90" s="366"/>
      <c r="AKU90" s="366"/>
      <c r="AKV90" s="366"/>
      <c r="AKW90" s="366"/>
      <c r="AKX90" s="366"/>
      <c r="AKY90" s="366"/>
      <c r="AKZ90" s="366"/>
      <c r="ALA90" s="366"/>
      <c r="ALB90" s="366"/>
      <c r="ALC90" s="366"/>
      <c r="ALD90" s="366"/>
      <c r="ALE90" s="366"/>
      <c r="ALF90" s="366"/>
      <c r="ALG90" s="366"/>
      <c r="ALH90" s="366"/>
      <c r="ALI90" s="366"/>
      <c r="ALJ90" s="366"/>
      <c r="ALK90" s="366"/>
      <c r="ALL90" s="366"/>
      <c r="ALM90" s="366"/>
      <c r="ALN90" s="366"/>
      <c r="ALO90" s="366"/>
      <c r="ALP90" s="366"/>
      <c r="ALQ90" s="366"/>
      <c r="ALR90" s="366"/>
      <c r="ALS90" s="366"/>
      <c r="ALT90" s="366"/>
      <c r="ALU90" s="366"/>
      <c r="ALV90" s="366"/>
      <c r="ALW90" s="366"/>
      <c r="ALX90" s="366"/>
      <c r="ALY90" s="366"/>
      <c r="ALZ90" s="366"/>
      <c r="AMA90" s="366"/>
      <c r="AMB90" s="366"/>
      <c r="AMC90" s="366"/>
      <c r="AMD90" s="366"/>
      <c r="AME90" s="366"/>
      <c r="AMF90" s="366"/>
      <c r="AMG90" s="366"/>
      <c r="AMH90" s="366"/>
      <c r="AMI90" s="366"/>
      <c r="AMJ90" s="366"/>
      <c r="AMK90" s="366"/>
      <c r="AML90" s="366"/>
      <c r="AMM90" s="366"/>
      <c r="AMN90" s="366"/>
      <c r="AMO90" s="366"/>
      <c r="AMP90" s="366"/>
      <c r="AMQ90" s="366"/>
      <c r="AMR90" s="366"/>
      <c r="AMS90" s="366"/>
      <c r="AMT90" s="366"/>
      <c r="AMU90" s="366"/>
      <c r="AMV90" s="366"/>
      <c r="AMW90" s="366"/>
      <c r="AMX90" s="366"/>
      <c r="AMY90" s="366"/>
      <c r="AMZ90" s="366"/>
      <c r="ANA90" s="366"/>
      <c r="ANB90" s="366"/>
      <c r="ANC90" s="366"/>
      <c r="AND90" s="366"/>
      <c r="ANE90" s="366"/>
      <c r="ANF90" s="366"/>
      <c r="ANG90" s="366"/>
      <c r="ANH90" s="366"/>
      <c r="ANI90" s="366"/>
      <c r="ANJ90" s="366"/>
      <c r="ANK90" s="366"/>
      <c r="ANL90" s="366"/>
      <c r="ANM90" s="366"/>
      <c r="ANN90" s="366"/>
      <c r="ANO90" s="366"/>
      <c r="ANP90" s="366"/>
      <c r="ANQ90" s="366"/>
      <c r="ANR90" s="366"/>
      <c r="ANS90" s="366"/>
      <c r="ANT90" s="366"/>
      <c r="ANU90" s="366"/>
      <c r="ANV90" s="366"/>
      <c r="ANW90" s="366"/>
      <c r="ANX90" s="366"/>
      <c r="ANY90" s="366"/>
      <c r="ANZ90" s="366"/>
      <c r="AOA90" s="366"/>
      <c r="AOB90" s="366"/>
      <c r="AOC90" s="366"/>
      <c r="AOD90" s="366"/>
      <c r="AOE90" s="366"/>
      <c r="AOF90" s="366"/>
      <c r="AOG90" s="366"/>
      <c r="AOH90" s="366"/>
      <c r="AOI90" s="366"/>
      <c r="AOJ90" s="366"/>
      <c r="AOK90" s="366"/>
      <c r="AOL90" s="366"/>
      <c r="AOM90" s="366"/>
      <c r="AON90" s="366"/>
      <c r="AOO90" s="366"/>
      <c r="AOP90" s="366"/>
      <c r="AOQ90" s="366"/>
      <c r="AOR90" s="366"/>
      <c r="AOS90" s="366"/>
      <c r="AOT90" s="366"/>
      <c r="AOU90" s="366"/>
      <c r="AOV90" s="366"/>
      <c r="AOW90" s="366"/>
      <c r="AOX90" s="366"/>
      <c r="AOY90" s="366"/>
      <c r="AOZ90" s="366"/>
      <c r="APA90" s="366"/>
      <c r="APB90" s="366"/>
      <c r="APC90" s="366"/>
      <c r="APD90" s="366"/>
      <c r="APE90" s="366"/>
      <c r="APF90" s="366"/>
      <c r="APG90" s="366"/>
      <c r="APH90" s="366"/>
      <c r="API90" s="366"/>
      <c r="APJ90" s="366"/>
      <c r="APK90" s="366"/>
      <c r="APL90" s="366"/>
      <c r="APM90" s="366"/>
      <c r="APN90" s="366"/>
      <c r="APO90" s="366"/>
      <c r="APP90" s="366"/>
      <c r="APQ90" s="366"/>
      <c r="APR90" s="366"/>
      <c r="APS90" s="366"/>
      <c r="APT90" s="366"/>
      <c r="APU90" s="366"/>
      <c r="APV90" s="366"/>
      <c r="APW90" s="366"/>
      <c r="APX90" s="366"/>
      <c r="APY90" s="366"/>
      <c r="APZ90" s="366"/>
      <c r="AQA90" s="366"/>
      <c r="AQB90" s="366"/>
      <c r="AQC90" s="366"/>
      <c r="AQD90" s="366"/>
      <c r="AQE90" s="366"/>
      <c r="AQF90" s="366"/>
      <c r="AQG90" s="366"/>
      <c r="AQH90" s="366"/>
      <c r="AQI90" s="366"/>
      <c r="AQJ90" s="366"/>
      <c r="AQK90" s="366"/>
      <c r="AQL90" s="366"/>
      <c r="AQM90" s="366"/>
      <c r="AQN90" s="366"/>
      <c r="AQO90" s="366"/>
      <c r="AQP90" s="366"/>
      <c r="AQQ90" s="366"/>
      <c r="AQR90" s="366"/>
      <c r="AQS90" s="366"/>
      <c r="AQT90" s="366"/>
      <c r="AQU90" s="366"/>
      <c r="AQV90" s="366"/>
      <c r="AQW90" s="366"/>
      <c r="AQX90" s="366"/>
      <c r="AQY90" s="366"/>
      <c r="AQZ90" s="366"/>
      <c r="ARA90" s="366"/>
      <c r="ARB90" s="366"/>
      <c r="ARC90" s="366"/>
      <c r="ARD90" s="366"/>
      <c r="ARE90" s="366"/>
      <c r="ARF90" s="366"/>
      <c r="ARG90" s="366"/>
      <c r="ARH90" s="366"/>
      <c r="ARI90" s="366"/>
      <c r="ARJ90" s="366"/>
      <c r="ARK90" s="366"/>
      <c r="ARL90" s="366"/>
      <c r="ARM90" s="366"/>
      <c r="ARN90" s="366"/>
      <c r="ARO90" s="366"/>
      <c r="ARP90" s="366"/>
      <c r="ARQ90" s="366"/>
      <c r="ARR90" s="366"/>
      <c r="ARS90" s="366"/>
      <c r="ART90" s="366"/>
      <c r="ARU90" s="366"/>
      <c r="ARV90" s="366"/>
      <c r="ARW90" s="366"/>
      <c r="ARX90" s="366"/>
      <c r="ARY90" s="366"/>
      <c r="ARZ90" s="366"/>
      <c r="ASA90" s="366"/>
      <c r="ASB90" s="366"/>
      <c r="ASC90" s="366"/>
      <c r="ASD90" s="366"/>
      <c r="ASE90" s="366"/>
      <c r="ASF90" s="366"/>
      <c r="ASG90" s="366"/>
      <c r="ASH90" s="366"/>
      <c r="ASI90" s="366"/>
      <c r="ASJ90" s="366"/>
      <c r="ASK90" s="366"/>
      <c r="ASL90" s="366"/>
      <c r="ASM90" s="366"/>
      <c r="ASN90" s="366"/>
      <c r="ASO90" s="366"/>
      <c r="ASP90" s="366"/>
      <c r="ASQ90" s="366"/>
      <c r="ASR90" s="366"/>
      <c r="ASS90" s="366"/>
      <c r="AST90" s="366"/>
      <c r="ASU90" s="366"/>
      <c r="ASV90" s="366"/>
      <c r="ASW90" s="366"/>
      <c r="ASX90" s="366"/>
      <c r="ASY90" s="366"/>
      <c r="ASZ90" s="366"/>
      <c r="ATA90" s="366"/>
      <c r="ATB90" s="366"/>
      <c r="ATC90" s="366"/>
      <c r="ATD90" s="366"/>
      <c r="ATE90" s="366"/>
      <c r="ATF90" s="366"/>
      <c r="ATG90" s="366"/>
      <c r="ATH90" s="366"/>
      <c r="ATI90" s="366"/>
      <c r="ATJ90" s="366"/>
      <c r="ATK90" s="366"/>
      <c r="ATL90" s="366"/>
      <c r="ATM90" s="366"/>
      <c r="ATN90" s="366"/>
      <c r="ATO90" s="366"/>
      <c r="ATP90" s="366"/>
      <c r="ATQ90" s="366"/>
      <c r="ATR90" s="366"/>
      <c r="ATS90" s="366"/>
      <c r="ATT90" s="366"/>
      <c r="ATU90" s="366"/>
      <c r="ATV90" s="366"/>
      <c r="ATW90" s="366"/>
      <c r="ATX90" s="366"/>
      <c r="ATY90" s="366"/>
      <c r="ATZ90" s="366"/>
      <c r="AUA90" s="366"/>
      <c r="AUB90" s="366"/>
      <c r="AUC90" s="366"/>
      <c r="AUD90" s="366"/>
      <c r="AUE90" s="366"/>
      <c r="AUF90" s="366"/>
      <c r="AUG90" s="366"/>
      <c r="AUH90" s="366"/>
      <c r="AUI90" s="366"/>
      <c r="AUJ90" s="366"/>
      <c r="AUK90" s="366"/>
      <c r="AUL90" s="366"/>
      <c r="AUM90" s="366"/>
      <c r="AUN90" s="366"/>
      <c r="AUO90" s="366"/>
      <c r="AUP90" s="366"/>
      <c r="AUQ90" s="366"/>
      <c r="AUR90" s="366"/>
      <c r="AUS90" s="366"/>
      <c r="AUT90" s="366"/>
      <c r="AUU90" s="366"/>
      <c r="AUV90" s="366"/>
      <c r="AUW90" s="366"/>
      <c r="AUX90" s="366"/>
      <c r="AUY90" s="366"/>
      <c r="AUZ90" s="366"/>
      <c r="AVA90" s="366"/>
      <c r="AVB90" s="366"/>
      <c r="AVC90" s="366"/>
      <c r="AVD90" s="366"/>
      <c r="AVE90" s="366"/>
      <c r="AVF90" s="366"/>
      <c r="AVG90" s="366"/>
      <c r="AVH90" s="366"/>
      <c r="AVI90" s="366"/>
      <c r="AVJ90" s="366"/>
      <c r="AVK90" s="366"/>
      <c r="AVL90" s="366"/>
      <c r="AVM90" s="366"/>
      <c r="AVN90" s="366"/>
      <c r="AVO90" s="366"/>
      <c r="AVP90" s="366"/>
      <c r="AVQ90" s="366"/>
      <c r="AVR90" s="366"/>
      <c r="AVS90" s="366"/>
      <c r="AVT90" s="366"/>
      <c r="AVU90" s="366"/>
      <c r="AVV90" s="366"/>
      <c r="AVW90" s="366"/>
      <c r="AVX90" s="366"/>
      <c r="AVY90" s="366"/>
      <c r="AVZ90" s="366"/>
      <c r="AWA90" s="366"/>
      <c r="AWB90" s="366"/>
      <c r="AWC90" s="366"/>
      <c r="AWD90" s="366"/>
      <c r="AWE90" s="366"/>
      <c r="AWF90" s="366"/>
      <c r="AWG90" s="366"/>
      <c r="AWH90" s="366"/>
      <c r="AWI90" s="366"/>
      <c r="AWJ90" s="366"/>
      <c r="AWK90" s="366"/>
      <c r="AWL90" s="366"/>
      <c r="AWM90" s="366"/>
      <c r="AWN90" s="366"/>
      <c r="AWO90" s="366"/>
      <c r="AWP90" s="366"/>
      <c r="AWQ90" s="366"/>
      <c r="AWR90" s="366"/>
      <c r="AWS90" s="366"/>
      <c r="AWT90" s="366"/>
      <c r="AWU90" s="366"/>
      <c r="AWV90" s="366"/>
      <c r="AWW90" s="366"/>
      <c r="AWX90" s="366"/>
      <c r="AWY90" s="366"/>
      <c r="AWZ90" s="366"/>
      <c r="AXA90" s="366"/>
      <c r="AXB90" s="366"/>
      <c r="AXC90" s="366"/>
      <c r="AXD90" s="366"/>
      <c r="AXE90" s="366"/>
      <c r="AXF90" s="366"/>
      <c r="AXG90" s="366"/>
      <c r="AXH90" s="366"/>
      <c r="AXI90" s="366"/>
      <c r="AXJ90" s="366"/>
      <c r="AXK90" s="366"/>
      <c r="AXL90" s="366"/>
      <c r="AXM90" s="366"/>
      <c r="AXN90" s="366"/>
      <c r="AXO90" s="366"/>
      <c r="AXP90" s="366"/>
      <c r="AXQ90" s="366"/>
      <c r="AXR90" s="366"/>
      <c r="AXS90" s="366"/>
      <c r="AXT90" s="366"/>
      <c r="AXU90" s="366"/>
      <c r="AXV90" s="366"/>
      <c r="AXW90" s="366"/>
      <c r="AXX90" s="366"/>
      <c r="AXY90" s="366"/>
      <c r="AXZ90" s="366"/>
      <c r="AYA90" s="366"/>
      <c r="AYB90" s="366"/>
      <c r="AYC90" s="366"/>
      <c r="AYD90" s="366"/>
      <c r="AYE90" s="366"/>
      <c r="AYF90" s="366"/>
      <c r="AYG90" s="366"/>
      <c r="AYH90" s="366"/>
      <c r="AYI90" s="366"/>
      <c r="AYJ90" s="366"/>
      <c r="AYK90" s="366"/>
      <c r="AYL90" s="366"/>
      <c r="AYM90" s="366"/>
      <c r="AYN90" s="366"/>
      <c r="AYO90" s="366"/>
      <c r="AYP90" s="366"/>
      <c r="AYQ90" s="366"/>
      <c r="AYR90" s="366"/>
      <c r="AYS90" s="366"/>
      <c r="AYT90" s="366"/>
      <c r="AYU90" s="366"/>
      <c r="AYV90" s="366"/>
      <c r="AYW90" s="366"/>
      <c r="AYX90" s="366"/>
      <c r="AYY90" s="366"/>
      <c r="AYZ90" s="366"/>
      <c r="AZA90" s="366"/>
      <c r="AZB90" s="366"/>
      <c r="AZC90" s="366"/>
      <c r="AZD90" s="366"/>
      <c r="AZE90" s="366"/>
      <c r="AZF90" s="366"/>
      <c r="AZG90" s="366"/>
      <c r="AZH90" s="366"/>
      <c r="AZI90" s="366"/>
      <c r="AZJ90" s="366"/>
      <c r="AZK90" s="366"/>
      <c r="AZL90" s="366"/>
      <c r="AZM90" s="366"/>
      <c r="AZN90" s="366"/>
      <c r="AZO90" s="366"/>
      <c r="AZP90" s="366"/>
      <c r="AZQ90" s="366"/>
      <c r="AZR90" s="366"/>
      <c r="AZS90" s="366"/>
      <c r="AZT90" s="366"/>
      <c r="AZU90" s="366"/>
      <c r="AZV90" s="366"/>
      <c r="AZW90" s="366"/>
      <c r="AZX90" s="366"/>
      <c r="AZY90" s="366"/>
      <c r="AZZ90" s="366"/>
      <c r="BAA90" s="366"/>
      <c r="BAB90" s="366"/>
      <c r="BAC90" s="366"/>
      <c r="BAD90" s="366"/>
      <c r="BAE90" s="366"/>
      <c r="BAF90" s="366"/>
      <c r="BAG90" s="366"/>
      <c r="BAH90" s="366"/>
      <c r="BAI90" s="366"/>
      <c r="BAJ90" s="366"/>
      <c r="BAK90" s="366"/>
      <c r="BAL90" s="366"/>
      <c r="BAM90" s="366"/>
      <c r="BAN90" s="366"/>
      <c r="BAO90" s="366"/>
      <c r="BAP90" s="366"/>
      <c r="BAQ90" s="366"/>
      <c r="BAR90" s="366"/>
      <c r="BAS90" s="366"/>
      <c r="BAT90" s="366"/>
      <c r="BAU90" s="366"/>
      <c r="BAV90" s="366"/>
      <c r="BAW90" s="366"/>
      <c r="BAX90" s="366"/>
      <c r="BAY90" s="366"/>
      <c r="BAZ90" s="366"/>
      <c r="BBA90" s="366"/>
      <c r="BBB90" s="366"/>
      <c r="BBC90" s="366"/>
      <c r="BBD90" s="366"/>
      <c r="BBE90" s="366"/>
      <c r="BBF90" s="366"/>
      <c r="BBG90" s="366"/>
      <c r="BBH90" s="366"/>
      <c r="BBI90" s="366"/>
      <c r="BBJ90" s="366"/>
      <c r="BBK90" s="366"/>
      <c r="BBL90" s="366"/>
      <c r="BBM90" s="366"/>
      <c r="BBN90" s="366"/>
      <c r="BBO90" s="366"/>
      <c r="BBP90" s="366"/>
      <c r="BBQ90" s="366"/>
      <c r="BBR90" s="366"/>
      <c r="BBS90" s="366"/>
      <c r="BBT90" s="366"/>
      <c r="BBU90" s="366"/>
      <c r="BBV90" s="366"/>
      <c r="BBW90" s="366"/>
      <c r="BBX90" s="366"/>
      <c r="BBY90" s="366"/>
      <c r="BBZ90" s="366"/>
      <c r="BCA90" s="366"/>
      <c r="BCB90" s="366"/>
      <c r="BCC90" s="366"/>
      <c r="BCD90" s="366"/>
      <c r="BCE90" s="366"/>
      <c r="BCF90" s="366"/>
      <c r="BCG90" s="366"/>
      <c r="BCH90" s="366"/>
      <c r="BCI90" s="366"/>
      <c r="BCJ90" s="366"/>
      <c r="BCK90" s="366"/>
      <c r="BCL90" s="366"/>
      <c r="BCM90" s="366"/>
      <c r="BCN90" s="366"/>
      <c r="BCO90" s="366"/>
      <c r="BCP90" s="366"/>
      <c r="BCQ90" s="366"/>
      <c r="BCR90" s="366"/>
      <c r="BCS90" s="366"/>
      <c r="BCT90" s="366"/>
      <c r="BCU90" s="366"/>
      <c r="BCV90" s="366"/>
      <c r="BCW90" s="366"/>
      <c r="BCX90" s="366"/>
      <c r="BCY90" s="366"/>
      <c r="BCZ90" s="366"/>
      <c r="BDA90" s="366"/>
      <c r="BDB90" s="366"/>
      <c r="BDC90" s="366"/>
      <c r="BDD90" s="366"/>
      <c r="BDE90" s="366"/>
      <c r="BDF90" s="366"/>
      <c r="BDG90" s="366"/>
      <c r="BDH90" s="366"/>
      <c r="BDI90" s="366"/>
      <c r="BDJ90" s="366"/>
      <c r="BDK90" s="366"/>
      <c r="BDL90" s="366"/>
      <c r="BDM90" s="366"/>
      <c r="BDN90" s="366"/>
      <c r="BDO90" s="366"/>
      <c r="BDP90" s="366"/>
      <c r="BDQ90" s="366"/>
      <c r="BDR90" s="366"/>
      <c r="BDS90" s="366"/>
      <c r="BDT90" s="366"/>
      <c r="BDU90" s="366"/>
      <c r="BDV90" s="366"/>
      <c r="BDW90" s="366"/>
      <c r="BDX90" s="366"/>
      <c r="BDY90" s="366"/>
      <c r="BDZ90" s="366"/>
      <c r="BEA90" s="366"/>
      <c r="BEB90" s="366"/>
      <c r="BEC90" s="366"/>
      <c r="BED90" s="366"/>
      <c r="BEE90" s="366"/>
      <c r="BEF90" s="366"/>
      <c r="BEG90" s="366"/>
      <c r="BEH90" s="366"/>
      <c r="BEI90" s="366"/>
      <c r="BEJ90" s="366"/>
      <c r="BEK90" s="366"/>
      <c r="BEL90" s="366"/>
      <c r="BEM90" s="366"/>
      <c r="BEN90" s="366"/>
      <c r="BEO90" s="366"/>
      <c r="BEP90" s="366"/>
      <c r="BEQ90" s="366"/>
      <c r="BER90" s="366"/>
      <c r="BES90" s="366"/>
      <c r="BET90" s="366"/>
      <c r="BEU90" s="366"/>
      <c r="BEV90" s="366"/>
      <c r="BEW90" s="366"/>
      <c r="BEX90" s="366"/>
      <c r="BEY90" s="366"/>
      <c r="BEZ90" s="366"/>
      <c r="BFA90" s="366"/>
      <c r="BFB90" s="366"/>
      <c r="BFC90" s="366"/>
      <c r="BFD90" s="366"/>
      <c r="BFE90" s="366"/>
      <c r="BFF90" s="366"/>
      <c r="BFG90" s="366"/>
      <c r="BFH90" s="366"/>
      <c r="BFI90" s="366"/>
      <c r="BFJ90" s="366"/>
      <c r="BFK90" s="366"/>
      <c r="BFL90" s="366"/>
      <c r="BFM90" s="366"/>
      <c r="BFN90" s="366"/>
      <c r="BFO90" s="366"/>
      <c r="BFP90" s="366"/>
      <c r="BFQ90" s="366"/>
      <c r="BFR90" s="366"/>
      <c r="BFS90" s="366"/>
      <c r="BFT90" s="366"/>
      <c r="BFU90" s="366"/>
      <c r="BFV90" s="366"/>
      <c r="BFW90" s="366"/>
      <c r="BFX90" s="366"/>
      <c r="BFY90" s="366"/>
      <c r="BFZ90" s="366"/>
      <c r="BGA90" s="366"/>
      <c r="BGB90" s="366"/>
      <c r="BGC90" s="366"/>
      <c r="BGD90" s="366"/>
      <c r="BGE90" s="366"/>
      <c r="BGF90" s="366"/>
      <c r="BGG90" s="366"/>
      <c r="BGH90" s="366"/>
      <c r="BGI90" s="366"/>
      <c r="BGJ90" s="366"/>
      <c r="BGK90" s="366"/>
      <c r="BGL90" s="366"/>
      <c r="BGM90" s="366"/>
      <c r="BGN90" s="366"/>
      <c r="BGO90" s="366"/>
      <c r="BGP90" s="366"/>
      <c r="BGQ90" s="366"/>
      <c r="BGR90" s="366"/>
      <c r="BGS90" s="366"/>
      <c r="BGT90" s="366"/>
      <c r="BGU90" s="366"/>
      <c r="BGV90" s="366"/>
      <c r="BGW90" s="366"/>
      <c r="BGX90" s="366"/>
      <c r="BGY90" s="366"/>
      <c r="BGZ90" s="366"/>
      <c r="BHA90" s="366"/>
      <c r="BHB90" s="366"/>
      <c r="BHC90" s="366"/>
      <c r="BHD90" s="366"/>
      <c r="BHE90" s="366"/>
      <c r="BHF90" s="366"/>
      <c r="BHG90" s="366"/>
      <c r="BHH90" s="366"/>
      <c r="BHI90" s="366"/>
      <c r="BHJ90" s="366"/>
      <c r="BHK90" s="366"/>
      <c r="BHL90" s="366"/>
      <c r="BHM90" s="366"/>
      <c r="BHN90" s="366"/>
      <c r="BHO90" s="366"/>
      <c r="BHP90" s="366"/>
      <c r="BHQ90" s="366"/>
      <c r="BHR90" s="366"/>
      <c r="BHS90" s="366"/>
      <c r="BHT90" s="366"/>
      <c r="BHU90" s="366"/>
      <c r="BHV90" s="366"/>
      <c r="BHW90" s="366"/>
      <c r="BHX90" s="366"/>
      <c r="BHY90" s="366"/>
      <c r="BHZ90" s="366"/>
      <c r="BIA90" s="366"/>
      <c r="BIB90" s="366"/>
      <c r="BIC90" s="366"/>
      <c r="BID90" s="366"/>
      <c r="BIE90" s="366"/>
      <c r="BIF90" s="366"/>
      <c r="BIG90" s="366"/>
      <c r="BIH90" s="366"/>
      <c r="BII90" s="366"/>
      <c r="BIJ90" s="366"/>
      <c r="BIK90" s="366"/>
      <c r="BIL90" s="366"/>
      <c r="BIM90" s="366"/>
      <c r="BIN90" s="366"/>
      <c r="BIO90" s="366"/>
      <c r="BIP90" s="366"/>
      <c r="BIQ90" s="366"/>
      <c r="BIR90" s="366"/>
      <c r="BIS90" s="366"/>
      <c r="BIT90" s="366"/>
      <c r="BIU90" s="366"/>
      <c r="BIV90" s="366"/>
      <c r="BIW90" s="366"/>
      <c r="BIX90" s="366"/>
      <c r="BIY90" s="366"/>
      <c r="BIZ90" s="366"/>
      <c r="BJA90" s="366"/>
      <c r="BJB90" s="366"/>
      <c r="BJC90" s="366"/>
      <c r="BJD90" s="366"/>
      <c r="BJE90" s="366"/>
      <c r="BJF90" s="366"/>
      <c r="BJG90" s="366"/>
      <c r="BJH90" s="366"/>
      <c r="BJI90" s="366"/>
      <c r="BJJ90" s="366"/>
      <c r="BJK90" s="366"/>
      <c r="BJL90" s="366"/>
      <c r="BJM90" s="366"/>
      <c r="BJN90" s="366"/>
      <c r="BJO90" s="366"/>
      <c r="BJP90" s="366"/>
      <c r="BJQ90" s="366"/>
      <c r="BJR90" s="366"/>
      <c r="BJS90" s="366"/>
      <c r="BJT90" s="366"/>
      <c r="BJU90" s="366"/>
      <c r="BJV90" s="366"/>
      <c r="BJW90" s="366"/>
      <c r="BJX90" s="366"/>
      <c r="BJY90" s="366"/>
      <c r="BJZ90" s="366"/>
      <c r="BKA90" s="366"/>
      <c r="BKB90" s="366"/>
      <c r="BKC90" s="366"/>
      <c r="BKD90" s="366"/>
      <c r="BKE90" s="366"/>
      <c r="BKF90" s="366"/>
      <c r="BKG90" s="366"/>
      <c r="BKH90" s="366"/>
      <c r="BKI90" s="366"/>
      <c r="BKJ90" s="366"/>
      <c r="BKK90" s="366"/>
      <c r="BKL90" s="366"/>
      <c r="BKM90" s="366"/>
      <c r="BKN90" s="366"/>
      <c r="BKO90" s="366"/>
      <c r="BKP90" s="366"/>
      <c r="BKQ90" s="366"/>
      <c r="BKR90" s="366"/>
      <c r="BKS90" s="366"/>
      <c r="BKT90" s="366"/>
      <c r="BKU90" s="366"/>
      <c r="BKV90" s="366"/>
      <c r="BKW90" s="366"/>
      <c r="BKX90" s="366"/>
      <c r="BKY90" s="366"/>
      <c r="BKZ90" s="366"/>
      <c r="BLA90" s="366"/>
      <c r="BLB90" s="366"/>
      <c r="BLC90" s="366"/>
      <c r="BLD90" s="366"/>
      <c r="BLE90" s="366"/>
      <c r="BLF90" s="366"/>
      <c r="BLG90" s="366"/>
      <c r="BLH90" s="366"/>
      <c r="BLI90" s="366"/>
      <c r="BLJ90" s="366"/>
      <c r="BLK90" s="366"/>
      <c r="BLL90" s="366"/>
      <c r="BLM90" s="366"/>
      <c r="BLN90" s="366"/>
      <c r="BLO90" s="366"/>
      <c r="BLP90" s="366"/>
      <c r="BLQ90" s="366"/>
      <c r="BLR90" s="366"/>
      <c r="BLS90" s="366"/>
      <c r="BLT90" s="366"/>
      <c r="BLU90" s="366"/>
      <c r="BLV90" s="366"/>
      <c r="BLW90" s="366"/>
      <c r="BLX90" s="366"/>
      <c r="BLY90" s="366"/>
      <c r="BLZ90" s="366"/>
      <c r="BMA90" s="366"/>
      <c r="BMB90" s="366"/>
      <c r="BMC90" s="366"/>
      <c r="BMD90" s="366"/>
      <c r="BME90" s="366"/>
      <c r="BMF90" s="366"/>
      <c r="BMG90" s="366"/>
      <c r="BMH90" s="366"/>
      <c r="BMI90" s="366"/>
      <c r="BMJ90" s="366"/>
      <c r="BMK90" s="366"/>
      <c r="BML90" s="366"/>
      <c r="BMM90" s="366"/>
      <c r="BMN90" s="366"/>
      <c r="BMO90" s="366"/>
      <c r="BMP90" s="366"/>
      <c r="BMQ90" s="366"/>
      <c r="BMR90" s="366"/>
      <c r="BMS90" s="366"/>
      <c r="BMT90" s="366"/>
      <c r="BMU90" s="366"/>
      <c r="BMV90" s="366"/>
      <c r="BMW90" s="366"/>
      <c r="BMX90" s="366"/>
      <c r="BMY90" s="366"/>
      <c r="BMZ90" s="366"/>
      <c r="BNA90" s="366"/>
      <c r="BNB90" s="366"/>
      <c r="BNC90" s="366"/>
      <c r="BND90" s="366"/>
      <c r="BNE90" s="366"/>
      <c r="BNF90" s="366"/>
      <c r="BNG90" s="366"/>
      <c r="BNH90" s="366"/>
      <c r="BNI90" s="366"/>
      <c r="BNJ90" s="366"/>
      <c r="BNK90" s="366"/>
      <c r="BNL90" s="366"/>
      <c r="BNM90" s="366"/>
      <c r="BNN90" s="366"/>
      <c r="BNO90" s="366"/>
      <c r="BNP90" s="366"/>
      <c r="BNQ90" s="366"/>
      <c r="BNR90" s="366"/>
      <c r="BNS90" s="366"/>
      <c r="BNT90" s="366"/>
      <c r="BNU90" s="366"/>
      <c r="BNV90" s="366"/>
      <c r="BNW90" s="366"/>
      <c r="BNX90" s="366"/>
      <c r="BNY90" s="366"/>
      <c r="BNZ90" s="366"/>
      <c r="BOA90" s="366"/>
      <c r="BOB90" s="366"/>
      <c r="BOC90" s="366"/>
      <c r="BOD90" s="366"/>
      <c r="BOE90" s="366"/>
      <c r="BOF90" s="366"/>
      <c r="BOG90" s="366"/>
      <c r="BOH90" s="366"/>
      <c r="BOI90" s="366"/>
      <c r="BOJ90" s="366"/>
      <c r="BOK90" s="366"/>
      <c r="BOL90" s="366"/>
      <c r="BOM90" s="366"/>
      <c r="BON90" s="366"/>
      <c r="BOO90" s="366"/>
      <c r="BOP90" s="366"/>
      <c r="BOQ90" s="366"/>
      <c r="BOR90" s="366"/>
      <c r="BOS90" s="366"/>
      <c r="BOT90" s="366"/>
      <c r="BOU90" s="366"/>
      <c r="BOV90" s="366"/>
      <c r="BOW90" s="366"/>
      <c r="BOX90" s="366"/>
      <c r="BOY90" s="366"/>
      <c r="BOZ90" s="366"/>
      <c r="BPA90" s="366"/>
      <c r="BPB90" s="366"/>
      <c r="BPC90" s="366"/>
      <c r="BPD90" s="366"/>
      <c r="BPE90" s="366"/>
      <c r="BPF90" s="366"/>
      <c r="BPG90" s="366"/>
      <c r="BPH90" s="366"/>
      <c r="BPI90" s="366"/>
      <c r="BPJ90" s="366"/>
      <c r="BPK90" s="366"/>
      <c r="BPL90" s="366"/>
      <c r="BPM90" s="366"/>
      <c r="BPN90" s="366"/>
      <c r="BPO90" s="366"/>
      <c r="BPP90" s="366"/>
      <c r="BPQ90" s="366"/>
      <c r="BPR90" s="366"/>
      <c r="BPS90" s="366"/>
      <c r="BPT90" s="366"/>
      <c r="BPU90" s="366"/>
      <c r="BPV90" s="366"/>
      <c r="BPW90" s="366"/>
      <c r="BPX90" s="366"/>
      <c r="BPY90" s="366"/>
      <c r="BPZ90" s="366"/>
      <c r="BQA90" s="366"/>
      <c r="BQB90" s="366"/>
      <c r="BQC90" s="366"/>
      <c r="BQD90" s="366"/>
      <c r="BQE90" s="366"/>
      <c r="BQF90" s="366"/>
      <c r="BQG90" s="366"/>
      <c r="BQH90" s="366"/>
      <c r="BQI90" s="366"/>
      <c r="BQJ90" s="366"/>
      <c r="BQK90" s="366"/>
      <c r="BQL90" s="366"/>
      <c r="BQM90" s="366"/>
      <c r="BQN90" s="366"/>
      <c r="BQO90" s="366"/>
      <c r="BQP90" s="366"/>
      <c r="BQQ90" s="366"/>
      <c r="BQR90" s="366"/>
      <c r="BQS90" s="366"/>
      <c r="BQT90" s="366"/>
      <c r="BQU90" s="366"/>
      <c r="BQV90" s="366"/>
      <c r="BQW90" s="366"/>
      <c r="BQX90" s="366"/>
      <c r="BQY90" s="366"/>
      <c r="BQZ90" s="366"/>
      <c r="BRA90" s="366"/>
      <c r="BRB90" s="366"/>
      <c r="BRC90" s="366"/>
      <c r="BRD90" s="366"/>
      <c r="BRE90" s="366"/>
      <c r="BRF90" s="366"/>
      <c r="BRG90" s="366"/>
      <c r="BRH90" s="366"/>
      <c r="BRI90" s="366"/>
      <c r="BRJ90" s="366"/>
      <c r="BRK90" s="366"/>
      <c r="BRL90" s="366"/>
      <c r="BRM90" s="366"/>
      <c r="BRN90" s="366"/>
      <c r="BRO90" s="366"/>
      <c r="BRP90" s="366"/>
      <c r="BRQ90" s="366"/>
      <c r="BRR90" s="366"/>
      <c r="BRS90" s="366"/>
      <c r="BRT90" s="366"/>
      <c r="BRU90" s="366"/>
      <c r="BRV90" s="366"/>
      <c r="BRW90" s="366"/>
      <c r="BRX90" s="366"/>
      <c r="BRY90" s="366"/>
      <c r="BRZ90" s="366"/>
      <c r="BSA90" s="366"/>
      <c r="BSB90" s="366"/>
      <c r="BSC90" s="366"/>
      <c r="BSD90" s="366"/>
      <c r="BSE90" s="366"/>
      <c r="BSF90" s="366"/>
      <c r="BSG90" s="366"/>
      <c r="BSH90" s="366"/>
      <c r="BSI90" s="366"/>
      <c r="BSJ90" s="366"/>
      <c r="BSK90" s="366"/>
      <c r="BSL90" s="366"/>
      <c r="BSM90" s="366"/>
      <c r="BSN90" s="366"/>
      <c r="BSO90" s="366"/>
      <c r="BSP90" s="366"/>
      <c r="BSQ90" s="366"/>
      <c r="BSR90" s="366"/>
      <c r="BSS90" s="366"/>
      <c r="BST90" s="366"/>
      <c r="BSU90" s="366"/>
      <c r="BSV90" s="366"/>
      <c r="BSW90" s="366"/>
      <c r="BSX90" s="366"/>
      <c r="BSY90" s="366"/>
      <c r="BSZ90" s="366"/>
      <c r="BTA90" s="366"/>
      <c r="BTB90" s="366"/>
      <c r="BTC90" s="366"/>
      <c r="BTD90" s="366"/>
      <c r="BTE90" s="366"/>
      <c r="BTF90" s="366"/>
      <c r="BTG90" s="366"/>
      <c r="BTH90" s="366"/>
      <c r="BTI90" s="366"/>
      <c r="BTJ90" s="366"/>
      <c r="BTK90" s="366"/>
      <c r="BTL90" s="366"/>
      <c r="BTM90" s="366"/>
      <c r="BTN90" s="366"/>
      <c r="BTO90" s="366"/>
      <c r="BTP90" s="366"/>
      <c r="BTQ90" s="366"/>
      <c r="BTR90" s="366"/>
      <c r="BTS90" s="366"/>
      <c r="BTT90" s="366"/>
      <c r="BTU90" s="366"/>
      <c r="BTV90" s="366"/>
      <c r="BTW90" s="366"/>
      <c r="BTX90" s="366"/>
      <c r="BTY90" s="366"/>
      <c r="BTZ90" s="366"/>
      <c r="BUA90" s="366"/>
      <c r="BUB90" s="366"/>
      <c r="BUC90" s="366"/>
      <c r="BUD90" s="366"/>
      <c r="BUE90" s="366"/>
      <c r="BUF90" s="366"/>
      <c r="BUG90" s="366"/>
      <c r="BUH90" s="366"/>
      <c r="BUI90" s="366"/>
      <c r="BUJ90" s="366"/>
      <c r="BUK90" s="366"/>
      <c r="BUL90" s="366"/>
      <c r="BUM90" s="366"/>
      <c r="BUN90" s="366"/>
      <c r="BUO90" s="366"/>
      <c r="BUP90" s="366"/>
      <c r="BUQ90" s="366"/>
      <c r="BUR90" s="366"/>
      <c r="BUS90" s="366"/>
      <c r="BUT90" s="366"/>
      <c r="BUU90" s="366"/>
      <c r="BUV90" s="366"/>
      <c r="BUW90" s="366"/>
      <c r="BUX90" s="366"/>
      <c r="BUY90" s="366"/>
      <c r="BUZ90" s="366"/>
      <c r="BVA90" s="366"/>
      <c r="BVB90" s="366"/>
      <c r="BVC90" s="366"/>
      <c r="BVD90" s="366"/>
      <c r="BVE90" s="366"/>
      <c r="BVF90" s="366"/>
      <c r="BVG90" s="366"/>
      <c r="BVH90" s="366"/>
      <c r="BVI90" s="366"/>
      <c r="BVJ90" s="366"/>
      <c r="BVK90" s="366"/>
      <c r="BVL90" s="366"/>
      <c r="BVM90" s="366"/>
      <c r="BVN90" s="366"/>
      <c r="BVO90" s="366"/>
      <c r="BVP90" s="366"/>
      <c r="BVQ90" s="366"/>
      <c r="BVR90" s="366"/>
      <c r="BVS90" s="366"/>
      <c r="BVT90" s="366"/>
      <c r="BVU90" s="366"/>
      <c r="BVV90" s="366"/>
      <c r="BVW90" s="366"/>
      <c r="BVX90" s="366"/>
      <c r="BVY90" s="366"/>
      <c r="BVZ90" s="366"/>
      <c r="BWA90" s="366"/>
      <c r="BWB90" s="366"/>
      <c r="BWC90" s="366"/>
      <c r="BWD90" s="366"/>
      <c r="BWE90" s="366"/>
      <c r="BWF90" s="366"/>
      <c r="BWG90" s="366"/>
      <c r="BWH90" s="366"/>
      <c r="BWI90" s="366"/>
      <c r="BWJ90" s="366"/>
      <c r="BWK90" s="366"/>
      <c r="BWL90" s="366"/>
      <c r="BWM90" s="366"/>
      <c r="BWN90" s="366"/>
      <c r="BWO90" s="366"/>
      <c r="BWP90" s="366"/>
      <c r="BWQ90" s="366"/>
      <c r="BWR90" s="366"/>
      <c r="BWS90" s="366"/>
      <c r="BWT90" s="366"/>
      <c r="BWU90" s="366"/>
      <c r="BWV90" s="366"/>
      <c r="BWW90" s="366"/>
      <c r="BWX90" s="366"/>
      <c r="BWY90" s="366"/>
      <c r="BWZ90" s="366"/>
      <c r="BXA90" s="366"/>
      <c r="BXB90" s="366"/>
      <c r="BXC90" s="366"/>
      <c r="BXD90" s="366"/>
      <c r="BXE90" s="366"/>
      <c r="BXF90" s="366"/>
      <c r="BXG90" s="366"/>
      <c r="BXH90" s="366"/>
      <c r="BXI90" s="366"/>
      <c r="BXJ90" s="366"/>
      <c r="BXK90" s="366"/>
      <c r="BXL90" s="366"/>
      <c r="BXM90" s="366"/>
      <c r="BXN90" s="366"/>
      <c r="BXO90" s="366"/>
      <c r="BXP90" s="366"/>
      <c r="BXQ90" s="366"/>
      <c r="BXR90" s="366"/>
      <c r="BXS90" s="366"/>
      <c r="BXT90" s="366"/>
      <c r="BXU90" s="366"/>
      <c r="BXV90" s="366"/>
      <c r="BXW90" s="366"/>
      <c r="BXX90" s="366"/>
      <c r="BXY90" s="366"/>
      <c r="BXZ90" s="366"/>
      <c r="BYA90" s="366"/>
      <c r="BYB90" s="366"/>
      <c r="BYC90" s="366"/>
      <c r="BYD90" s="366"/>
      <c r="BYE90" s="366"/>
      <c r="BYF90" s="366"/>
      <c r="BYG90" s="366"/>
      <c r="BYH90" s="366"/>
      <c r="BYI90" s="366"/>
      <c r="BYJ90" s="366"/>
      <c r="BYK90" s="366"/>
      <c r="BYL90" s="366"/>
      <c r="BYM90" s="366"/>
      <c r="BYN90" s="366"/>
      <c r="BYO90" s="366"/>
      <c r="BYP90" s="366"/>
      <c r="BYQ90" s="366"/>
      <c r="BYR90" s="366"/>
      <c r="BYS90" s="366"/>
      <c r="BYT90" s="366"/>
      <c r="BYU90" s="366"/>
      <c r="BYV90" s="366"/>
      <c r="BYW90" s="366"/>
      <c r="BYX90" s="366"/>
      <c r="BYY90" s="366"/>
      <c r="BYZ90" s="366"/>
      <c r="BZA90" s="366"/>
      <c r="BZB90" s="366"/>
      <c r="BZC90" s="366"/>
      <c r="BZD90" s="366"/>
      <c r="BZE90" s="366"/>
      <c r="BZF90" s="366"/>
      <c r="BZG90" s="366"/>
      <c r="BZH90" s="366"/>
      <c r="BZI90" s="366"/>
      <c r="BZJ90" s="366"/>
      <c r="BZK90" s="366"/>
      <c r="BZL90" s="366"/>
      <c r="BZM90" s="366"/>
      <c r="BZN90" s="366"/>
      <c r="BZO90" s="366"/>
      <c r="BZP90" s="366"/>
      <c r="BZQ90" s="366"/>
      <c r="BZR90" s="366"/>
      <c r="BZS90" s="366"/>
      <c r="BZT90" s="366"/>
      <c r="BZU90" s="366"/>
      <c r="BZV90" s="366"/>
      <c r="BZW90" s="366"/>
      <c r="BZX90" s="366"/>
      <c r="BZY90" s="366"/>
      <c r="BZZ90" s="366"/>
      <c r="CAA90" s="366"/>
      <c r="CAB90" s="366"/>
      <c r="CAC90" s="366"/>
      <c r="CAD90" s="366"/>
      <c r="CAE90" s="366"/>
      <c r="CAF90" s="366"/>
      <c r="CAG90" s="366"/>
      <c r="CAH90" s="366"/>
      <c r="CAI90" s="366"/>
      <c r="CAJ90" s="366"/>
      <c r="CAK90" s="366"/>
      <c r="CAL90" s="366"/>
      <c r="CAM90" s="366"/>
      <c r="CAN90" s="366"/>
      <c r="CAO90" s="366"/>
      <c r="CAP90" s="366"/>
      <c r="CAQ90" s="366"/>
      <c r="CAR90" s="366"/>
      <c r="CAS90" s="366"/>
      <c r="CAT90" s="366"/>
      <c r="CAU90" s="366"/>
      <c r="CAV90" s="366"/>
      <c r="CAW90" s="366"/>
      <c r="CAX90" s="366"/>
      <c r="CAY90" s="366"/>
      <c r="CAZ90" s="366"/>
      <c r="CBA90" s="366"/>
      <c r="CBB90" s="366"/>
      <c r="CBC90" s="366"/>
      <c r="CBD90" s="366"/>
      <c r="CBE90" s="366"/>
      <c r="CBF90" s="366"/>
      <c r="CBG90" s="366"/>
      <c r="CBH90" s="366"/>
      <c r="CBI90" s="366"/>
      <c r="CBJ90" s="366"/>
      <c r="CBK90" s="366"/>
      <c r="CBL90" s="366"/>
      <c r="CBM90" s="366"/>
      <c r="CBN90" s="366"/>
      <c r="CBO90" s="366"/>
      <c r="CBP90" s="366"/>
      <c r="CBQ90" s="366"/>
      <c r="CBR90" s="366"/>
      <c r="CBS90" s="366"/>
      <c r="CBT90" s="366"/>
      <c r="CBU90" s="366"/>
      <c r="CBV90" s="366"/>
      <c r="CBW90" s="366"/>
      <c r="CBX90" s="366"/>
      <c r="CBY90" s="366"/>
      <c r="CBZ90" s="366"/>
      <c r="CCA90" s="366"/>
      <c r="CCB90" s="366"/>
      <c r="CCC90" s="366"/>
      <c r="CCD90" s="366"/>
      <c r="CCE90" s="366"/>
      <c r="CCF90" s="366"/>
      <c r="CCG90" s="366"/>
      <c r="CCH90" s="366"/>
      <c r="CCI90" s="366"/>
      <c r="CCJ90" s="366"/>
      <c r="CCK90" s="366"/>
      <c r="CCL90" s="366"/>
      <c r="CCM90" s="366"/>
      <c r="CCN90" s="366"/>
      <c r="CCO90" s="366"/>
      <c r="CCP90" s="366"/>
      <c r="CCQ90" s="366"/>
      <c r="CCR90" s="366"/>
      <c r="CCS90" s="366"/>
      <c r="CCT90" s="366"/>
      <c r="CCU90" s="366"/>
      <c r="CCV90" s="366"/>
      <c r="CCW90" s="366"/>
      <c r="CCX90" s="366"/>
      <c r="CCY90" s="366"/>
      <c r="CCZ90" s="366"/>
      <c r="CDA90" s="366"/>
      <c r="CDB90" s="366"/>
      <c r="CDC90" s="366"/>
      <c r="CDD90" s="366"/>
      <c r="CDE90" s="366"/>
      <c r="CDF90" s="366"/>
      <c r="CDG90" s="366"/>
      <c r="CDH90" s="366"/>
      <c r="CDI90" s="366"/>
      <c r="CDJ90" s="366"/>
      <c r="CDK90" s="366"/>
      <c r="CDL90" s="366"/>
      <c r="CDM90" s="366"/>
      <c r="CDN90" s="366"/>
      <c r="CDO90" s="366"/>
      <c r="CDP90" s="366"/>
      <c r="CDQ90" s="366"/>
      <c r="CDR90" s="366"/>
      <c r="CDS90" s="366"/>
      <c r="CDT90" s="366"/>
      <c r="CDU90" s="366"/>
      <c r="CDV90" s="366"/>
      <c r="CDW90" s="366"/>
      <c r="CDX90" s="366"/>
      <c r="CDY90" s="366"/>
      <c r="CDZ90" s="366"/>
      <c r="CEA90" s="366"/>
      <c r="CEB90" s="366"/>
      <c r="CEC90" s="366"/>
      <c r="CED90" s="366"/>
      <c r="CEE90" s="366"/>
      <c r="CEF90" s="366"/>
      <c r="CEG90" s="366"/>
      <c r="CEH90" s="366"/>
      <c r="CEI90" s="366"/>
      <c r="CEJ90" s="366"/>
      <c r="CEK90" s="366"/>
      <c r="CEL90" s="366"/>
      <c r="CEM90" s="366"/>
      <c r="CEN90" s="366"/>
      <c r="CEO90" s="366"/>
      <c r="CEP90" s="366"/>
      <c r="CEQ90" s="366"/>
      <c r="CER90" s="366"/>
      <c r="CES90" s="366"/>
      <c r="CET90" s="366"/>
      <c r="CEU90" s="366"/>
      <c r="CEV90" s="366"/>
      <c r="CEW90" s="366"/>
      <c r="CEX90" s="366"/>
      <c r="CEY90" s="366"/>
      <c r="CEZ90" s="366"/>
      <c r="CFA90" s="366"/>
      <c r="CFB90" s="366"/>
      <c r="CFC90" s="366"/>
      <c r="CFD90" s="366"/>
      <c r="CFE90" s="366"/>
      <c r="CFF90" s="366"/>
      <c r="CFG90" s="366"/>
      <c r="CFH90" s="366"/>
      <c r="CFI90" s="366"/>
      <c r="CFJ90" s="366"/>
      <c r="CFK90" s="366"/>
      <c r="CFL90" s="366"/>
      <c r="CFM90" s="366"/>
      <c r="CFN90" s="366"/>
      <c r="CFO90" s="366"/>
      <c r="CFP90" s="366"/>
      <c r="CFQ90" s="366"/>
      <c r="CFR90" s="366"/>
      <c r="CFS90" s="366"/>
      <c r="CFT90" s="366"/>
      <c r="CFU90" s="366"/>
      <c r="CFV90" s="366"/>
      <c r="CFW90" s="366"/>
      <c r="CFX90" s="366"/>
      <c r="CFY90" s="366"/>
      <c r="CFZ90" s="366"/>
      <c r="CGA90" s="366"/>
      <c r="CGB90" s="366"/>
      <c r="CGC90" s="366"/>
      <c r="CGD90" s="366"/>
      <c r="CGE90" s="366"/>
      <c r="CGF90" s="366"/>
      <c r="CGG90" s="366"/>
      <c r="CGH90" s="366"/>
      <c r="CGI90" s="366"/>
      <c r="CGJ90" s="366"/>
      <c r="CGK90" s="366"/>
      <c r="CGL90" s="366"/>
      <c r="CGM90" s="366"/>
      <c r="CGN90" s="366"/>
      <c r="CGO90" s="366"/>
      <c r="CGP90" s="366"/>
      <c r="CGQ90" s="366"/>
      <c r="CGR90" s="366"/>
      <c r="CGS90" s="366"/>
      <c r="CGT90" s="366"/>
      <c r="CGU90" s="366"/>
      <c r="CGV90" s="366"/>
      <c r="CGW90" s="366"/>
      <c r="CGX90" s="366"/>
      <c r="CGY90" s="366"/>
      <c r="CGZ90" s="366"/>
      <c r="CHA90" s="366"/>
      <c r="CHB90" s="366"/>
      <c r="CHC90" s="366"/>
      <c r="CHD90" s="366"/>
      <c r="CHE90" s="366"/>
      <c r="CHF90" s="366"/>
      <c r="CHG90" s="366"/>
      <c r="CHH90" s="366"/>
      <c r="CHI90" s="366"/>
      <c r="CHJ90" s="366"/>
      <c r="CHK90" s="366"/>
      <c r="CHL90" s="366"/>
      <c r="CHM90" s="366"/>
      <c r="CHN90" s="366"/>
      <c r="CHO90" s="366"/>
      <c r="CHP90" s="366"/>
      <c r="CHQ90" s="366"/>
      <c r="CHR90" s="366"/>
      <c r="CHS90" s="366"/>
      <c r="CHT90" s="366"/>
      <c r="CHU90" s="366"/>
      <c r="CHV90" s="366"/>
      <c r="CHW90" s="366"/>
      <c r="CHX90" s="366"/>
      <c r="CHY90" s="366"/>
      <c r="CHZ90" s="366"/>
      <c r="CIA90" s="366"/>
      <c r="CIB90" s="366"/>
      <c r="CIC90" s="366"/>
      <c r="CID90" s="366"/>
      <c r="CIE90" s="366"/>
      <c r="CIF90" s="366"/>
      <c r="CIG90" s="366"/>
      <c r="CIH90" s="366"/>
      <c r="CII90" s="366"/>
      <c r="CIJ90" s="366"/>
      <c r="CIK90" s="366"/>
      <c r="CIL90" s="366"/>
      <c r="CIM90" s="366"/>
      <c r="CIN90" s="366"/>
      <c r="CIO90" s="366"/>
      <c r="CIP90" s="366"/>
      <c r="CIQ90" s="366"/>
      <c r="CIR90" s="366"/>
      <c r="CIS90" s="366"/>
      <c r="CIT90" s="366"/>
      <c r="CIU90" s="366"/>
      <c r="CIV90" s="366"/>
      <c r="CIW90" s="366"/>
      <c r="CIX90" s="366"/>
      <c r="CIY90" s="366"/>
      <c r="CIZ90" s="366"/>
      <c r="CJA90" s="366"/>
      <c r="CJB90" s="366"/>
      <c r="CJC90" s="366"/>
      <c r="CJD90" s="366"/>
      <c r="CJE90" s="366"/>
      <c r="CJF90" s="366"/>
      <c r="CJG90" s="366"/>
      <c r="CJH90" s="366"/>
      <c r="CJI90" s="366"/>
      <c r="CJJ90" s="366"/>
      <c r="CJK90" s="366"/>
      <c r="CJL90" s="366"/>
      <c r="CJM90" s="366"/>
      <c r="CJN90" s="366"/>
      <c r="CJO90" s="366"/>
      <c r="CJP90" s="366"/>
      <c r="CJQ90" s="366"/>
      <c r="CJR90" s="366"/>
      <c r="CJS90" s="366"/>
      <c r="CJT90" s="366"/>
      <c r="CJU90" s="366"/>
      <c r="CJV90" s="366"/>
      <c r="CJW90" s="366"/>
      <c r="CJX90" s="366"/>
      <c r="CJY90" s="366"/>
      <c r="CJZ90" s="366"/>
      <c r="CKA90" s="366"/>
      <c r="CKB90" s="366"/>
      <c r="CKC90" s="366"/>
      <c r="CKD90" s="366"/>
      <c r="CKE90" s="366"/>
      <c r="CKF90" s="366"/>
      <c r="CKG90" s="366"/>
      <c r="CKH90" s="366"/>
      <c r="CKI90" s="366"/>
      <c r="CKJ90" s="366"/>
      <c r="CKK90" s="366"/>
      <c r="CKL90" s="366"/>
      <c r="CKM90" s="366"/>
      <c r="CKN90" s="366"/>
      <c r="CKO90" s="366"/>
      <c r="CKP90" s="366"/>
      <c r="CKQ90" s="366"/>
      <c r="CKR90" s="366"/>
      <c r="CKS90" s="366"/>
      <c r="CKT90" s="366"/>
      <c r="CKU90" s="366"/>
      <c r="CKV90" s="366"/>
      <c r="CKW90" s="366"/>
      <c r="CKX90" s="366"/>
      <c r="CKY90" s="366"/>
      <c r="CKZ90" s="366"/>
      <c r="CLA90" s="366"/>
      <c r="CLB90" s="366"/>
      <c r="CLC90" s="366"/>
      <c r="CLD90" s="366"/>
      <c r="CLE90" s="366"/>
      <c r="CLF90" s="366"/>
      <c r="CLG90" s="366"/>
      <c r="CLH90" s="366"/>
      <c r="CLI90" s="366"/>
      <c r="CLJ90" s="366"/>
      <c r="CLK90" s="366"/>
      <c r="CLL90" s="366"/>
      <c r="CLM90" s="366"/>
      <c r="CLN90" s="366"/>
      <c r="CLO90" s="366"/>
      <c r="CLP90" s="366"/>
      <c r="CLQ90" s="366"/>
      <c r="CLR90" s="366"/>
      <c r="CLS90" s="366"/>
      <c r="CLT90" s="366"/>
      <c r="CLU90" s="366"/>
      <c r="CLV90" s="366"/>
      <c r="CLW90" s="366"/>
      <c r="CLX90" s="366"/>
      <c r="CLY90" s="366"/>
      <c r="CLZ90" s="366"/>
      <c r="CMA90" s="366"/>
      <c r="CMB90" s="366"/>
      <c r="CMC90" s="366"/>
      <c r="CMD90" s="366"/>
      <c r="CME90" s="366"/>
      <c r="CMF90" s="366"/>
      <c r="CMG90" s="366"/>
      <c r="CMH90" s="366"/>
      <c r="CMI90" s="366"/>
      <c r="CMJ90" s="366"/>
      <c r="CMK90" s="366"/>
      <c r="CML90" s="366"/>
      <c r="CMM90" s="366"/>
      <c r="CMN90" s="366"/>
      <c r="CMO90" s="366"/>
      <c r="CMP90" s="366"/>
      <c r="CMQ90" s="366"/>
      <c r="CMR90" s="366"/>
      <c r="CMS90" s="366"/>
      <c r="CMT90" s="366"/>
      <c r="CMU90" s="366"/>
      <c r="CMV90" s="366"/>
      <c r="CMW90" s="366"/>
      <c r="CMX90" s="366"/>
      <c r="CMY90" s="366"/>
      <c r="CMZ90" s="366"/>
      <c r="CNA90" s="366"/>
      <c r="CNB90" s="366"/>
      <c r="CNC90" s="366"/>
      <c r="CND90" s="366"/>
      <c r="CNE90" s="366"/>
      <c r="CNF90" s="366"/>
      <c r="CNG90" s="366"/>
      <c r="CNH90" s="366"/>
      <c r="CNI90" s="366"/>
      <c r="CNJ90" s="366"/>
      <c r="CNK90" s="366"/>
      <c r="CNL90" s="366"/>
      <c r="CNM90" s="366"/>
      <c r="CNN90" s="366"/>
      <c r="CNO90" s="366"/>
      <c r="CNP90" s="366"/>
      <c r="CNQ90" s="366"/>
      <c r="CNR90" s="366"/>
      <c r="CNS90" s="366"/>
      <c r="CNT90" s="366"/>
      <c r="CNU90" s="366"/>
      <c r="CNV90" s="366"/>
      <c r="CNW90" s="366"/>
      <c r="CNX90" s="366"/>
      <c r="CNY90" s="366"/>
      <c r="CNZ90" s="366"/>
      <c r="COA90" s="366"/>
      <c r="COB90" s="366"/>
      <c r="COC90" s="366"/>
      <c r="COD90" s="366"/>
      <c r="COE90" s="366"/>
      <c r="COF90" s="366"/>
      <c r="COG90" s="366"/>
      <c r="COH90" s="366"/>
      <c r="COI90" s="366"/>
      <c r="COJ90" s="366"/>
      <c r="COK90" s="366"/>
      <c r="COL90" s="366"/>
      <c r="COM90" s="366"/>
      <c r="CON90" s="366"/>
      <c r="COO90" s="366"/>
      <c r="COP90" s="366"/>
      <c r="COQ90" s="366"/>
      <c r="COR90" s="366"/>
      <c r="COS90" s="366"/>
      <c r="COT90" s="366"/>
      <c r="COU90" s="366"/>
      <c r="COV90" s="366"/>
      <c r="COW90" s="366"/>
      <c r="COX90" s="366"/>
      <c r="COY90" s="366"/>
      <c r="COZ90" s="366"/>
      <c r="CPA90" s="366"/>
      <c r="CPB90" s="366"/>
      <c r="CPC90" s="366"/>
      <c r="CPD90" s="366"/>
      <c r="CPE90" s="366"/>
      <c r="CPF90" s="366"/>
      <c r="CPG90" s="366"/>
      <c r="CPH90" s="366"/>
      <c r="CPI90" s="366"/>
      <c r="CPJ90" s="366"/>
      <c r="CPK90" s="366"/>
      <c r="CPL90" s="366"/>
      <c r="CPM90" s="366"/>
      <c r="CPN90" s="366"/>
      <c r="CPO90" s="366"/>
      <c r="CPP90" s="366"/>
      <c r="CPQ90" s="366"/>
      <c r="CPR90" s="366"/>
      <c r="CPS90" s="366"/>
      <c r="CPT90" s="366"/>
      <c r="CPU90" s="366"/>
      <c r="CPV90" s="366"/>
      <c r="CPW90" s="366"/>
      <c r="CPX90" s="366"/>
      <c r="CPY90" s="366"/>
      <c r="CPZ90" s="366"/>
      <c r="CQA90" s="366"/>
      <c r="CQB90" s="366"/>
      <c r="CQC90" s="366"/>
      <c r="CQD90" s="366"/>
      <c r="CQE90" s="366"/>
      <c r="CQF90" s="366"/>
      <c r="CQG90" s="366"/>
      <c r="CQH90" s="366"/>
      <c r="CQI90" s="366"/>
      <c r="CQJ90" s="366"/>
      <c r="CQK90" s="366"/>
      <c r="CQL90" s="366"/>
      <c r="CQM90" s="366"/>
      <c r="CQN90" s="366"/>
      <c r="CQO90" s="366"/>
      <c r="CQP90" s="366"/>
      <c r="CQQ90" s="366"/>
      <c r="CQR90" s="366"/>
      <c r="CQS90" s="366"/>
      <c r="CQT90" s="366"/>
      <c r="CQU90" s="366"/>
      <c r="CQV90" s="366"/>
      <c r="CQW90" s="366"/>
      <c r="CQX90" s="366"/>
      <c r="CQY90" s="366"/>
      <c r="CQZ90" s="366"/>
      <c r="CRA90" s="366"/>
      <c r="CRB90" s="366"/>
      <c r="CRC90" s="366"/>
      <c r="CRD90" s="366"/>
      <c r="CRE90" s="366"/>
      <c r="CRF90" s="366"/>
      <c r="CRG90" s="366"/>
      <c r="CRH90" s="366"/>
      <c r="CRI90" s="366"/>
      <c r="CRJ90" s="366"/>
      <c r="CRK90" s="366"/>
      <c r="CRL90" s="366"/>
      <c r="CRM90" s="366"/>
      <c r="CRN90" s="366"/>
      <c r="CRO90" s="366"/>
      <c r="CRP90" s="366"/>
      <c r="CRQ90" s="366"/>
      <c r="CRR90" s="366"/>
      <c r="CRS90" s="366"/>
      <c r="CRT90" s="366"/>
      <c r="CRU90" s="366"/>
      <c r="CRV90" s="366"/>
      <c r="CRW90" s="366"/>
      <c r="CRX90" s="366"/>
      <c r="CRY90" s="366"/>
      <c r="CRZ90" s="366"/>
      <c r="CSA90" s="366"/>
      <c r="CSB90" s="366"/>
      <c r="CSC90" s="366"/>
      <c r="CSD90" s="366"/>
      <c r="CSE90" s="366"/>
      <c r="CSF90" s="366"/>
      <c r="CSG90" s="366"/>
      <c r="CSH90" s="366"/>
      <c r="CSI90" s="366"/>
      <c r="CSJ90" s="366"/>
      <c r="CSK90" s="366"/>
      <c r="CSL90" s="366"/>
      <c r="CSM90" s="366"/>
      <c r="CSN90" s="366"/>
      <c r="CSO90" s="366"/>
      <c r="CSP90" s="366"/>
      <c r="CSQ90" s="366"/>
      <c r="CSR90" s="366"/>
      <c r="CSS90" s="366"/>
      <c r="CST90" s="366"/>
      <c r="CSU90" s="366"/>
      <c r="CSV90" s="366"/>
      <c r="CSW90" s="366"/>
      <c r="CSX90" s="366"/>
      <c r="CSY90" s="366"/>
      <c r="CSZ90" s="366"/>
      <c r="CTA90" s="366"/>
      <c r="CTB90" s="366"/>
      <c r="CTC90" s="366"/>
      <c r="CTD90" s="366"/>
      <c r="CTE90" s="366"/>
      <c r="CTF90" s="366"/>
      <c r="CTG90" s="366"/>
      <c r="CTH90" s="366"/>
      <c r="CTI90" s="366"/>
      <c r="CTJ90" s="366"/>
      <c r="CTK90" s="366"/>
      <c r="CTL90" s="366"/>
      <c r="CTM90" s="366"/>
      <c r="CTN90" s="366"/>
      <c r="CTO90" s="366"/>
      <c r="CTP90" s="366"/>
      <c r="CTQ90" s="366"/>
      <c r="CTR90" s="366"/>
      <c r="CTS90" s="366"/>
      <c r="CTT90" s="366"/>
      <c r="CTU90" s="366"/>
      <c r="CTV90" s="366"/>
      <c r="CTW90" s="366"/>
      <c r="CTX90" s="366"/>
      <c r="CTY90" s="366"/>
      <c r="CTZ90" s="366"/>
      <c r="CUA90" s="366"/>
      <c r="CUB90" s="366"/>
      <c r="CUC90" s="366"/>
      <c r="CUD90" s="366"/>
      <c r="CUE90" s="366"/>
      <c r="CUF90" s="366"/>
      <c r="CUG90" s="366"/>
      <c r="CUH90" s="366"/>
      <c r="CUI90" s="366"/>
      <c r="CUJ90" s="366"/>
      <c r="CUK90" s="366"/>
      <c r="CUL90" s="366"/>
      <c r="CUM90" s="366"/>
      <c r="CUN90" s="366"/>
      <c r="CUO90" s="366"/>
      <c r="CUP90" s="366"/>
      <c r="CUQ90" s="366"/>
      <c r="CUR90" s="366"/>
      <c r="CUS90" s="366"/>
      <c r="CUT90" s="366"/>
      <c r="CUU90" s="366"/>
      <c r="CUV90" s="366"/>
      <c r="CUW90" s="366"/>
      <c r="CUX90" s="366"/>
      <c r="CUY90" s="366"/>
      <c r="CUZ90" s="366"/>
      <c r="CVA90" s="366"/>
      <c r="CVB90" s="366"/>
      <c r="CVC90" s="366"/>
      <c r="CVD90" s="366"/>
      <c r="CVE90" s="366"/>
      <c r="CVF90" s="366"/>
      <c r="CVG90" s="366"/>
      <c r="CVH90" s="366"/>
      <c r="CVI90" s="366"/>
      <c r="CVJ90" s="366"/>
      <c r="CVK90" s="366"/>
      <c r="CVL90" s="366"/>
      <c r="CVM90" s="366"/>
      <c r="CVN90" s="366"/>
      <c r="CVO90" s="366"/>
      <c r="CVP90" s="366"/>
      <c r="CVQ90" s="366"/>
      <c r="CVR90" s="366"/>
      <c r="CVS90" s="366"/>
      <c r="CVT90" s="366"/>
      <c r="CVU90" s="366"/>
      <c r="CVV90" s="366"/>
      <c r="CVW90" s="366"/>
      <c r="CVX90" s="366"/>
      <c r="CVY90" s="366"/>
      <c r="CVZ90" s="366"/>
      <c r="CWA90" s="366"/>
      <c r="CWB90" s="366"/>
      <c r="CWC90" s="366"/>
      <c r="CWD90" s="366"/>
      <c r="CWE90" s="366"/>
      <c r="CWF90" s="366"/>
      <c r="CWG90" s="366"/>
      <c r="CWH90" s="366"/>
      <c r="CWI90" s="366"/>
      <c r="CWJ90" s="366"/>
      <c r="CWK90" s="366"/>
      <c r="CWL90" s="366"/>
      <c r="CWM90" s="366"/>
      <c r="CWN90" s="366"/>
      <c r="CWO90" s="366"/>
      <c r="CWP90" s="366"/>
      <c r="CWQ90" s="366"/>
      <c r="CWR90" s="366"/>
      <c r="CWS90" s="366"/>
      <c r="CWT90" s="366"/>
      <c r="CWU90" s="366"/>
      <c r="CWV90" s="366"/>
      <c r="CWW90" s="366"/>
      <c r="CWX90" s="366"/>
      <c r="CWY90" s="366"/>
      <c r="CWZ90" s="366"/>
      <c r="CXA90" s="366"/>
      <c r="CXB90" s="366"/>
      <c r="CXC90" s="366"/>
      <c r="CXD90" s="366"/>
      <c r="CXE90" s="366"/>
      <c r="CXF90" s="366"/>
      <c r="CXG90" s="366"/>
      <c r="CXH90" s="366"/>
      <c r="CXI90" s="366"/>
      <c r="CXJ90" s="366"/>
      <c r="CXK90" s="366"/>
      <c r="CXL90" s="366"/>
      <c r="CXM90" s="366"/>
      <c r="CXN90" s="366"/>
      <c r="CXO90" s="366"/>
      <c r="CXP90" s="366"/>
      <c r="CXQ90" s="366"/>
      <c r="CXR90" s="366"/>
      <c r="CXS90" s="366"/>
      <c r="CXT90" s="366"/>
      <c r="CXU90" s="366"/>
      <c r="CXV90" s="366"/>
      <c r="CXW90" s="366"/>
      <c r="CXX90" s="366"/>
      <c r="CXY90" s="366"/>
      <c r="CXZ90" s="366"/>
      <c r="CYA90" s="366"/>
      <c r="CYB90" s="366"/>
      <c r="CYC90" s="366"/>
      <c r="CYD90" s="366"/>
      <c r="CYE90" s="366"/>
      <c r="CYF90" s="366"/>
      <c r="CYG90" s="366"/>
      <c r="CYH90" s="366"/>
      <c r="CYI90" s="366"/>
      <c r="CYJ90" s="366"/>
      <c r="CYK90" s="366"/>
      <c r="CYL90" s="366"/>
      <c r="CYM90" s="366"/>
      <c r="CYN90" s="366"/>
      <c r="CYO90" s="366"/>
      <c r="CYP90" s="366"/>
      <c r="CYQ90" s="366"/>
      <c r="CYR90" s="366"/>
      <c r="CYS90" s="366"/>
      <c r="CYT90" s="366"/>
      <c r="CYU90" s="366"/>
      <c r="CYV90" s="366"/>
      <c r="CYW90" s="366"/>
      <c r="CYX90" s="366"/>
      <c r="CYY90" s="366"/>
      <c r="CYZ90" s="366"/>
      <c r="CZA90" s="366"/>
      <c r="CZB90" s="366"/>
      <c r="CZC90" s="366"/>
      <c r="CZD90" s="366"/>
      <c r="CZE90" s="366"/>
      <c r="CZF90" s="366"/>
      <c r="CZG90" s="366"/>
      <c r="CZH90" s="366"/>
      <c r="CZI90" s="366"/>
      <c r="CZJ90" s="366"/>
      <c r="CZK90" s="366"/>
      <c r="CZL90" s="366"/>
      <c r="CZM90" s="366"/>
      <c r="CZN90" s="366"/>
      <c r="CZO90" s="366"/>
      <c r="CZP90" s="366"/>
      <c r="CZQ90" s="366"/>
      <c r="CZR90" s="366"/>
      <c r="CZS90" s="366"/>
      <c r="CZT90" s="366"/>
      <c r="CZU90" s="366"/>
      <c r="CZV90" s="366"/>
      <c r="CZW90" s="366"/>
      <c r="CZX90" s="366"/>
      <c r="CZY90" s="366"/>
      <c r="CZZ90" s="366"/>
      <c r="DAA90" s="366"/>
      <c r="DAB90" s="366"/>
      <c r="DAC90" s="366"/>
      <c r="DAD90" s="366"/>
      <c r="DAE90" s="366"/>
      <c r="DAF90" s="366"/>
      <c r="DAG90" s="366"/>
      <c r="DAH90" s="366"/>
      <c r="DAI90" s="366"/>
      <c r="DAJ90" s="366"/>
      <c r="DAK90" s="366"/>
      <c r="DAL90" s="366"/>
      <c r="DAM90" s="366"/>
      <c r="DAN90" s="366"/>
      <c r="DAO90" s="366"/>
      <c r="DAP90" s="366"/>
      <c r="DAQ90" s="366"/>
      <c r="DAR90" s="366"/>
      <c r="DAS90" s="366"/>
      <c r="DAT90" s="366"/>
      <c r="DAU90" s="366"/>
      <c r="DAV90" s="366"/>
      <c r="DAW90" s="366"/>
      <c r="DAX90" s="366"/>
      <c r="DAY90" s="366"/>
      <c r="DAZ90" s="366"/>
      <c r="DBA90" s="366"/>
      <c r="DBB90" s="366"/>
      <c r="DBC90" s="366"/>
      <c r="DBD90" s="366"/>
      <c r="DBE90" s="366"/>
      <c r="DBF90" s="366"/>
      <c r="DBG90" s="366"/>
      <c r="DBH90" s="366"/>
      <c r="DBI90" s="366"/>
      <c r="DBJ90" s="366"/>
      <c r="DBK90" s="366"/>
      <c r="DBL90" s="366"/>
      <c r="DBM90" s="366"/>
      <c r="DBN90" s="366"/>
      <c r="DBO90" s="366"/>
      <c r="DBP90" s="366"/>
      <c r="DBQ90" s="366"/>
      <c r="DBR90" s="366"/>
      <c r="DBS90" s="366"/>
      <c r="DBT90" s="366"/>
      <c r="DBU90" s="366"/>
      <c r="DBV90" s="366"/>
      <c r="DBW90" s="366"/>
      <c r="DBX90" s="366"/>
      <c r="DBY90" s="366"/>
      <c r="DBZ90" s="366"/>
      <c r="DCA90" s="366"/>
      <c r="DCB90" s="366"/>
      <c r="DCC90" s="366"/>
      <c r="DCD90" s="366"/>
      <c r="DCE90" s="366"/>
      <c r="DCF90" s="366"/>
      <c r="DCG90" s="366"/>
      <c r="DCH90" s="366"/>
      <c r="DCI90" s="366"/>
      <c r="DCJ90" s="366"/>
      <c r="DCK90" s="366"/>
      <c r="DCL90" s="366"/>
      <c r="DCM90" s="366"/>
      <c r="DCN90" s="366"/>
      <c r="DCO90" s="366"/>
      <c r="DCP90" s="366"/>
      <c r="DCQ90" s="366"/>
      <c r="DCR90" s="366"/>
      <c r="DCS90" s="366"/>
      <c r="DCT90" s="366"/>
      <c r="DCU90" s="366"/>
      <c r="DCV90" s="366"/>
      <c r="DCW90" s="366"/>
      <c r="DCX90" s="366"/>
      <c r="DCY90" s="366"/>
      <c r="DCZ90" s="366"/>
      <c r="DDA90" s="366"/>
      <c r="DDB90" s="366"/>
      <c r="DDC90" s="366"/>
      <c r="DDD90" s="366"/>
      <c r="DDE90" s="366"/>
      <c r="DDF90" s="366"/>
      <c r="DDG90" s="366"/>
      <c r="DDH90" s="366"/>
      <c r="DDI90" s="366"/>
      <c r="DDJ90" s="366"/>
      <c r="DDK90" s="366"/>
      <c r="DDL90" s="366"/>
      <c r="DDM90" s="366"/>
      <c r="DDN90" s="366"/>
      <c r="DDO90" s="366"/>
      <c r="DDP90" s="366"/>
      <c r="DDQ90" s="366"/>
      <c r="DDR90" s="366"/>
      <c r="DDS90" s="366"/>
      <c r="DDT90" s="366"/>
      <c r="DDU90" s="366"/>
      <c r="DDV90" s="366"/>
      <c r="DDW90" s="366"/>
      <c r="DDX90" s="366"/>
      <c r="DDY90" s="366"/>
      <c r="DDZ90" s="366"/>
      <c r="DEA90" s="366"/>
      <c r="DEB90" s="366"/>
      <c r="DEC90" s="366"/>
      <c r="DED90" s="366"/>
      <c r="DEE90" s="366"/>
      <c r="DEF90" s="366"/>
      <c r="DEG90" s="366"/>
      <c r="DEH90" s="366"/>
      <c r="DEI90" s="366"/>
      <c r="DEJ90" s="366"/>
      <c r="DEK90" s="366"/>
      <c r="DEL90" s="366"/>
      <c r="DEM90" s="366"/>
      <c r="DEN90" s="366"/>
      <c r="DEO90" s="366"/>
      <c r="DEP90" s="366"/>
      <c r="DEQ90" s="366"/>
      <c r="DER90" s="366"/>
      <c r="DES90" s="366"/>
      <c r="DET90" s="366"/>
      <c r="DEU90" s="366"/>
      <c r="DEV90" s="366"/>
      <c r="DEW90" s="366"/>
      <c r="DEX90" s="366"/>
      <c r="DEY90" s="366"/>
      <c r="DEZ90" s="366"/>
      <c r="DFA90" s="366"/>
      <c r="DFB90" s="366"/>
      <c r="DFC90" s="366"/>
      <c r="DFD90" s="366"/>
      <c r="DFE90" s="366"/>
      <c r="DFF90" s="366"/>
      <c r="DFG90" s="366"/>
      <c r="DFH90" s="366"/>
      <c r="DFI90" s="366"/>
      <c r="DFJ90" s="366"/>
      <c r="DFK90" s="366"/>
      <c r="DFL90" s="366"/>
      <c r="DFM90" s="366"/>
      <c r="DFN90" s="366"/>
      <c r="DFO90" s="366"/>
      <c r="DFP90" s="366"/>
      <c r="DFQ90" s="366"/>
      <c r="DFR90" s="366"/>
      <c r="DFS90" s="366"/>
      <c r="DFT90" s="366"/>
      <c r="DFU90" s="366"/>
      <c r="DFV90" s="366"/>
      <c r="DFW90" s="366"/>
      <c r="DFX90" s="366"/>
      <c r="DFY90" s="366"/>
      <c r="DFZ90" s="366"/>
      <c r="DGA90" s="366"/>
      <c r="DGB90" s="366"/>
      <c r="DGC90" s="366"/>
      <c r="DGD90" s="366"/>
      <c r="DGE90" s="366"/>
      <c r="DGF90" s="366"/>
      <c r="DGG90" s="366"/>
      <c r="DGH90" s="366"/>
      <c r="DGI90" s="366"/>
      <c r="DGJ90" s="366"/>
      <c r="DGK90" s="366"/>
      <c r="DGL90" s="366"/>
      <c r="DGM90" s="366"/>
      <c r="DGN90" s="366"/>
      <c r="DGO90" s="366"/>
      <c r="DGP90" s="366"/>
      <c r="DGQ90" s="366"/>
      <c r="DGR90" s="366"/>
      <c r="DGS90" s="366"/>
      <c r="DGT90" s="366"/>
      <c r="DGU90" s="366"/>
      <c r="DGV90" s="366"/>
      <c r="DGW90" s="366"/>
      <c r="DGX90" s="366"/>
      <c r="DGY90" s="366"/>
      <c r="DGZ90" s="366"/>
      <c r="DHA90" s="366"/>
      <c r="DHB90" s="366"/>
      <c r="DHC90" s="366"/>
      <c r="DHD90" s="366"/>
      <c r="DHE90" s="366"/>
      <c r="DHF90" s="366"/>
      <c r="DHG90" s="366"/>
      <c r="DHH90" s="366"/>
      <c r="DHI90" s="366"/>
      <c r="DHJ90" s="366"/>
      <c r="DHK90" s="366"/>
      <c r="DHL90" s="366"/>
      <c r="DHM90" s="366"/>
      <c r="DHN90" s="366"/>
      <c r="DHO90" s="366"/>
      <c r="DHP90" s="366"/>
      <c r="DHQ90" s="366"/>
      <c r="DHR90" s="366"/>
      <c r="DHS90" s="366"/>
      <c r="DHT90" s="366"/>
      <c r="DHU90" s="366"/>
      <c r="DHV90" s="366"/>
      <c r="DHW90" s="366"/>
      <c r="DHX90" s="366"/>
      <c r="DHY90" s="366"/>
      <c r="DHZ90" s="366"/>
      <c r="DIA90" s="366"/>
      <c r="DIB90" s="366"/>
      <c r="DIC90" s="366"/>
      <c r="DID90" s="366"/>
      <c r="DIE90" s="366"/>
      <c r="DIF90" s="366"/>
      <c r="DIG90" s="366"/>
      <c r="DIH90" s="366"/>
      <c r="DII90" s="366"/>
      <c r="DIJ90" s="366"/>
      <c r="DIK90" s="366"/>
      <c r="DIL90" s="366"/>
      <c r="DIM90" s="366"/>
      <c r="DIN90" s="366"/>
      <c r="DIO90" s="366"/>
      <c r="DIP90" s="366"/>
      <c r="DIQ90" s="366"/>
      <c r="DIR90" s="366"/>
      <c r="DIS90" s="366"/>
      <c r="DIT90" s="366"/>
      <c r="DIU90" s="366"/>
      <c r="DIV90" s="366"/>
      <c r="DIW90" s="366"/>
      <c r="DIX90" s="366"/>
      <c r="DIY90" s="366"/>
      <c r="DIZ90" s="366"/>
      <c r="DJA90" s="366"/>
      <c r="DJB90" s="366"/>
      <c r="DJC90" s="366"/>
      <c r="DJD90" s="366"/>
      <c r="DJE90" s="366"/>
      <c r="DJF90" s="366"/>
      <c r="DJG90" s="366"/>
      <c r="DJH90" s="366"/>
      <c r="DJI90" s="366"/>
      <c r="DJJ90" s="366"/>
      <c r="DJK90" s="366"/>
      <c r="DJL90" s="366"/>
      <c r="DJM90" s="366"/>
      <c r="DJN90" s="366"/>
      <c r="DJO90" s="366"/>
      <c r="DJP90" s="366"/>
      <c r="DJQ90" s="366"/>
      <c r="DJR90" s="366"/>
      <c r="DJS90" s="366"/>
      <c r="DJT90" s="366"/>
      <c r="DJU90" s="366"/>
      <c r="DJV90" s="366"/>
      <c r="DJW90" s="366"/>
      <c r="DJX90" s="366"/>
      <c r="DJY90" s="366"/>
      <c r="DJZ90" s="366"/>
      <c r="DKA90" s="366"/>
      <c r="DKB90" s="366"/>
      <c r="DKC90" s="366"/>
      <c r="DKD90" s="366"/>
      <c r="DKE90" s="366"/>
      <c r="DKF90" s="366"/>
      <c r="DKG90" s="366"/>
      <c r="DKH90" s="366"/>
      <c r="DKI90" s="366"/>
      <c r="DKJ90" s="366"/>
      <c r="DKK90" s="366"/>
      <c r="DKL90" s="366"/>
      <c r="DKM90" s="366"/>
      <c r="DKN90" s="366"/>
      <c r="DKO90" s="366"/>
      <c r="DKP90" s="366"/>
      <c r="DKQ90" s="366"/>
      <c r="DKR90" s="366"/>
      <c r="DKS90" s="366"/>
      <c r="DKT90" s="366"/>
      <c r="DKU90" s="366"/>
      <c r="DKV90" s="366"/>
      <c r="DKW90" s="366"/>
      <c r="DKX90" s="366"/>
      <c r="DKY90" s="366"/>
      <c r="DKZ90" s="366"/>
      <c r="DLA90" s="366"/>
      <c r="DLB90" s="366"/>
      <c r="DLC90" s="366"/>
      <c r="DLD90" s="366"/>
      <c r="DLE90" s="366"/>
      <c r="DLF90" s="366"/>
      <c r="DLG90" s="366"/>
      <c r="DLH90" s="366"/>
      <c r="DLI90" s="366"/>
      <c r="DLJ90" s="366"/>
      <c r="DLK90" s="366"/>
      <c r="DLL90" s="366"/>
      <c r="DLM90" s="366"/>
      <c r="DLN90" s="366"/>
      <c r="DLO90" s="366"/>
      <c r="DLP90" s="366"/>
      <c r="DLQ90" s="366"/>
      <c r="DLR90" s="366"/>
      <c r="DLS90" s="366"/>
      <c r="DLT90" s="366"/>
      <c r="DLU90" s="366"/>
      <c r="DLV90" s="366"/>
      <c r="DLW90" s="366"/>
      <c r="DLX90" s="366"/>
      <c r="DLY90" s="366"/>
      <c r="DLZ90" s="366"/>
      <c r="DMA90" s="366"/>
      <c r="DMB90" s="366"/>
      <c r="DMC90" s="366"/>
      <c r="DMD90" s="366"/>
      <c r="DME90" s="366"/>
      <c r="DMF90" s="366"/>
      <c r="DMG90" s="366"/>
      <c r="DMH90" s="366"/>
      <c r="DMI90" s="366"/>
      <c r="DMJ90" s="366"/>
      <c r="DMK90" s="366"/>
      <c r="DML90" s="366"/>
      <c r="DMM90" s="366"/>
      <c r="DMN90" s="366"/>
      <c r="DMO90" s="366"/>
      <c r="DMP90" s="366"/>
      <c r="DMQ90" s="366"/>
      <c r="DMR90" s="366"/>
      <c r="DMS90" s="366"/>
      <c r="DMT90" s="366"/>
      <c r="DMU90" s="366"/>
      <c r="DMV90" s="366"/>
      <c r="DMW90" s="366"/>
      <c r="DMX90" s="366"/>
      <c r="DMY90" s="366"/>
      <c r="DMZ90" s="366"/>
      <c r="DNA90" s="366"/>
      <c r="DNB90" s="366"/>
      <c r="DNC90" s="366"/>
      <c r="DND90" s="366"/>
      <c r="DNE90" s="366"/>
      <c r="DNF90" s="366"/>
      <c r="DNG90" s="366"/>
      <c r="DNH90" s="366"/>
      <c r="DNI90" s="366"/>
      <c r="DNJ90" s="366"/>
      <c r="DNK90" s="366"/>
      <c r="DNL90" s="366"/>
      <c r="DNM90" s="366"/>
      <c r="DNN90" s="366"/>
      <c r="DNO90" s="366"/>
      <c r="DNP90" s="366"/>
      <c r="DNQ90" s="366"/>
      <c r="DNR90" s="366"/>
      <c r="DNS90" s="366"/>
      <c r="DNT90" s="366"/>
      <c r="DNU90" s="366"/>
      <c r="DNV90" s="366"/>
      <c r="DNW90" s="366"/>
      <c r="DNX90" s="366"/>
      <c r="DNY90" s="366"/>
      <c r="DNZ90" s="366"/>
      <c r="DOA90" s="366"/>
      <c r="DOB90" s="366"/>
      <c r="DOC90" s="366"/>
      <c r="DOD90" s="366"/>
      <c r="DOE90" s="366"/>
      <c r="DOF90" s="366"/>
      <c r="DOG90" s="366"/>
      <c r="DOH90" s="366"/>
      <c r="DOI90" s="366"/>
      <c r="DOJ90" s="366"/>
      <c r="DOK90" s="366"/>
      <c r="DOL90" s="366"/>
      <c r="DOM90" s="366"/>
      <c r="DON90" s="366"/>
      <c r="DOO90" s="366"/>
      <c r="DOP90" s="366"/>
      <c r="DOQ90" s="366"/>
      <c r="DOR90" s="366"/>
      <c r="DOS90" s="366"/>
      <c r="DOT90" s="366"/>
      <c r="DOU90" s="366"/>
      <c r="DOV90" s="366"/>
      <c r="DOW90" s="366"/>
      <c r="DOX90" s="366"/>
      <c r="DOY90" s="366"/>
      <c r="DOZ90" s="366"/>
      <c r="DPA90" s="366"/>
      <c r="DPB90" s="366"/>
      <c r="DPC90" s="366"/>
      <c r="DPD90" s="366"/>
      <c r="DPE90" s="366"/>
      <c r="DPF90" s="366"/>
      <c r="DPG90" s="366"/>
      <c r="DPH90" s="366"/>
      <c r="DPI90" s="366"/>
      <c r="DPJ90" s="366"/>
      <c r="DPK90" s="366"/>
      <c r="DPL90" s="366"/>
      <c r="DPM90" s="366"/>
      <c r="DPN90" s="366"/>
      <c r="DPO90" s="366"/>
      <c r="DPP90" s="366"/>
      <c r="DPQ90" s="366"/>
      <c r="DPR90" s="366"/>
      <c r="DPS90" s="366"/>
      <c r="DPT90" s="366"/>
      <c r="DPU90" s="366"/>
      <c r="DPV90" s="366"/>
      <c r="DPW90" s="366"/>
      <c r="DPX90" s="366"/>
      <c r="DPY90" s="366"/>
      <c r="DPZ90" s="366"/>
      <c r="DQA90" s="366"/>
      <c r="DQB90" s="366"/>
      <c r="DQC90" s="366"/>
      <c r="DQD90" s="366"/>
      <c r="DQE90" s="366"/>
      <c r="DQF90" s="366"/>
      <c r="DQG90" s="366"/>
      <c r="DQH90" s="366"/>
      <c r="DQI90" s="366"/>
      <c r="DQJ90" s="366"/>
      <c r="DQK90" s="366"/>
      <c r="DQL90" s="366"/>
      <c r="DQM90" s="366"/>
      <c r="DQN90" s="366"/>
      <c r="DQO90" s="366"/>
      <c r="DQP90" s="366"/>
      <c r="DQQ90" s="366"/>
      <c r="DQR90" s="366"/>
      <c r="DQS90" s="366"/>
      <c r="DQT90" s="366"/>
      <c r="DQU90" s="366"/>
      <c r="DQV90" s="366"/>
      <c r="DQW90" s="366"/>
      <c r="DQX90" s="366"/>
      <c r="DQY90" s="366"/>
      <c r="DQZ90" s="366"/>
      <c r="DRA90" s="366"/>
      <c r="DRB90" s="366"/>
      <c r="DRC90" s="366"/>
      <c r="DRD90" s="366"/>
      <c r="DRE90" s="366"/>
      <c r="DRF90" s="366"/>
      <c r="DRG90" s="366"/>
      <c r="DRH90" s="366"/>
      <c r="DRI90" s="366"/>
      <c r="DRJ90" s="366"/>
      <c r="DRK90" s="366"/>
      <c r="DRL90" s="366"/>
      <c r="DRM90" s="366"/>
      <c r="DRN90" s="366"/>
      <c r="DRO90" s="366"/>
      <c r="DRP90" s="366"/>
      <c r="DRQ90" s="366"/>
      <c r="DRR90" s="366"/>
      <c r="DRS90" s="366"/>
      <c r="DRT90" s="366"/>
      <c r="DRU90" s="366"/>
      <c r="DRV90" s="366"/>
      <c r="DRW90" s="366"/>
      <c r="DRX90" s="366"/>
      <c r="DRY90" s="366"/>
      <c r="DRZ90" s="366"/>
      <c r="DSA90" s="366"/>
      <c r="DSB90" s="366"/>
      <c r="DSC90" s="366"/>
      <c r="DSD90" s="366"/>
      <c r="DSE90" s="366"/>
      <c r="DSF90" s="366"/>
      <c r="DSG90" s="366"/>
      <c r="DSH90" s="366"/>
      <c r="DSI90" s="366"/>
      <c r="DSJ90" s="366"/>
      <c r="DSK90" s="366"/>
      <c r="DSL90" s="366"/>
      <c r="DSM90" s="366"/>
      <c r="DSN90" s="366"/>
      <c r="DSO90" s="366"/>
      <c r="DSP90" s="366"/>
      <c r="DSQ90" s="366"/>
      <c r="DSR90" s="366"/>
      <c r="DSS90" s="366"/>
      <c r="DST90" s="366"/>
      <c r="DSU90" s="366"/>
      <c r="DSV90" s="366"/>
      <c r="DSW90" s="366"/>
      <c r="DSX90" s="366"/>
      <c r="DSY90" s="366"/>
      <c r="DSZ90" s="366"/>
      <c r="DTA90" s="366"/>
      <c r="DTB90" s="366"/>
      <c r="DTC90" s="366"/>
      <c r="DTD90" s="366"/>
      <c r="DTE90" s="366"/>
      <c r="DTF90" s="366"/>
      <c r="DTG90" s="366"/>
      <c r="DTH90" s="366"/>
      <c r="DTI90" s="366"/>
      <c r="DTJ90" s="366"/>
      <c r="DTK90" s="366"/>
      <c r="DTL90" s="366"/>
      <c r="DTM90" s="366"/>
      <c r="DTN90" s="366"/>
      <c r="DTO90" s="366"/>
      <c r="DTP90" s="366"/>
      <c r="DTQ90" s="366"/>
      <c r="DTR90" s="366"/>
      <c r="DTS90" s="366"/>
      <c r="DTT90" s="366"/>
      <c r="DTU90" s="366"/>
      <c r="DTV90" s="366"/>
      <c r="DTW90" s="366"/>
      <c r="DTX90" s="366"/>
      <c r="DTY90" s="366"/>
      <c r="DTZ90" s="366"/>
      <c r="DUA90" s="366"/>
      <c r="DUB90" s="366"/>
      <c r="DUC90" s="366"/>
      <c r="DUD90" s="366"/>
      <c r="DUE90" s="366"/>
      <c r="DUF90" s="366"/>
      <c r="DUG90" s="366"/>
      <c r="DUH90" s="366"/>
      <c r="DUI90" s="366"/>
      <c r="DUJ90" s="366"/>
      <c r="DUK90" s="366"/>
      <c r="DUL90" s="366"/>
      <c r="DUM90" s="366"/>
      <c r="DUN90" s="366"/>
      <c r="DUO90" s="366"/>
      <c r="DUP90" s="366"/>
      <c r="DUQ90" s="366"/>
      <c r="DUR90" s="366"/>
      <c r="DUS90" s="366"/>
      <c r="DUT90" s="366"/>
      <c r="DUU90" s="366"/>
      <c r="DUV90" s="366"/>
      <c r="DUW90" s="366"/>
      <c r="DUX90" s="366"/>
      <c r="DUY90" s="366"/>
      <c r="DUZ90" s="366"/>
      <c r="DVA90" s="366"/>
      <c r="DVB90" s="366"/>
      <c r="DVC90" s="366"/>
      <c r="DVD90" s="366"/>
      <c r="DVE90" s="366"/>
      <c r="DVF90" s="366"/>
      <c r="DVG90" s="366"/>
      <c r="DVH90" s="366"/>
      <c r="DVI90" s="366"/>
      <c r="DVJ90" s="366"/>
      <c r="DVK90" s="366"/>
      <c r="DVL90" s="366"/>
      <c r="DVM90" s="366"/>
      <c r="DVN90" s="366"/>
      <c r="DVO90" s="366"/>
      <c r="DVP90" s="366"/>
      <c r="DVQ90" s="366"/>
      <c r="DVR90" s="366"/>
      <c r="DVS90" s="366"/>
      <c r="DVT90" s="366"/>
      <c r="DVU90" s="366"/>
      <c r="DVV90" s="366"/>
      <c r="DVW90" s="366"/>
      <c r="DVX90" s="366"/>
      <c r="DVY90" s="366"/>
      <c r="DVZ90" s="366"/>
      <c r="DWA90" s="366"/>
      <c r="DWB90" s="366"/>
      <c r="DWC90" s="366"/>
      <c r="DWD90" s="366"/>
      <c r="DWE90" s="366"/>
      <c r="DWF90" s="366"/>
      <c r="DWG90" s="366"/>
      <c r="DWH90" s="366"/>
      <c r="DWI90" s="366"/>
      <c r="DWJ90" s="366"/>
      <c r="DWK90" s="366"/>
      <c r="DWL90" s="366"/>
      <c r="DWM90" s="366"/>
      <c r="DWN90" s="366"/>
      <c r="DWO90" s="366"/>
      <c r="DWP90" s="366"/>
      <c r="DWQ90" s="366"/>
      <c r="DWR90" s="366"/>
      <c r="DWS90" s="366"/>
      <c r="DWT90" s="366"/>
      <c r="DWU90" s="366"/>
      <c r="DWV90" s="366"/>
      <c r="DWW90" s="366"/>
      <c r="DWX90" s="366"/>
      <c r="DWY90" s="366"/>
      <c r="DWZ90" s="366"/>
      <c r="DXA90" s="366"/>
      <c r="DXB90" s="366"/>
      <c r="DXC90" s="366"/>
      <c r="DXD90" s="366"/>
      <c r="DXE90" s="366"/>
      <c r="DXF90" s="366"/>
      <c r="DXG90" s="366"/>
      <c r="DXH90" s="366"/>
      <c r="DXI90" s="366"/>
      <c r="DXJ90" s="366"/>
      <c r="DXK90" s="366"/>
      <c r="DXL90" s="366"/>
      <c r="DXM90" s="366"/>
      <c r="DXN90" s="366"/>
      <c r="DXO90" s="366"/>
      <c r="DXP90" s="366"/>
      <c r="DXQ90" s="366"/>
      <c r="DXR90" s="366"/>
      <c r="DXS90" s="366"/>
      <c r="DXT90" s="366"/>
      <c r="DXU90" s="366"/>
      <c r="DXV90" s="366"/>
      <c r="DXW90" s="366"/>
      <c r="DXX90" s="366"/>
      <c r="DXY90" s="366"/>
      <c r="DXZ90" s="366"/>
      <c r="DYA90" s="366"/>
      <c r="DYB90" s="366"/>
      <c r="DYC90" s="366"/>
      <c r="DYD90" s="366"/>
      <c r="DYE90" s="366"/>
      <c r="DYF90" s="366"/>
      <c r="DYG90" s="366"/>
      <c r="DYH90" s="366"/>
      <c r="DYI90" s="366"/>
      <c r="DYJ90" s="366"/>
      <c r="DYK90" s="366"/>
      <c r="DYL90" s="366"/>
      <c r="DYM90" s="366"/>
      <c r="DYN90" s="366"/>
      <c r="DYO90" s="366"/>
      <c r="DYP90" s="366"/>
      <c r="DYQ90" s="366"/>
      <c r="DYR90" s="366"/>
      <c r="DYS90" s="366"/>
      <c r="DYT90" s="366"/>
      <c r="DYU90" s="366"/>
      <c r="DYV90" s="366"/>
      <c r="DYW90" s="366"/>
      <c r="DYX90" s="366"/>
      <c r="DYY90" s="366"/>
      <c r="DYZ90" s="366"/>
      <c r="DZA90" s="366"/>
      <c r="DZB90" s="366"/>
      <c r="DZC90" s="366"/>
      <c r="DZD90" s="366"/>
      <c r="DZE90" s="366"/>
      <c r="DZF90" s="366"/>
      <c r="DZG90" s="366"/>
      <c r="DZH90" s="366"/>
      <c r="DZI90" s="366"/>
      <c r="DZJ90" s="366"/>
      <c r="DZK90" s="366"/>
      <c r="DZL90" s="366"/>
      <c r="DZM90" s="366"/>
      <c r="DZN90" s="366"/>
      <c r="DZO90" s="366"/>
      <c r="DZP90" s="366"/>
      <c r="DZQ90" s="366"/>
      <c r="DZR90" s="366"/>
      <c r="DZS90" s="366"/>
      <c r="DZT90" s="366"/>
      <c r="DZU90" s="366"/>
      <c r="DZV90" s="366"/>
      <c r="DZW90" s="366"/>
      <c r="DZX90" s="366"/>
      <c r="DZY90" s="366"/>
      <c r="DZZ90" s="366"/>
      <c r="EAA90" s="366"/>
      <c r="EAB90" s="366"/>
      <c r="EAC90" s="366"/>
      <c r="EAD90" s="366"/>
      <c r="EAE90" s="366"/>
      <c r="EAF90" s="366"/>
      <c r="EAG90" s="366"/>
      <c r="EAH90" s="366"/>
      <c r="EAI90" s="366"/>
      <c r="EAJ90" s="366"/>
      <c r="EAK90" s="366"/>
      <c r="EAL90" s="366"/>
      <c r="EAM90" s="366"/>
      <c r="EAN90" s="366"/>
      <c r="EAO90" s="366"/>
      <c r="EAP90" s="366"/>
      <c r="EAQ90" s="366"/>
      <c r="EAR90" s="366"/>
      <c r="EAS90" s="366"/>
      <c r="EAT90" s="366"/>
      <c r="EAU90" s="366"/>
      <c r="EAV90" s="366"/>
      <c r="EAW90" s="366"/>
      <c r="EAX90" s="366"/>
      <c r="EAY90" s="366"/>
      <c r="EAZ90" s="366"/>
      <c r="EBA90" s="366"/>
      <c r="EBB90" s="366"/>
      <c r="EBC90" s="366"/>
      <c r="EBD90" s="366"/>
      <c r="EBE90" s="366"/>
      <c r="EBF90" s="366"/>
      <c r="EBG90" s="366"/>
      <c r="EBH90" s="366"/>
      <c r="EBI90" s="366"/>
      <c r="EBJ90" s="366"/>
      <c r="EBK90" s="366"/>
      <c r="EBL90" s="366"/>
      <c r="EBM90" s="366"/>
      <c r="EBN90" s="366"/>
      <c r="EBO90" s="366"/>
      <c r="EBP90" s="366"/>
      <c r="EBQ90" s="366"/>
      <c r="EBR90" s="366"/>
      <c r="EBS90" s="366"/>
      <c r="EBT90" s="366"/>
      <c r="EBU90" s="366"/>
      <c r="EBV90" s="366"/>
      <c r="EBW90" s="366"/>
      <c r="EBX90" s="366"/>
      <c r="EBY90" s="366"/>
      <c r="EBZ90" s="366"/>
      <c r="ECA90" s="366"/>
      <c r="ECB90" s="366"/>
      <c r="ECC90" s="366"/>
      <c r="ECD90" s="366"/>
      <c r="ECE90" s="366"/>
      <c r="ECF90" s="366"/>
      <c r="ECG90" s="366"/>
      <c r="ECH90" s="366"/>
      <c r="ECI90" s="366"/>
      <c r="ECJ90" s="366"/>
      <c r="ECK90" s="366"/>
      <c r="ECL90" s="366"/>
      <c r="ECM90" s="366"/>
      <c r="ECN90" s="366"/>
      <c r="ECO90" s="366"/>
      <c r="ECP90" s="366"/>
      <c r="ECQ90" s="366"/>
      <c r="ECR90" s="366"/>
      <c r="ECS90" s="366"/>
      <c r="ECT90" s="366"/>
      <c r="ECU90" s="366"/>
      <c r="ECV90" s="366"/>
      <c r="ECW90" s="366"/>
      <c r="ECX90" s="366"/>
      <c r="ECY90" s="366"/>
      <c r="ECZ90" s="366"/>
      <c r="EDA90" s="366"/>
      <c r="EDB90" s="366"/>
      <c r="EDC90" s="366"/>
      <c r="EDD90" s="366"/>
      <c r="EDE90" s="366"/>
      <c r="EDF90" s="366"/>
      <c r="EDG90" s="366"/>
      <c r="EDH90" s="366"/>
      <c r="EDI90" s="366"/>
      <c r="EDJ90" s="366"/>
      <c r="EDK90" s="366"/>
      <c r="EDL90" s="366"/>
      <c r="EDM90" s="366"/>
      <c r="EDN90" s="366"/>
      <c r="EDO90" s="366"/>
      <c r="EDP90" s="366"/>
      <c r="EDQ90" s="366"/>
      <c r="EDR90" s="366"/>
      <c r="EDS90" s="366"/>
      <c r="EDT90" s="366"/>
      <c r="EDU90" s="366"/>
      <c r="EDV90" s="366"/>
      <c r="EDW90" s="366"/>
      <c r="EDX90" s="366"/>
      <c r="EDY90" s="366"/>
      <c r="EDZ90" s="366"/>
      <c r="EEA90" s="366"/>
      <c r="EEB90" s="366"/>
      <c r="EEC90" s="366"/>
      <c r="EED90" s="366"/>
      <c r="EEE90" s="366"/>
      <c r="EEF90" s="366"/>
      <c r="EEG90" s="366"/>
      <c r="EEH90" s="366"/>
      <c r="EEI90" s="366"/>
      <c r="EEJ90" s="366"/>
      <c r="EEK90" s="366"/>
      <c r="EEL90" s="366"/>
      <c r="EEM90" s="366"/>
      <c r="EEN90" s="366"/>
      <c r="EEO90" s="366"/>
      <c r="EEP90" s="366"/>
      <c r="EEQ90" s="366"/>
      <c r="EER90" s="366"/>
      <c r="EES90" s="366"/>
      <c r="EET90" s="366"/>
      <c r="EEU90" s="366"/>
      <c r="EEV90" s="366"/>
      <c r="EEW90" s="366"/>
      <c r="EEX90" s="366"/>
      <c r="EEY90" s="366"/>
      <c r="EEZ90" s="366"/>
      <c r="EFA90" s="366"/>
      <c r="EFB90" s="366"/>
      <c r="EFC90" s="366"/>
      <c r="EFD90" s="366"/>
      <c r="EFE90" s="366"/>
      <c r="EFF90" s="366"/>
      <c r="EFG90" s="366"/>
      <c r="EFH90" s="366"/>
      <c r="EFI90" s="366"/>
      <c r="EFJ90" s="366"/>
      <c r="EFK90" s="366"/>
      <c r="EFL90" s="366"/>
      <c r="EFM90" s="366"/>
      <c r="EFN90" s="366"/>
      <c r="EFO90" s="366"/>
      <c r="EFP90" s="366"/>
      <c r="EFQ90" s="366"/>
      <c r="EFR90" s="366"/>
      <c r="EFS90" s="366"/>
      <c r="EFT90" s="366"/>
      <c r="EFU90" s="366"/>
      <c r="EFV90" s="366"/>
      <c r="EFW90" s="366"/>
      <c r="EFX90" s="366"/>
      <c r="EFY90" s="366"/>
      <c r="EFZ90" s="366"/>
      <c r="EGA90" s="366"/>
      <c r="EGB90" s="366"/>
      <c r="EGC90" s="366"/>
      <c r="EGD90" s="366"/>
      <c r="EGE90" s="366"/>
      <c r="EGF90" s="366"/>
      <c r="EGG90" s="366"/>
      <c r="EGH90" s="366"/>
      <c r="EGI90" s="366"/>
      <c r="EGJ90" s="366"/>
      <c r="EGK90" s="366"/>
      <c r="EGL90" s="366"/>
      <c r="EGM90" s="366"/>
      <c r="EGN90" s="366"/>
      <c r="EGO90" s="366"/>
      <c r="EGP90" s="366"/>
      <c r="EGQ90" s="366"/>
      <c r="EGR90" s="366"/>
      <c r="EGS90" s="366"/>
      <c r="EGT90" s="366"/>
      <c r="EGU90" s="366"/>
      <c r="EGV90" s="366"/>
      <c r="EGW90" s="366"/>
      <c r="EGX90" s="366"/>
      <c r="EGY90" s="366"/>
      <c r="EGZ90" s="366"/>
      <c r="EHA90" s="366"/>
      <c r="EHB90" s="366"/>
      <c r="EHC90" s="366"/>
      <c r="EHD90" s="366"/>
      <c r="EHE90" s="366"/>
      <c r="EHF90" s="366"/>
      <c r="EHG90" s="366"/>
      <c r="EHH90" s="366"/>
      <c r="EHI90" s="366"/>
      <c r="EHJ90" s="366"/>
      <c r="EHK90" s="366"/>
      <c r="EHL90" s="366"/>
      <c r="EHM90" s="366"/>
      <c r="EHN90" s="366"/>
      <c r="EHO90" s="366"/>
      <c r="EHP90" s="366"/>
      <c r="EHQ90" s="366"/>
      <c r="EHR90" s="366"/>
      <c r="EHS90" s="366"/>
      <c r="EHT90" s="366"/>
      <c r="EHU90" s="366"/>
      <c r="EHV90" s="366"/>
      <c r="EHW90" s="366"/>
      <c r="EHX90" s="366"/>
      <c r="EHY90" s="366"/>
      <c r="EHZ90" s="366"/>
      <c r="EIA90" s="366"/>
      <c r="EIB90" s="366"/>
      <c r="EIC90" s="366"/>
      <c r="EID90" s="366"/>
      <c r="EIE90" s="366"/>
      <c r="EIF90" s="366"/>
      <c r="EIG90" s="366"/>
      <c r="EIH90" s="366"/>
      <c r="EII90" s="366"/>
      <c r="EIJ90" s="366"/>
      <c r="EIK90" s="366"/>
      <c r="EIL90" s="366"/>
      <c r="EIM90" s="366"/>
      <c r="EIN90" s="366"/>
      <c r="EIO90" s="366"/>
      <c r="EIP90" s="366"/>
      <c r="EIQ90" s="366"/>
      <c r="EIR90" s="366"/>
      <c r="EIS90" s="366"/>
      <c r="EIT90" s="366"/>
      <c r="EIU90" s="366"/>
      <c r="EIV90" s="366"/>
      <c r="EIW90" s="366"/>
      <c r="EIX90" s="366"/>
      <c r="EIY90" s="366"/>
      <c r="EIZ90" s="366"/>
      <c r="EJA90" s="366"/>
      <c r="EJB90" s="366"/>
      <c r="EJC90" s="366"/>
      <c r="EJD90" s="366"/>
      <c r="EJE90" s="366"/>
      <c r="EJF90" s="366"/>
      <c r="EJG90" s="366"/>
      <c r="EJH90" s="366"/>
      <c r="EJI90" s="366"/>
      <c r="EJJ90" s="366"/>
      <c r="EJK90" s="366"/>
      <c r="EJL90" s="366"/>
      <c r="EJM90" s="366"/>
      <c r="EJN90" s="366"/>
      <c r="EJO90" s="366"/>
      <c r="EJP90" s="366"/>
      <c r="EJQ90" s="366"/>
      <c r="EJR90" s="366"/>
      <c r="EJS90" s="366"/>
      <c r="EJT90" s="366"/>
      <c r="EJU90" s="366"/>
      <c r="EJV90" s="366"/>
      <c r="EJW90" s="366"/>
      <c r="EJX90" s="366"/>
      <c r="EJY90" s="366"/>
      <c r="EJZ90" s="366"/>
      <c r="EKA90" s="366"/>
      <c r="EKB90" s="366"/>
      <c r="EKC90" s="366"/>
      <c r="EKD90" s="366"/>
      <c r="EKE90" s="366"/>
      <c r="EKF90" s="366"/>
      <c r="EKG90" s="366"/>
      <c r="EKH90" s="366"/>
      <c r="EKI90" s="366"/>
      <c r="EKJ90" s="366"/>
      <c r="EKK90" s="366"/>
      <c r="EKL90" s="366"/>
      <c r="EKM90" s="366"/>
      <c r="EKN90" s="366"/>
      <c r="EKO90" s="366"/>
      <c r="EKP90" s="366"/>
      <c r="EKQ90" s="366"/>
      <c r="EKR90" s="366"/>
      <c r="EKS90" s="366"/>
      <c r="EKT90" s="366"/>
      <c r="EKU90" s="366"/>
      <c r="EKV90" s="366"/>
      <c r="EKW90" s="366"/>
      <c r="EKX90" s="366"/>
      <c r="EKY90" s="366"/>
      <c r="EKZ90" s="366"/>
      <c r="ELA90" s="366"/>
      <c r="ELB90" s="366"/>
      <c r="ELC90" s="366"/>
      <c r="ELD90" s="366"/>
      <c r="ELE90" s="366"/>
      <c r="ELF90" s="366"/>
      <c r="ELG90" s="366"/>
      <c r="ELH90" s="366"/>
      <c r="ELI90" s="366"/>
      <c r="ELJ90" s="366"/>
      <c r="ELK90" s="366"/>
      <c r="ELL90" s="366"/>
      <c r="ELM90" s="366"/>
      <c r="ELN90" s="366"/>
      <c r="ELO90" s="366"/>
      <c r="ELP90" s="366"/>
      <c r="ELQ90" s="366"/>
      <c r="ELR90" s="366"/>
      <c r="ELS90" s="366"/>
      <c r="ELT90" s="366"/>
      <c r="ELU90" s="366"/>
      <c r="ELV90" s="366"/>
      <c r="ELW90" s="366"/>
      <c r="ELX90" s="366"/>
      <c r="ELY90" s="366"/>
      <c r="ELZ90" s="366"/>
      <c r="EMA90" s="366"/>
      <c r="EMB90" s="366"/>
      <c r="EMC90" s="366"/>
      <c r="EMD90" s="366"/>
      <c r="EME90" s="366"/>
      <c r="EMF90" s="366"/>
      <c r="EMG90" s="366"/>
      <c r="EMH90" s="366"/>
      <c r="EMI90" s="366"/>
      <c r="EMJ90" s="366"/>
      <c r="EMK90" s="366"/>
      <c r="EML90" s="366"/>
      <c r="EMM90" s="366"/>
      <c r="EMN90" s="366"/>
      <c r="EMO90" s="366"/>
      <c r="EMP90" s="366"/>
      <c r="EMQ90" s="366"/>
      <c r="EMR90" s="366"/>
      <c r="EMS90" s="366"/>
      <c r="EMT90" s="366"/>
      <c r="EMU90" s="366"/>
      <c r="EMV90" s="366"/>
      <c r="EMW90" s="366"/>
      <c r="EMX90" s="366"/>
      <c r="EMY90" s="366"/>
      <c r="EMZ90" s="366"/>
      <c r="ENA90" s="366"/>
      <c r="ENB90" s="366"/>
      <c r="ENC90" s="366"/>
      <c r="END90" s="366"/>
      <c r="ENE90" s="366"/>
      <c r="ENF90" s="366"/>
      <c r="ENG90" s="366"/>
      <c r="ENH90" s="366"/>
      <c r="ENI90" s="366"/>
      <c r="ENJ90" s="366"/>
      <c r="ENK90" s="366"/>
      <c r="ENL90" s="366"/>
      <c r="ENM90" s="366"/>
      <c r="ENN90" s="366"/>
      <c r="ENO90" s="366"/>
      <c r="ENP90" s="366"/>
      <c r="ENQ90" s="366"/>
      <c r="ENR90" s="366"/>
      <c r="ENS90" s="366"/>
      <c r="ENT90" s="366"/>
      <c r="ENU90" s="366"/>
      <c r="ENV90" s="366"/>
      <c r="ENW90" s="366"/>
      <c r="ENX90" s="366"/>
      <c r="ENY90" s="366"/>
      <c r="ENZ90" s="366"/>
      <c r="EOA90" s="366"/>
      <c r="EOB90" s="366"/>
      <c r="EOC90" s="366"/>
      <c r="EOD90" s="366"/>
      <c r="EOE90" s="366"/>
      <c r="EOF90" s="366"/>
      <c r="EOG90" s="366"/>
      <c r="EOH90" s="366"/>
      <c r="EOI90" s="366"/>
      <c r="EOJ90" s="366"/>
      <c r="EOK90" s="366"/>
      <c r="EOL90" s="366"/>
      <c r="EOM90" s="366"/>
      <c r="EON90" s="366"/>
      <c r="EOO90" s="366"/>
      <c r="EOP90" s="366"/>
      <c r="EOQ90" s="366"/>
      <c r="EOR90" s="366"/>
      <c r="EOS90" s="366"/>
      <c r="EOT90" s="366"/>
      <c r="EOU90" s="366"/>
      <c r="EOV90" s="366"/>
      <c r="EOW90" s="366"/>
      <c r="EOX90" s="366"/>
      <c r="EOY90" s="366"/>
      <c r="EOZ90" s="366"/>
      <c r="EPA90" s="366"/>
      <c r="EPB90" s="366"/>
      <c r="EPC90" s="366"/>
      <c r="EPD90" s="366"/>
      <c r="EPE90" s="366"/>
      <c r="EPF90" s="366"/>
      <c r="EPG90" s="366"/>
      <c r="EPH90" s="366"/>
      <c r="EPI90" s="366"/>
      <c r="EPJ90" s="366"/>
      <c r="EPK90" s="366"/>
      <c r="EPL90" s="366"/>
      <c r="EPM90" s="366"/>
      <c r="EPN90" s="366"/>
      <c r="EPO90" s="366"/>
      <c r="EPP90" s="366"/>
      <c r="EPQ90" s="366"/>
      <c r="EPR90" s="366"/>
      <c r="EPS90" s="366"/>
      <c r="EPT90" s="366"/>
      <c r="EPU90" s="366"/>
      <c r="EPV90" s="366"/>
      <c r="EPW90" s="366"/>
      <c r="EPX90" s="366"/>
      <c r="EPY90" s="366"/>
      <c r="EPZ90" s="366"/>
      <c r="EQA90" s="366"/>
      <c r="EQB90" s="366"/>
      <c r="EQC90" s="366"/>
      <c r="EQD90" s="366"/>
      <c r="EQE90" s="366"/>
      <c r="EQF90" s="366"/>
      <c r="EQG90" s="366"/>
      <c r="EQH90" s="366"/>
      <c r="EQI90" s="366"/>
      <c r="EQJ90" s="366"/>
      <c r="EQK90" s="366"/>
      <c r="EQL90" s="366"/>
      <c r="EQM90" s="366"/>
      <c r="EQN90" s="366"/>
      <c r="EQO90" s="366"/>
      <c r="EQP90" s="366"/>
      <c r="EQQ90" s="366"/>
      <c r="EQR90" s="366"/>
      <c r="EQS90" s="366"/>
      <c r="EQT90" s="366"/>
      <c r="EQU90" s="366"/>
      <c r="EQV90" s="366"/>
      <c r="EQW90" s="366"/>
      <c r="EQX90" s="366"/>
      <c r="EQY90" s="366"/>
      <c r="EQZ90" s="366"/>
      <c r="ERA90" s="366"/>
      <c r="ERB90" s="366"/>
      <c r="ERC90" s="366"/>
      <c r="ERD90" s="366"/>
      <c r="ERE90" s="366"/>
      <c r="ERF90" s="366"/>
      <c r="ERG90" s="366"/>
      <c r="ERH90" s="366"/>
      <c r="ERI90" s="366"/>
      <c r="ERJ90" s="366"/>
      <c r="ERK90" s="366"/>
      <c r="ERL90" s="366"/>
      <c r="ERM90" s="366"/>
      <c r="ERN90" s="366"/>
      <c r="ERO90" s="366"/>
      <c r="ERP90" s="366"/>
      <c r="ERQ90" s="366"/>
      <c r="ERR90" s="366"/>
      <c r="ERS90" s="366"/>
      <c r="ERT90" s="366"/>
      <c r="ERU90" s="366"/>
      <c r="ERV90" s="366"/>
      <c r="ERW90" s="366"/>
      <c r="ERX90" s="366"/>
      <c r="ERY90" s="366"/>
      <c r="ERZ90" s="366"/>
      <c r="ESA90" s="366"/>
      <c r="ESB90" s="366"/>
      <c r="ESC90" s="366"/>
      <c r="ESD90" s="366"/>
      <c r="ESE90" s="366"/>
      <c r="ESF90" s="366"/>
      <c r="ESG90" s="366"/>
      <c r="ESH90" s="366"/>
      <c r="ESI90" s="366"/>
      <c r="ESJ90" s="366"/>
      <c r="ESK90" s="366"/>
      <c r="ESL90" s="366"/>
      <c r="ESM90" s="366"/>
      <c r="ESN90" s="366"/>
      <c r="ESO90" s="366"/>
      <c r="ESP90" s="366"/>
      <c r="ESQ90" s="366"/>
      <c r="ESR90" s="366"/>
      <c r="ESS90" s="366"/>
      <c r="EST90" s="366"/>
      <c r="ESU90" s="366"/>
      <c r="ESV90" s="366"/>
      <c r="ESW90" s="366"/>
      <c r="ESX90" s="366"/>
      <c r="ESY90" s="366"/>
      <c r="ESZ90" s="366"/>
      <c r="ETA90" s="366"/>
      <c r="ETB90" s="366"/>
      <c r="ETC90" s="366"/>
      <c r="ETD90" s="366"/>
      <c r="ETE90" s="366"/>
      <c r="ETF90" s="366"/>
      <c r="ETG90" s="366"/>
      <c r="ETH90" s="366"/>
      <c r="ETI90" s="366"/>
      <c r="ETJ90" s="366"/>
      <c r="ETK90" s="366"/>
      <c r="ETL90" s="366"/>
      <c r="ETM90" s="366"/>
      <c r="ETN90" s="366"/>
      <c r="ETO90" s="366"/>
      <c r="ETP90" s="366"/>
      <c r="ETQ90" s="366"/>
      <c r="ETR90" s="366"/>
      <c r="ETS90" s="366"/>
      <c r="ETT90" s="366"/>
      <c r="ETU90" s="366"/>
      <c r="ETV90" s="366"/>
      <c r="ETW90" s="366"/>
      <c r="ETX90" s="366"/>
      <c r="ETY90" s="366"/>
      <c r="ETZ90" s="366"/>
      <c r="EUA90" s="366"/>
      <c r="EUB90" s="366"/>
      <c r="EUC90" s="366"/>
      <c r="EUD90" s="366"/>
      <c r="EUE90" s="366"/>
      <c r="EUF90" s="366"/>
      <c r="EUG90" s="366"/>
      <c r="EUH90" s="366"/>
      <c r="EUI90" s="366"/>
      <c r="EUJ90" s="366"/>
      <c r="EUK90" s="366"/>
      <c r="EUL90" s="366"/>
      <c r="EUM90" s="366"/>
      <c r="EUN90" s="366"/>
      <c r="EUO90" s="366"/>
      <c r="EUP90" s="366"/>
      <c r="EUQ90" s="366"/>
      <c r="EUR90" s="366"/>
      <c r="EUS90" s="366"/>
      <c r="EUT90" s="366"/>
      <c r="EUU90" s="366"/>
      <c r="EUV90" s="366"/>
      <c r="EUW90" s="366"/>
      <c r="EUX90" s="366"/>
      <c r="EUY90" s="366"/>
      <c r="EUZ90" s="366"/>
      <c r="EVA90" s="366"/>
      <c r="EVB90" s="366"/>
      <c r="EVC90" s="366"/>
      <c r="EVD90" s="366"/>
      <c r="EVE90" s="366"/>
      <c r="EVF90" s="366"/>
      <c r="EVG90" s="366"/>
      <c r="EVH90" s="366"/>
      <c r="EVI90" s="366"/>
      <c r="EVJ90" s="366"/>
      <c r="EVK90" s="366"/>
      <c r="EVL90" s="366"/>
      <c r="EVM90" s="366"/>
      <c r="EVN90" s="366"/>
      <c r="EVO90" s="366"/>
      <c r="EVP90" s="366"/>
      <c r="EVQ90" s="366"/>
      <c r="EVR90" s="366"/>
      <c r="EVS90" s="366"/>
      <c r="EVT90" s="366"/>
      <c r="EVU90" s="366"/>
      <c r="EVV90" s="366"/>
      <c r="EVW90" s="366"/>
      <c r="EVX90" s="366"/>
      <c r="EVY90" s="366"/>
      <c r="EVZ90" s="366"/>
      <c r="EWA90" s="366"/>
      <c r="EWB90" s="366"/>
      <c r="EWC90" s="366"/>
      <c r="EWD90" s="366"/>
      <c r="EWE90" s="366"/>
      <c r="EWF90" s="366"/>
      <c r="EWG90" s="366"/>
      <c r="EWH90" s="366"/>
      <c r="EWI90" s="366"/>
      <c r="EWJ90" s="366"/>
      <c r="EWK90" s="366"/>
      <c r="EWL90" s="366"/>
      <c r="EWM90" s="366"/>
      <c r="EWN90" s="366"/>
      <c r="EWO90" s="366"/>
      <c r="EWP90" s="366"/>
      <c r="EWQ90" s="366"/>
      <c r="EWR90" s="366"/>
      <c r="EWS90" s="366"/>
      <c r="EWT90" s="366"/>
      <c r="EWU90" s="366"/>
      <c r="EWV90" s="366"/>
      <c r="EWW90" s="366"/>
      <c r="EWX90" s="366"/>
      <c r="EWY90" s="366"/>
      <c r="EWZ90" s="366"/>
      <c r="EXA90" s="366"/>
      <c r="EXB90" s="366"/>
      <c r="EXC90" s="366"/>
      <c r="EXD90" s="366"/>
      <c r="EXE90" s="366"/>
      <c r="EXF90" s="366"/>
      <c r="EXG90" s="366"/>
      <c r="EXH90" s="366"/>
      <c r="EXI90" s="366"/>
      <c r="EXJ90" s="366"/>
      <c r="EXK90" s="366"/>
      <c r="EXL90" s="366"/>
      <c r="EXM90" s="366"/>
      <c r="EXN90" s="366"/>
      <c r="EXO90" s="366"/>
      <c r="EXP90" s="366"/>
      <c r="EXQ90" s="366"/>
      <c r="EXR90" s="366"/>
      <c r="EXS90" s="366"/>
      <c r="EXT90" s="366"/>
      <c r="EXU90" s="366"/>
      <c r="EXV90" s="366"/>
      <c r="EXW90" s="366"/>
      <c r="EXX90" s="366"/>
      <c r="EXY90" s="366"/>
      <c r="EXZ90" s="366"/>
      <c r="EYA90" s="366"/>
      <c r="EYB90" s="366"/>
      <c r="EYC90" s="366"/>
      <c r="EYD90" s="366"/>
      <c r="EYE90" s="366"/>
      <c r="EYF90" s="366"/>
      <c r="EYG90" s="366"/>
      <c r="EYH90" s="366"/>
      <c r="EYI90" s="366"/>
      <c r="EYJ90" s="366"/>
      <c r="EYK90" s="366"/>
      <c r="EYL90" s="366"/>
      <c r="EYM90" s="366"/>
      <c r="EYN90" s="366"/>
      <c r="EYO90" s="366"/>
      <c r="EYP90" s="366"/>
      <c r="EYQ90" s="366"/>
      <c r="EYR90" s="366"/>
      <c r="EYS90" s="366"/>
      <c r="EYT90" s="366"/>
      <c r="EYU90" s="366"/>
      <c r="EYV90" s="366"/>
      <c r="EYW90" s="366"/>
      <c r="EYX90" s="366"/>
      <c r="EYY90" s="366"/>
      <c r="EYZ90" s="366"/>
      <c r="EZA90" s="366"/>
      <c r="EZB90" s="366"/>
      <c r="EZC90" s="366"/>
      <c r="EZD90" s="366"/>
      <c r="EZE90" s="366"/>
      <c r="EZF90" s="366"/>
      <c r="EZG90" s="366"/>
      <c r="EZH90" s="366"/>
      <c r="EZI90" s="366"/>
      <c r="EZJ90" s="366"/>
      <c r="EZK90" s="366"/>
      <c r="EZL90" s="366"/>
      <c r="EZM90" s="366"/>
      <c r="EZN90" s="366"/>
      <c r="EZO90" s="366"/>
      <c r="EZP90" s="366"/>
      <c r="EZQ90" s="366"/>
      <c r="EZR90" s="366"/>
      <c r="EZS90" s="366"/>
      <c r="EZT90" s="366"/>
      <c r="EZU90" s="366"/>
      <c r="EZV90" s="366"/>
      <c r="EZW90" s="366"/>
      <c r="EZX90" s="366"/>
      <c r="EZY90" s="366"/>
      <c r="EZZ90" s="366"/>
      <c r="FAA90" s="366"/>
      <c r="FAB90" s="366"/>
      <c r="FAC90" s="366"/>
      <c r="FAD90" s="366"/>
      <c r="FAE90" s="366"/>
      <c r="FAF90" s="366"/>
      <c r="FAG90" s="366"/>
      <c r="FAH90" s="366"/>
      <c r="FAI90" s="366"/>
      <c r="FAJ90" s="366"/>
      <c r="FAK90" s="366"/>
      <c r="FAL90" s="366"/>
      <c r="FAM90" s="366"/>
      <c r="FAN90" s="366"/>
      <c r="FAO90" s="366"/>
      <c r="FAP90" s="366"/>
      <c r="FAQ90" s="366"/>
      <c r="FAR90" s="366"/>
      <c r="FAS90" s="366"/>
      <c r="FAT90" s="366"/>
      <c r="FAU90" s="366"/>
      <c r="FAV90" s="366"/>
      <c r="FAW90" s="366"/>
      <c r="FAX90" s="366"/>
      <c r="FAY90" s="366"/>
      <c r="FAZ90" s="366"/>
      <c r="FBA90" s="366"/>
      <c r="FBB90" s="366"/>
      <c r="FBC90" s="366"/>
      <c r="FBD90" s="366"/>
      <c r="FBE90" s="366"/>
      <c r="FBF90" s="366"/>
      <c r="FBG90" s="366"/>
      <c r="FBH90" s="366"/>
      <c r="FBI90" s="366"/>
      <c r="FBJ90" s="366"/>
      <c r="FBK90" s="366"/>
      <c r="FBL90" s="366"/>
      <c r="FBM90" s="366"/>
      <c r="FBN90" s="366"/>
      <c r="FBO90" s="366"/>
      <c r="FBP90" s="366"/>
      <c r="FBQ90" s="366"/>
      <c r="FBR90" s="366"/>
      <c r="FBS90" s="366"/>
      <c r="FBT90" s="366"/>
      <c r="FBU90" s="366"/>
      <c r="FBV90" s="366"/>
      <c r="FBW90" s="366"/>
      <c r="FBX90" s="366"/>
      <c r="FBY90" s="366"/>
      <c r="FBZ90" s="366"/>
      <c r="FCA90" s="366"/>
      <c r="FCB90" s="366"/>
      <c r="FCC90" s="366"/>
      <c r="FCD90" s="366"/>
      <c r="FCE90" s="366"/>
      <c r="FCF90" s="366"/>
      <c r="FCG90" s="366"/>
      <c r="FCH90" s="366"/>
      <c r="FCI90" s="366"/>
      <c r="FCJ90" s="366"/>
      <c r="FCK90" s="366"/>
      <c r="FCL90" s="366"/>
      <c r="FCM90" s="366"/>
      <c r="FCN90" s="366"/>
      <c r="FCO90" s="366"/>
      <c r="FCP90" s="366"/>
      <c r="FCQ90" s="366"/>
      <c r="FCR90" s="366"/>
      <c r="FCS90" s="366"/>
      <c r="FCT90" s="366"/>
      <c r="FCU90" s="366"/>
      <c r="FCV90" s="366"/>
      <c r="FCW90" s="366"/>
      <c r="FCX90" s="366"/>
      <c r="FCY90" s="366"/>
      <c r="FCZ90" s="366"/>
      <c r="FDA90" s="366"/>
      <c r="FDB90" s="366"/>
      <c r="FDC90" s="366"/>
      <c r="FDD90" s="366"/>
      <c r="FDE90" s="366"/>
      <c r="FDF90" s="366"/>
      <c r="FDG90" s="366"/>
      <c r="FDH90" s="366"/>
      <c r="FDI90" s="366"/>
      <c r="FDJ90" s="366"/>
      <c r="FDK90" s="366"/>
      <c r="FDL90" s="366"/>
      <c r="FDM90" s="366"/>
      <c r="FDN90" s="366"/>
      <c r="FDO90" s="366"/>
      <c r="FDP90" s="366"/>
      <c r="FDQ90" s="366"/>
      <c r="FDR90" s="366"/>
      <c r="FDS90" s="366"/>
      <c r="FDT90" s="366"/>
      <c r="FDU90" s="366"/>
      <c r="FDV90" s="366"/>
      <c r="FDW90" s="366"/>
      <c r="FDX90" s="366"/>
      <c r="FDY90" s="366"/>
      <c r="FDZ90" s="366"/>
      <c r="FEA90" s="366"/>
      <c r="FEB90" s="366"/>
      <c r="FEC90" s="366"/>
      <c r="FED90" s="366"/>
      <c r="FEE90" s="366"/>
      <c r="FEF90" s="366"/>
      <c r="FEG90" s="366"/>
      <c r="FEH90" s="366"/>
      <c r="FEI90" s="366"/>
      <c r="FEJ90" s="366"/>
      <c r="FEK90" s="366"/>
      <c r="FEL90" s="366"/>
      <c r="FEM90" s="366"/>
      <c r="FEN90" s="366"/>
      <c r="FEO90" s="366"/>
      <c r="FEP90" s="366"/>
      <c r="FEQ90" s="366"/>
      <c r="FER90" s="366"/>
      <c r="FES90" s="366"/>
      <c r="FET90" s="366"/>
      <c r="FEU90" s="366"/>
      <c r="FEV90" s="366"/>
      <c r="FEW90" s="366"/>
      <c r="FEX90" s="366"/>
      <c r="FEY90" s="366"/>
      <c r="FEZ90" s="366"/>
      <c r="FFA90" s="366"/>
      <c r="FFB90" s="366"/>
      <c r="FFC90" s="366"/>
      <c r="FFD90" s="366"/>
      <c r="FFE90" s="366"/>
      <c r="FFF90" s="366"/>
      <c r="FFG90" s="366"/>
      <c r="FFH90" s="366"/>
      <c r="FFI90" s="366"/>
      <c r="FFJ90" s="366"/>
      <c r="FFK90" s="366"/>
      <c r="FFL90" s="366"/>
      <c r="FFM90" s="366"/>
      <c r="FFN90" s="366"/>
      <c r="FFO90" s="366"/>
      <c r="FFP90" s="366"/>
      <c r="FFQ90" s="366"/>
      <c r="FFR90" s="366"/>
      <c r="FFS90" s="366"/>
      <c r="FFT90" s="366"/>
      <c r="FFU90" s="366"/>
      <c r="FFV90" s="366"/>
      <c r="FFW90" s="366"/>
      <c r="FFX90" s="366"/>
      <c r="FFY90" s="366"/>
      <c r="FFZ90" s="366"/>
      <c r="FGA90" s="366"/>
      <c r="FGB90" s="366"/>
      <c r="FGC90" s="366"/>
      <c r="FGD90" s="366"/>
      <c r="FGE90" s="366"/>
      <c r="FGF90" s="366"/>
      <c r="FGG90" s="366"/>
      <c r="FGH90" s="366"/>
      <c r="FGI90" s="366"/>
      <c r="FGJ90" s="366"/>
      <c r="FGK90" s="366"/>
      <c r="FGL90" s="366"/>
      <c r="FGM90" s="366"/>
      <c r="FGN90" s="366"/>
      <c r="FGO90" s="366"/>
      <c r="FGP90" s="366"/>
      <c r="FGQ90" s="366"/>
      <c r="FGR90" s="366"/>
      <c r="FGS90" s="366"/>
      <c r="FGT90" s="366"/>
      <c r="FGU90" s="366"/>
      <c r="FGV90" s="366"/>
      <c r="FGW90" s="366"/>
      <c r="FGX90" s="366"/>
      <c r="FGY90" s="366"/>
      <c r="FGZ90" s="366"/>
      <c r="FHA90" s="366"/>
      <c r="FHB90" s="366"/>
      <c r="FHC90" s="366"/>
      <c r="FHD90" s="366"/>
      <c r="FHE90" s="366"/>
      <c r="FHF90" s="366"/>
      <c r="FHG90" s="366"/>
      <c r="FHH90" s="366"/>
      <c r="FHI90" s="366"/>
      <c r="FHJ90" s="366"/>
      <c r="FHK90" s="366"/>
      <c r="FHL90" s="366"/>
      <c r="FHM90" s="366"/>
      <c r="FHN90" s="366"/>
      <c r="FHO90" s="366"/>
      <c r="FHP90" s="366"/>
      <c r="FHQ90" s="366"/>
      <c r="FHR90" s="366"/>
      <c r="FHS90" s="366"/>
      <c r="FHT90" s="366"/>
      <c r="FHU90" s="366"/>
      <c r="FHV90" s="366"/>
      <c r="FHW90" s="366"/>
      <c r="FHX90" s="366"/>
      <c r="FHY90" s="366"/>
      <c r="FHZ90" s="366"/>
      <c r="FIA90" s="366"/>
      <c r="FIB90" s="366"/>
      <c r="FIC90" s="366"/>
      <c r="FID90" s="366"/>
      <c r="FIE90" s="366"/>
      <c r="FIF90" s="366"/>
      <c r="FIG90" s="366"/>
      <c r="FIH90" s="366"/>
      <c r="FII90" s="366"/>
      <c r="FIJ90" s="366"/>
      <c r="FIK90" s="366"/>
      <c r="FIL90" s="366"/>
      <c r="FIM90" s="366"/>
      <c r="FIN90" s="366"/>
      <c r="FIO90" s="366"/>
      <c r="FIP90" s="366"/>
      <c r="FIQ90" s="366"/>
      <c r="FIR90" s="366"/>
      <c r="FIS90" s="366"/>
      <c r="FIT90" s="366"/>
      <c r="FIU90" s="366"/>
      <c r="FIV90" s="366"/>
      <c r="FIW90" s="366"/>
      <c r="FIX90" s="366"/>
      <c r="FIY90" s="366"/>
      <c r="FIZ90" s="366"/>
      <c r="FJA90" s="366"/>
      <c r="FJB90" s="366"/>
      <c r="FJC90" s="366"/>
      <c r="FJD90" s="366"/>
      <c r="FJE90" s="366"/>
      <c r="FJF90" s="366"/>
      <c r="FJG90" s="366"/>
      <c r="FJH90" s="366"/>
      <c r="FJI90" s="366"/>
      <c r="FJJ90" s="366"/>
      <c r="FJK90" s="366"/>
      <c r="FJL90" s="366"/>
      <c r="FJM90" s="366"/>
      <c r="FJN90" s="366"/>
      <c r="FJO90" s="366"/>
      <c r="FJP90" s="366"/>
      <c r="FJQ90" s="366"/>
      <c r="FJR90" s="366"/>
      <c r="FJS90" s="366"/>
      <c r="FJT90" s="366"/>
      <c r="FJU90" s="366"/>
      <c r="FJV90" s="366"/>
      <c r="FJW90" s="366"/>
      <c r="FJX90" s="366"/>
      <c r="FJY90" s="366"/>
      <c r="FJZ90" s="366"/>
      <c r="FKA90" s="366"/>
      <c r="FKB90" s="366"/>
      <c r="FKC90" s="366"/>
      <c r="FKD90" s="366"/>
      <c r="FKE90" s="366"/>
      <c r="FKF90" s="366"/>
      <c r="FKG90" s="366"/>
      <c r="FKH90" s="366"/>
      <c r="FKI90" s="366"/>
      <c r="FKJ90" s="366"/>
      <c r="FKK90" s="366"/>
      <c r="FKL90" s="366"/>
      <c r="FKM90" s="366"/>
      <c r="FKN90" s="366"/>
      <c r="FKO90" s="366"/>
      <c r="FKP90" s="366"/>
      <c r="FKQ90" s="366"/>
      <c r="FKR90" s="366"/>
      <c r="FKS90" s="366"/>
      <c r="FKT90" s="366"/>
      <c r="FKU90" s="366"/>
      <c r="FKV90" s="366"/>
      <c r="FKW90" s="366"/>
      <c r="FKX90" s="366"/>
      <c r="FKY90" s="366"/>
      <c r="FKZ90" s="366"/>
      <c r="FLA90" s="366"/>
      <c r="FLB90" s="366"/>
      <c r="FLC90" s="366"/>
      <c r="FLD90" s="366"/>
      <c r="FLE90" s="366"/>
      <c r="FLF90" s="366"/>
      <c r="FLG90" s="366"/>
      <c r="FLH90" s="366"/>
      <c r="FLI90" s="366"/>
      <c r="FLJ90" s="366"/>
      <c r="FLK90" s="366"/>
      <c r="FLL90" s="366"/>
      <c r="FLM90" s="366"/>
      <c r="FLN90" s="366"/>
      <c r="FLO90" s="366"/>
      <c r="FLP90" s="366"/>
      <c r="FLQ90" s="366"/>
      <c r="FLR90" s="366"/>
      <c r="FLS90" s="366"/>
      <c r="FLT90" s="366"/>
      <c r="FLU90" s="366"/>
      <c r="FLV90" s="366"/>
      <c r="FLW90" s="366"/>
      <c r="FLX90" s="366"/>
      <c r="FLY90" s="366"/>
      <c r="FLZ90" s="366"/>
      <c r="FMA90" s="366"/>
      <c r="FMB90" s="366"/>
      <c r="FMC90" s="366"/>
      <c r="FMD90" s="366"/>
      <c r="FME90" s="366"/>
      <c r="FMF90" s="366"/>
      <c r="FMG90" s="366"/>
      <c r="FMH90" s="366"/>
      <c r="FMI90" s="366"/>
      <c r="FMJ90" s="366"/>
      <c r="FMK90" s="366"/>
      <c r="FML90" s="366"/>
      <c r="FMM90" s="366"/>
      <c r="FMN90" s="366"/>
      <c r="FMO90" s="366"/>
      <c r="FMP90" s="366"/>
      <c r="FMQ90" s="366"/>
      <c r="FMR90" s="366"/>
      <c r="FMS90" s="366"/>
      <c r="FMT90" s="366"/>
      <c r="FMU90" s="366"/>
      <c r="FMV90" s="366"/>
      <c r="FMW90" s="366"/>
      <c r="FMX90" s="366"/>
      <c r="FMY90" s="366"/>
      <c r="FMZ90" s="366"/>
      <c r="FNA90" s="366"/>
      <c r="FNB90" s="366"/>
      <c r="FNC90" s="366"/>
      <c r="FND90" s="366"/>
      <c r="FNE90" s="366"/>
      <c r="FNF90" s="366"/>
      <c r="FNG90" s="366"/>
      <c r="FNH90" s="366"/>
      <c r="FNI90" s="366"/>
      <c r="FNJ90" s="366"/>
      <c r="FNK90" s="366"/>
      <c r="FNL90" s="366"/>
      <c r="FNM90" s="366"/>
      <c r="FNN90" s="366"/>
      <c r="FNO90" s="366"/>
      <c r="FNP90" s="366"/>
      <c r="FNQ90" s="366"/>
      <c r="FNR90" s="366"/>
      <c r="FNS90" s="366"/>
      <c r="FNT90" s="366"/>
      <c r="FNU90" s="366"/>
      <c r="FNV90" s="366"/>
      <c r="FNW90" s="366"/>
      <c r="FNX90" s="366"/>
      <c r="FNY90" s="366"/>
      <c r="FNZ90" s="366"/>
      <c r="FOA90" s="366"/>
      <c r="FOB90" s="366"/>
      <c r="FOC90" s="366"/>
      <c r="FOD90" s="366"/>
      <c r="FOE90" s="366"/>
      <c r="FOF90" s="366"/>
      <c r="FOG90" s="366"/>
      <c r="FOH90" s="366"/>
      <c r="FOI90" s="366"/>
      <c r="FOJ90" s="366"/>
      <c r="FOK90" s="366"/>
      <c r="FOL90" s="366"/>
      <c r="FOM90" s="366"/>
      <c r="FON90" s="366"/>
      <c r="FOO90" s="366"/>
      <c r="FOP90" s="366"/>
      <c r="FOQ90" s="366"/>
      <c r="FOR90" s="366"/>
      <c r="FOS90" s="366"/>
      <c r="FOT90" s="366"/>
      <c r="FOU90" s="366"/>
      <c r="FOV90" s="366"/>
      <c r="FOW90" s="366"/>
      <c r="FOX90" s="366"/>
      <c r="FOY90" s="366"/>
      <c r="FOZ90" s="366"/>
      <c r="FPA90" s="366"/>
      <c r="FPB90" s="366"/>
      <c r="FPC90" s="366"/>
      <c r="FPD90" s="366"/>
      <c r="FPE90" s="366"/>
      <c r="FPF90" s="366"/>
      <c r="FPG90" s="366"/>
      <c r="FPH90" s="366"/>
      <c r="FPI90" s="366"/>
      <c r="FPJ90" s="366"/>
      <c r="FPK90" s="366"/>
      <c r="FPL90" s="366"/>
      <c r="FPM90" s="366"/>
      <c r="FPN90" s="366"/>
      <c r="FPO90" s="366"/>
      <c r="FPP90" s="366"/>
      <c r="FPQ90" s="366"/>
      <c r="FPR90" s="366"/>
      <c r="FPS90" s="366"/>
      <c r="FPT90" s="366"/>
      <c r="FPU90" s="366"/>
      <c r="FPV90" s="366"/>
      <c r="FPW90" s="366"/>
      <c r="FPX90" s="366"/>
      <c r="FPY90" s="366"/>
      <c r="FPZ90" s="366"/>
      <c r="FQA90" s="366"/>
      <c r="FQB90" s="366"/>
      <c r="FQC90" s="366"/>
      <c r="FQD90" s="366"/>
      <c r="FQE90" s="366"/>
      <c r="FQF90" s="366"/>
      <c r="FQG90" s="366"/>
      <c r="FQH90" s="366"/>
      <c r="FQI90" s="366"/>
      <c r="FQJ90" s="366"/>
      <c r="FQK90" s="366"/>
      <c r="FQL90" s="366"/>
      <c r="FQM90" s="366"/>
      <c r="FQN90" s="366"/>
      <c r="FQO90" s="366"/>
      <c r="FQP90" s="366"/>
      <c r="FQQ90" s="366"/>
      <c r="FQR90" s="366"/>
      <c r="FQS90" s="366"/>
      <c r="FQT90" s="366"/>
      <c r="FQU90" s="366"/>
      <c r="FQV90" s="366"/>
      <c r="FQW90" s="366"/>
      <c r="FQX90" s="366"/>
      <c r="FQY90" s="366"/>
      <c r="FQZ90" s="366"/>
      <c r="FRA90" s="366"/>
      <c r="FRB90" s="366"/>
      <c r="FRC90" s="366"/>
      <c r="FRD90" s="366"/>
      <c r="FRE90" s="366"/>
      <c r="FRF90" s="366"/>
      <c r="FRG90" s="366"/>
      <c r="FRH90" s="366"/>
      <c r="FRI90" s="366"/>
      <c r="FRJ90" s="366"/>
      <c r="FRK90" s="366"/>
      <c r="FRL90" s="366"/>
      <c r="FRM90" s="366"/>
      <c r="FRN90" s="366"/>
      <c r="FRO90" s="366"/>
      <c r="FRP90" s="366"/>
      <c r="FRQ90" s="366"/>
      <c r="FRR90" s="366"/>
      <c r="FRS90" s="366"/>
      <c r="FRT90" s="366"/>
      <c r="FRU90" s="366"/>
      <c r="FRV90" s="366"/>
      <c r="FRW90" s="366"/>
      <c r="FRX90" s="366"/>
      <c r="FRY90" s="366"/>
      <c r="FRZ90" s="366"/>
      <c r="FSA90" s="366"/>
      <c r="FSB90" s="366"/>
      <c r="FSC90" s="366"/>
      <c r="FSD90" s="366"/>
      <c r="FSE90" s="366"/>
      <c r="FSF90" s="366"/>
      <c r="FSG90" s="366"/>
      <c r="FSH90" s="366"/>
      <c r="FSI90" s="366"/>
      <c r="FSJ90" s="366"/>
      <c r="FSK90" s="366"/>
      <c r="FSL90" s="366"/>
      <c r="FSM90" s="366"/>
      <c r="FSN90" s="366"/>
      <c r="FSO90" s="366"/>
      <c r="FSP90" s="366"/>
      <c r="FSQ90" s="366"/>
      <c r="FSR90" s="366"/>
      <c r="FSS90" s="366"/>
      <c r="FST90" s="366"/>
      <c r="FSU90" s="366"/>
      <c r="FSV90" s="366"/>
      <c r="FSW90" s="366"/>
      <c r="FSX90" s="366"/>
      <c r="FSY90" s="366"/>
      <c r="FSZ90" s="366"/>
      <c r="FTA90" s="366"/>
      <c r="FTB90" s="366"/>
      <c r="FTC90" s="366"/>
      <c r="FTD90" s="366"/>
      <c r="FTE90" s="366"/>
      <c r="FTF90" s="366"/>
      <c r="FTG90" s="366"/>
      <c r="FTH90" s="366"/>
      <c r="FTI90" s="366"/>
      <c r="FTJ90" s="366"/>
      <c r="FTK90" s="366"/>
      <c r="FTL90" s="366"/>
      <c r="FTM90" s="366"/>
      <c r="FTN90" s="366"/>
      <c r="FTO90" s="366"/>
      <c r="FTP90" s="366"/>
      <c r="FTQ90" s="366"/>
      <c r="FTR90" s="366"/>
      <c r="FTS90" s="366"/>
      <c r="FTT90" s="366"/>
      <c r="FTU90" s="366"/>
      <c r="FTV90" s="366"/>
      <c r="FTW90" s="366"/>
      <c r="FTX90" s="366"/>
      <c r="FTY90" s="366"/>
      <c r="FTZ90" s="366"/>
      <c r="FUA90" s="366"/>
      <c r="FUB90" s="366"/>
      <c r="FUC90" s="366"/>
      <c r="FUD90" s="366"/>
      <c r="FUE90" s="366"/>
      <c r="FUF90" s="366"/>
      <c r="FUG90" s="366"/>
      <c r="FUH90" s="366"/>
      <c r="FUI90" s="366"/>
      <c r="FUJ90" s="366"/>
      <c r="FUK90" s="366"/>
      <c r="FUL90" s="366"/>
      <c r="FUM90" s="366"/>
      <c r="FUN90" s="366"/>
      <c r="FUO90" s="366"/>
      <c r="FUP90" s="366"/>
      <c r="FUQ90" s="366"/>
      <c r="FUR90" s="366"/>
      <c r="FUS90" s="366"/>
      <c r="FUT90" s="366"/>
      <c r="FUU90" s="366"/>
      <c r="FUV90" s="366"/>
      <c r="FUW90" s="366"/>
      <c r="FUX90" s="366"/>
      <c r="FUY90" s="366"/>
      <c r="FUZ90" s="366"/>
      <c r="FVA90" s="366"/>
      <c r="FVB90" s="366"/>
      <c r="FVC90" s="366"/>
      <c r="FVD90" s="366"/>
      <c r="FVE90" s="366"/>
      <c r="FVF90" s="366"/>
      <c r="FVG90" s="366"/>
      <c r="FVH90" s="366"/>
      <c r="FVI90" s="366"/>
      <c r="FVJ90" s="366"/>
      <c r="FVK90" s="366"/>
      <c r="FVL90" s="366"/>
      <c r="FVM90" s="366"/>
      <c r="FVN90" s="366"/>
      <c r="FVO90" s="366"/>
      <c r="FVP90" s="366"/>
      <c r="FVQ90" s="366"/>
      <c r="FVR90" s="366"/>
      <c r="FVS90" s="366"/>
      <c r="FVT90" s="366"/>
      <c r="FVU90" s="366"/>
      <c r="FVV90" s="366"/>
      <c r="FVW90" s="366"/>
      <c r="FVX90" s="366"/>
      <c r="FVY90" s="366"/>
      <c r="FVZ90" s="366"/>
      <c r="FWA90" s="366"/>
      <c r="FWB90" s="366"/>
      <c r="FWC90" s="366"/>
      <c r="FWD90" s="366"/>
      <c r="FWE90" s="366"/>
      <c r="FWF90" s="366"/>
      <c r="FWG90" s="366"/>
      <c r="FWH90" s="366"/>
      <c r="FWI90" s="366"/>
      <c r="FWJ90" s="366"/>
      <c r="FWK90" s="366"/>
      <c r="FWL90" s="366"/>
      <c r="FWM90" s="366"/>
      <c r="FWN90" s="366"/>
      <c r="FWO90" s="366"/>
      <c r="FWP90" s="366"/>
      <c r="FWQ90" s="366"/>
      <c r="FWR90" s="366"/>
      <c r="FWS90" s="366"/>
      <c r="FWT90" s="366"/>
      <c r="FWU90" s="366"/>
      <c r="FWV90" s="366"/>
      <c r="FWW90" s="366"/>
      <c r="FWX90" s="366"/>
      <c r="FWY90" s="366"/>
      <c r="FWZ90" s="366"/>
      <c r="FXA90" s="366"/>
      <c r="FXB90" s="366"/>
      <c r="FXC90" s="366"/>
      <c r="FXD90" s="366"/>
      <c r="FXE90" s="366"/>
      <c r="FXF90" s="366"/>
      <c r="FXG90" s="366"/>
      <c r="FXH90" s="366"/>
      <c r="FXI90" s="366"/>
      <c r="FXJ90" s="366"/>
      <c r="FXK90" s="366"/>
      <c r="FXL90" s="366"/>
      <c r="FXM90" s="366"/>
      <c r="FXN90" s="366"/>
      <c r="FXO90" s="366"/>
      <c r="FXP90" s="366"/>
      <c r="FXQ90" s="366"/>
      <c r="FXR90" s="366"/>
      <c r="FXS90" s="366"/>
      <c r="FXT90" s="366"/>
      <c r="FXU90" s="366"/>
      <c r="FXV90" s="366"/>
      <c r="FXW90" s="366"/>
      <c r="FXX90" s="366"/>
      <c r="FXY90" s="366"/>
      <c r="FXZ90" s="366"/>
      <c r="FYA90" s="366"/>
      <c r="FYB90" s="366"/>
      <c r="FYC90" s="366"/>
      <c r="FYD90" s="366"/>
      <c r="FYE90" s="366"/>
      <c r="FYF90" s="366"/>
      <c r="FYG90" s="366"/>
      <c r="FYH90" s="366"/>
      <c r="FYI90" s="366"/>
      <c r="FYJ90" s="366"/>
      <c r="FYK90" s="366"/>
      <c r="FYL90" s="366"/>
      <c r="FYM90" s="366"/>
      <c r="FYN90" s="366"/>
      <c r="FYO90" s="366"/>
      <c r="FYP90" s="366"/>
      <c r="FYQ90" s="366"/>
      <c r="FYR90" s="366"/>
      <c r="FYS90" s="366"/>
      <c r="FYT90" s="366"/>
      <c r="FYU90" s="366"/>
      <c r="FYV90" s="366"/>
      <c r="FYW90" s="366"/>
      <c r="FYX90" s="366"/>
      <c r="FYY90" s="366"/>
      <c r="FYZ90" s="366"/>
      <c r="FZA90" s="366"/>
      <c r="FZB90" s="366"/>
      <c r="FZC90" s="366"/>
      <c r="FZD90" s="366"/>
      <c r="FZE90" s="366"/>
      <c r="FZF90" s="366"/>
      <c r="FZG90" s="366"/>
      <c r="FZH90" s="366"/>
      <c r="FZI90" s="366"/>
      <c r="FZJ90" s="366"/>
      <c r="FZK90" s="366"/>
      <c r="FZL90" s="366"/>
      <c r="FZM90" s="366"/>
      <c r="FZN90" s="366"/>
      <c r="FZO90" s="366"/>
      <c r="FZP90" s="366"/>
      <c r="FZQ90" s="366"/>
      <c r="FZR90" s="366"/>
      <c r="FZS90" s="366"/>
      <c r="FZT90" s="366"/>
      <c r="FZU90" s="366"/>
      <c r="FZV90" s="366"/>
      <c r="FZW90" s="366"/>
      <c r="FZX90" s="366"/>
      <c r="FZY90" s="366"/>
      <c r="FZZ90" s="366"/>
      <c r="GAA90" s="366"/>
      <c r="GAB90" s="366"/>
      <c r="GAC90" s="366"/>
      <c r="GAD90" s="366"/>
      <c r="GAE90" s="366"/>
      <c r="GAF90" s="366"/>
      <c r="GAG90" s="366"/>
      <c r="GAH90" s="366"/>
      <c r="GAI90" s="366"/>
      <c r="GAJ90" s="366"/>
      <c r="GAK90" s="366"/>
      <c r="GAL90" s="366"/>
      <c r="GAM90" s="366"/>
      <c r="GAN90" s="366"/>
      <c r="GAO90" s="366"/>
      <c r="GAP90" s="366"/>
      <c r="GAQ90" s="366"/>
      <c r="GAR90" s="366"/>
      <c r="GAS90" s="366"/>
      <c r="GAT90" s="366"/>
      <c r="GAU90" s="366"/>
      <c r="GAV90" s="366"/>
      <c r="GAW90" s="366"/>
      <c r="GAX90" s="366"/>
      <c r="GAY90" s="366"/>
      <c r="GAZ90" s="366"/>
      <c r="GBA90" s="366"/>
      <c r="GBB90" s="366"/>
      <c r="GBC90" s="366"/>
      <c r="GBD90" s="366"/>
      <c r="GBE90" s="366"/>
      <c r="GBF90" s="366"/>
      <c r="GBG90" s="366"/>
      <c r="GBH90" s="366"/>
      <c r="GBI90" s="366"/>
      <c r="GBJ90" s="366"/>
      <c r="GBK90" s="366"/>
      <c r="GBL90" s="366"/>
      <c r="GBM90" s="366"/>
      <c r="GBN90" s="366"/>
      <c r="GBO90" s="366"/>
      <c r="GBP90" s="366"/>
      <c r="GBQ90" s="366"/>
      <c r="GBR90" s="366"/>
      <c r="GBS90" s="366"/>
      <c r="GBT90" s="366"/>
      <c r="GBU90" s="366"/>
      <c r="GBV90" s="366"/>
      <c r="GBW90" s="366"/>
      <c r="GBX90" s="366"/>
      <c r="GBY90" s="366"/>
      <c r="GBZ90" s="366"/>
      <c r="GCA90" s="366"/>
      <c r="GCB90" s="366"/>
      <c r="GCC90" s="366"/>
      <c r="GCD90" s="366"/>
      <c r="GCE90" s="366"/>
      <c r="GCF90" s="366"/>
      <c r="GCG90" s="366"/>
      <c r="GCH90" s="366"/>
      <c r="GCI90" s="366"/>
      <c r="GCJ90" s="366"/>
      <c r="GCK90" s="366"/>
      <c r="GCL90" s="366"/>
      <c r="GCM90" s="366"/>
      <c r="GCN90" s="366"/>
      <c r="GCO90" s="366"/>
      <c r="GCP90" s="366"/>
      <c r="GCQ90" s="366"/>
      <c r="GCR90" s="366"/>
      <c r="GCS90" s="366"/>
      <c r="GCT90" s="366"/>
      <c r="GCU90" s="366"/>
      <c r="GCV90" s="366"/>
      <c r="GCW90" s="366"/>
      <c r="GCX90" s="366"/>
      <c r="GCY90" s="366"/>
      <c r="GCZ90" s="366"/>
      <c r="GDA90" s="366"/>
      <c r="GDB90" s="366"/>
      <c r="GDC90" s="366"/>
      <c r="GDD90" s="366"/>
      <c r="GDE90" s="366"/>
      <c r="GDF90" s="366"/>
      <c r="GDG90" s="366"/>
      <c r="GDH90" s="366"/>
      <c r="GDI90" s="366"/>
      <c r="GDJ90" s="366"/>
      <c r="GDK90" s="366"/>
      <c r="GDL90" s="366"/>
      <c r="GDM90" s="366"/>
      <c r="GDN90" s="366"/>
      <c r="GDO90" s="366"/>
      <c r="GDP90" s="366"/>
      <c r="GDQ90" s="366"/>
      <c r="GDR90" s="366"/>
      <c r="GDS90" s="366"/>
      <c r="GDT90" s="366"/>
      <c r="GDU90" s="366"/>
      <c r="GDV90" s="366"/>
      <c r="GDW90" s="366"/>
      <c r="GDX90" s="366"/>
      <c r="GDY90" s="366"/>
      <c r="GDZ90" s="366"/>
      <c r="GEA90" s="366"/>
      <c r="GEB90" s="366"/>
      <c r="GEC90" s="366"/>
      <c r="GED90" s="366"/>
      <c r="GEE90" s="366"/>
      <c r="GEF90" s="366"/>
      <c r="GEG90" s="366"/>
      <c r="GEH90" s="366"/>
      <c r="GEI90" s="366"/>
      <c r="GEJ90" s="366"/>
      <c r="GEK90" s="366"/>
      <c r="GEL90" s="366"/>
      <c r="GEM90" s="366"/>
      <c r="GEN90" s="366"/>
      <c r="GEO90" s="366"/>
      <c r="GEP90" s="366"/>
      <c r="GEQ90" s="366"/>
      <c r="GER90" s="366"/>
      <c r="GES90" s="366"/>
      <c r="GET90" s="366"/>
      <c r="GEU90" s="366"/>
      <c r="GEV90" s="366"/>
      <c r="GEW90" s="366"/>
      <c r="GEX90" s="366"/>
      <c r="GEY90" s="366"/>
      <c r="GEZ90" s="366"/>
      <c r="GFA90" s="366"/>
      <c r="GFB90" s="366"/>
      <c r="GFC90" s="366"/>
      <c r="GFD90" s="366"/>
      <c r="GFE90" s="366"/>
      <c r="GFF90" s="366"/>
      <c r="GFG90" s="366"/>
      <c r="GFH90" s="366"/>
      <c r="GFI90" s="366"/>
      <c r="GFJ90" s="366"/>
      <c r="GFK90" s="366"/>
      <c r="GFL90" s="366"/>
      <c r="GFM90" s="366"/>
      <c r="GFN90" s="366"/>
      <c r="GFO90" s="366"/>
      <c r="GFP90" s="366"/>
      <c r="GFQ90" s="366"/>
      <c r="GFR90" s="366"/>
      <c r="GFS90" s="366"/>
      <c r="GFT90" s="366"/>
      <c r="GFU90" s="366"/>
      <c r="GFV90" s="366"/>
      <c r="GFW90" s="366"/>
      <c r="GFX90" s="366"/>
      <c r="GFY90" s="366"/>
      <c r="GFZ90" s="366"/>
      <c r="GGA90" s="366"/>
      <c r="GGB90" s="366"/>
      <c r="GGC90" s="366"/>
      <c r="GGD90" s="366"/>
      <c r="GGE90" s="366"/>
      <c r="GGF90" s="366"/>
      <c r="GGG90" s="366"/>
      <c r="GGH90" s="366"/>
      <c r="GGI90" s="366"/>
      <c r="GGJ90" s="366"/>
      <c r="GGK90" s="366"/>
      <c r="GGL90" s="366"/>
      <c r="GGM90" s="366"/>
      <c r="GGN90" s="366"/>
      <c r="GGO90" s="366"/>
      <c r="GGP90" s="366"/>
      <c r="GGQ90" s="366"/>
      <c r="GGR90" s="366"/>
      <c r="GGS90" s="366"/>
      <c r="GGT90" s="366"/>
      <c r="GGU90" s="366"/>
      <c r="GGV90" s="366"/>
      <c r="GGW90" s="366"/>
      <c r="GGX90" s="366"/>
      <c r="GGY90" s="366"/>
      <c r="GGZ90" s="366"/>
      <c r="GHA90" s="366"/>
      <c r="GHB90" s="366"/>
      <c r="GHC90" s="366"/>
      <c r="GHD90" s="366"/>
      <c r="GHE90" s="366"/>
      <c r="GHF90" s="366"/>
      <c r="GHG90" s="366"/>
      <c r="GHH90" s="366"/>
      <c r="GHI90" s="366"/>
      <c r="GHJ90" s="366"/>
      <c r="GHK90" s="366"/>
      <c r="GHL90" s="366"/>
      <c r="GHM90" s="366"/>
      <c r="GHN90" s="366"/>
      <c r="GHO90" s="366"/>
      <c r="GHP90" s="366"/>
      <c r="GHQ90" s="366"/>
      <c r="GHR90" s="366"/>
      <c r="GHS90" s="366"/>
      <c r="GHT90" s="366"/>
      <c r="GHU90" s="366"/>
      <c r="GHV90" s="366"/>
      <c r="GHW90" s="366"/>
      <c r="GHX90" s="366"/>
      <c r="GHY90" s="366"/>
      <c r="GHZ90" s="366"/>
      <c r="GIA90" s="366"/>
      <c r="GIB90" s="366"/>
      <c r="GIC90" s="366"/>
      <c r="GID90" s="366"/>
      <c r="GIE90" s="366"/>
      <c r="GIF90" s="366"/>
      <c r="GIG90" s="366"/>
      <c r="GIH90" s="366"/>
      <c r="GII90" s="366"/>
      <c r="GIJ90" s="366"/>
      <c r="GIK90" s="366"/>
      <c r="GIL90" s="366"/>
      <c r="GIM90" s="366"/>
      <c r="GIN90" s="366"/>
      <c r="GIO90" s="366"/>
      <c r="GIP90" s="366"/>
      <c r="GIQ90" s="366"/>
      <c r="GIR90" s="366"/>
      <c r="GIS90" s="366"/>
      <c r="GIT90" s="366"/>
      <c r="GIU90" s="366"/>
      <c r="GIV90" s="366"/>
      <c r="GIW90" s="366"/>
      <c r="GIX90" s="366"/>
      <c r="GIY90" s="366"/>
      <c r="GIZ90" s="366"/>
      <c r="GJA90" s="366"/>
      <c r="GJB90" s="366"/>
      <c r="GJC90" s="366"/>
      <c r="GJD90" s="366"/>
      <c r="GJE90" s="366"/>
      <c r="GJF90" s="366"/>
      <c r="GJG90" s="366"/>
      <c r="GJH90" s="366"/>
      <c r="GJI90" s="366"/>
      <c r="GJJ90" s="366"/>
      <c r="GJK90" s="366"/>
      <c r="GJL90" s="366"/>
      <c r="GJM90" s="366"/>
      <c r="GJN90" s="366"/>
      <c r="GJO90" s="366"/>
      <c r="GJP90" s="366"/>
      <c r="GJQ90" s="366"/>
      <c r="GJR90" s="366"/>
      <c r="GJS90" s="366"/>
      <c r="GJT90" s="366"/>
      <c r="GJU90" s="366"/>
      <c r="GJV90" s="366"/>
      <c r="GJW90" s="366"/>
      <c r="GJX90" s="366"/>
      <c r="GJY90" s="366"/>
      <c r="GJZ90" s="366"/>
      <c r="GKA90" s="366"/>
      <c r="GKB90" s="366"/>
      <c r="GKC90" s="366"/>
      <c r="GKD90" s="366"/>
      <c r="GKE90" s="366"/>
      <c r="GKF90" s="366"/>
      <c r="GKG90" s="366"/>
      <c r="GKH90" s="366"/>
      <c r="GKI90" s="366"/>
      <c r="GKJ90" s="366"/>
      <c r="GKK90" s="366"/>
      <c r="GKL90" s="366"/>
      <c r="GKM90" s="366"/>
      <c r="GKN90" s="366"/>
      <c r="GKO90" s="366"/>
      <c r="GKP90" s="366"/>
      <c r="GKQ90" s="366"/>
      <c r="GKR90" s="366"/>
      <c r="GKS90" s="366"/>
      <c r="GKT90" s="366"/>
      <c r="GKU90" s="366"/>
      <c r="GKV90" s="366"/>
      <c r="GKW90" s="366"/>
      <c r="GKX90" s="366"/>
      <c r="GKY90" s="366"/>
      <c r="GKZ90" s="366"/>
      <c r="GLA90" s="366"/>
      <c r="GLB90" s="366"/>
      <c r="GLC90" s="366"/>
      <c r="GLD90" s="366"/>
      <c r="GLE90" s="366"/>
      <c r="GLF90" s="366"/>
      <c r="GLG90" s="366"/>
      <c r="GLH90" s="366"/>
      <c r="GLI90" s="366"/>
      <c r="GLJ90" s="366"/>
      <c r="GLK90" s="366"/>
      <c r="GLL90" s="366"/>
      <c r="GLM90" s="366"/>
      <c r="GLN90" s="366"/>
      <c r="GLO90" s="366"/>
      <c r="GLP90" s="366"/>
      <c r="GLQ90" s="366"/>
      <c r="GLR90" s="366"/>
      <c r="GLS90" s="366"/>
      <c r="GLT90" s="366"/>
      <c r="GLU90" s="366"/>
      <c r="GLV90" s="366"/>
      <c r="GLW90" s="366"/>
      <c r="GLX90" s="366"/>
      <c r="GLY90" s="366"/>
      <c r="GLZ90" s="366"/>
      <c r="GMA90" s="366"/>
      <c r="GMB90" s="366"/>
      <c r="GMC90" s="366"/>
      <c r="GMD90" s="366"/>
      <c r="GME90" s="366"/>
      <c r="GMF90" s="366"/>
      <c r="GMG90" s="366"/>
      <c r="GMH90" s="366"/>
      <c r="GMI90" s="366"/>
      <c r="GMJ90" s="366"/>
      <c r="GMK90" s="366"/>
      <c r="GML90" s="366"/>
      <c r="GMM90" s="366"/>
      <c r="GMN90" s="366"/>
      <c r="GMO90" s="366"/>
      <c r="GMP90" s="366"/>
      <c r="GMQ90" s="366"/>
      <c r="GMR90" s="366"/>
      <c r="GMS90" s="366"/>
      <c r="GMT90" s="366"/>
      <c r="GMU90" s="366"/>
      <c r="GMV90" s="366"/>
      <c r="GMW90" s="366"/>
      <c r="GMX90" s="366"/>
      <c r="GMY90" s="366"/>
      <c r="GMZ90" s="366"/>
      <c r="GNA90" s="366"/>
      <c r="GNB90" s="366"/>
      <c r="GNC90" s="366"/>
      <c r="GND90" s="366"/>
      <c r="GNE90" s="366"/>
      <c r="GNF90" s="366"/>
      <c r="GNG90" s="366"/>
      <c r="GNH90" s="366"/>
      <c r="GNI90" s="366"/>
      <c r="GNJ90" s="366"/>
      <c r="GNK90" s="366"/>
      <c r="GNL90" s="366"/>
      <c r="GNM90" s="366"/>
      <c r="GNN90" s="366"/>
      <c r="GNO90" s="366"/>
      <c r="GNP90" s="366"/>
      <c r="GNQ90" s="366"/>
      <c r="GNR90" s="366"/>
      <c r="GNS90" s="366"/>
      <c r="GNT90" s="366"/>
      <c r="GNU90" s="366"/>
      <c r="GNV90" s="366"/>
      <c r="GNW90" s="366"/>
      <c r="GNX90" s="366"/>
      <c r="GNY90" s="366"/>
      <c r="GNZ90" s="366"/>
      <c r="GOA90" s="366"/>
      <c r="GOB90" s="366"/>
      <c r="GOC90" s="366"/>
      <c r="GOD90" s="366"/>
      <c r="GOE90" s="366"/>
      <c r="GOF90" s="366"/>
      <c r="GOG90" s="366"/>
      <c r="GOH90" s="366"/>
      <c r="GOI90" s="366"/>
      <c r="GOJ90" s="366"/>
      <c r="GOK90" s="366"/>
      <c r="GOL90" s="366"/>
      <c r="GOM90" s="366"/>
      <c r="GON90" s="366"/>
      <c r="GOO90" s="366"/>
      <c r="GOP90" s="366"/>
      <c r="GOQ90" s="366"/>
      <c r="GOR90" s="366"/>
      <c r="GOS90" s="366"/>
      <c r="GOT90" s="366"/>
      <c r="GOU90" s="366"/>
      <c r="GOV90" s="366"/>
      <c r="GOW90" s="366"/>
      <c r="GOX90" s="366"/>
      <c r="GOY90" s="366"/>
      <c r="GOZ90" s="366"/>
      <c r="GPA90" s="366"/>
      <c r="GPB90" s="366"/>
      <c r="GPC90" s="366"/>
      <c r="GPD90" s="366"/>
      <c r="GPE90" s="366"/>
      <c r="GPF90" s="366"/>
      <c r="GPG90" s="366"/>
      <c r="GPH90" s="366"/>
      <c r="GPI90" s="366"/>
      <c r="GPJ90" s="366"/>
      <c r="GPK90" s="366"/>
      <c r="GPL90" s="366"/>
      <c r="GPM90" s="366"/>
      <c r="GPN90" s="366"/>
      <c r="GPO90" s="366"/>
      <c r="GPP90" s="366"/>
      <c r="GPQ90" s="366"/>
      <c r="GPR90" s="366"/>
      <c r="GPS90" s="366"/>
      <c r="GPT90" s="366"/>
      <c r="GPU90" s="366"/>
      <c r="GPV90" s="366"/>
      <c r="GPW90" s="366"/>
      <c r="GPX90" s="366"/>
      <c r="GPY90" s="366"/>
      <c r="GPZ90" s="366"/>
      <c r="GQA90" s="366"/>
      <c r="GQB90" s="366"/>
      <c r="GQC90" s="366"/>
      <c r="GQD90" s="366"/>
      <c r="GQE90" s="366"/>
      <c r="GQF90" s="366"/>
      <c r="GQG90" s="366"/>
      <c r="GQH90" s="366"/>
      <c r="GQI90" s="366"/>
      <c r="GQJ90" s="366"/>
      <c r="GQK90" s="366"/>
      <c r="GQL90" s="366"/>
      <c r="GQM90" s="366"/>
      <c r="GQN90" s="366"/>
      <c r="GQO90" s="366"/>
      <c r="GQP90" s="366"/>
      <c r="GQQ90" s="366"/>
      <c r="GQR90" s="366"/>
      <c r="GQS90" s="366"/>
      <c r="GQT90" s="366"/>
      <c r="GQU90" s="366"/>
      <c r="GQV90" s="366"/>
      <c r="GQW90" s="366"/>
      <c r="GQX90" s="366"/>
      <c r="GQY90" s="366"/>
      <c r="GQZ90" s="366"/>
      <c r="GRA90" s="366"/>
      <c r="GRB90" s="366"/>
      <c r="GRC90" s="366"/>
      <c r="GRD90" s="366"/>
      <c r="GRE90" s="366"/>
      <c r="GRF90" s="366"/>
      <c r="GRG90" s="366"/>
      <c r="GRH90" s="366"/>
      <c r="GRI90" s="366"/>
      <c r="GRJ90" s="366"/>
      <c r="GRK90" s="366"/>
      <c r="GRL90" s="366"/>
      <c r="GRM90" s="366"/>
      <c r="GRN90" s="366"/>
      <c r="GRO90" s="366"/>
      <c r="GRP90" s="366"/>
      <c r="GRQ90" s="366"/>
      <c r="GRR90" s="366"/>
      <c r="GRS90" s="366"/>
      <c r="GRT90" s="366"/>
      <c r="GRU90" s="366"/>
      <c r="GRV90" s="366"/>
      <c r="GRW90" s="366"/>
      <c r="GRX90" s="366"/>
      <c r="GRY90" s="366"/>
      <c r="GRZ90" s="366"/>
      <c r="GSA90" s="366"/>
      <c r="GSB90" s="366"/>
      <c r="GSC90" s="366"/>
      <c r="GSD90" s="366"/>
      <c r="GSE90" s="366"/>
      <c r="GSF90" s="366"/>
      <c r="GSG90" s="366"/>
      <c r="GSH90" s="366"/>
      <c r="GSI90" s="366"/>
      <c r="GSJ90" s="366"/>
      <c r="GSK90" s="366"/>
      <c r="GSL90" s="366"/>
      <c r="GSM90" s="366"/>
      <c r="GSN90" s="366"/>
      <c r="GSO90" s="366"/>
      <c r="GSP90" s="366"/>
      <c r="GSQ90" s="366"/>
      <c r="GSR90" s="366"/>
      <c r="GSS90" s="366"/>
      <c r="GST90" s="366"/>
      <c r="GSU90" s="366"/>
      <c r="GSV90" s="366"/>
      <c r="GSW90" s="366"/>
      <c r="GSX90" s="366"/>
      <c r="GSY90" s="366"/>
      <c r="GSZ90" s="366"/>
      <c r="GTA90" s="366"/>
      <c r="GTB90" s="366"/>
      <c r="GTC90" s="366"/>
      <c r="GTD90" s="366"/>
      <c r="GTE90" s="366"/>
      <c r="GTF90" s="366"/>
      <c r="GTG90" s="366"/>
      <c r="GTH90" s="366"/>
      <c r="GTI90" s="366"/>
      <c r="GTJ90" s="366"/>
      <c r="GTK90" s="366"/>
      <c r="GTL90" s="366"/>
      <c r="GTM90" s="366"/>
      <c r="GTN90" s="366"/>
      <c r="GTO90" s="366"/>
      <c r="GTP90" s="366"/>
      <c r="GTQ90" s="366"/>
      <c r="GTR90" s="366"/>
      <c r="GTS90" s="366"/>
      <c r="GTT90" s="366"/>
      <c r="GTU90" s="366"/>
      <c r="GTV90" s="366"/>
      <c r="GTW90" s="366"/>
      <c r="GTX90" s="366"/>
      <c r="GTY90" s="366"/>
      <c r="GTZ90" s="366"/>
      <c r="GUA90" s="366"/>
      <c r="GUB90" s="366"/>
      <c r="GUC90" s="366"/>
      <c r="GUD90" s="366"/>
      <c r="GUE90" s="366"/>
      <c r="GUF90" s="366"/>
      <c r="GUG90" s="366"/>
      <c r="GUH90" s="366"/>
      <c r="GUI90" s="366"/>
      <c r="GUJ90" s="366"/>
      <c r="GUK90" s="366"/>
      <c r="GUL90" s="366"/>
      <c r="GUM90" s="366"/>
      <c r="GUN90" s="366"/>
      <c r="GUO90" s="366"/>
      <c r="GUP90" s="366"/>
      <c r="GUQ90" s="366"/>
      <c r="GUR90" s="366"/>
      <c r="GUS90" s="366"/>
      <c r="GUT90" s="366"/>
      <c r="GUU90" s="366"/>
      <c r="GUV90" s="366"/>
      <c r="GUW90" s="366"/>
      <c r="GUX90" s="366"/>
      <c r="GUY90" s="366"/>
      <c r="GUZ90" s="366"/>
      <c r="GVA90" s="366"/>
      <c r="GVB90" s="366"/>
      <c r="GVC90" s="366"/>
      <c r="GVD90" s="366"/>
      <c r="GVE90" s="366"/>
      <c r="GVF90" s="366"/>
      <c r="GVG90" s="366"/>
      <c r="GVH90" s="366"/>
      <c r="GVI90" s="366"/>
      <c r="GVJ90" s="366"/>
      <c r="GVK90" s="366"/>
      <c r="GVL90" s="366"/>
      <c r="GVM90" s="366"/>
      <c r="GVN90" s="366"/>
      <c r="GVO90" s="366"/>
      <c r="GVP90" s="366"/>
      <c r="GVQ90" s="366"/>
      <c r="GVR90" s="366"/>
      <c r="GVS90" s="366"/>
      <c r="GVT90" s="366"/>
      <c r="GVU90" s="366"/>
      <c r="GVV90" s="366"/>
      <c r="GVW90" s="366"/>
      <c r="GVX90" s="366"/>
      <c r="GVY90" s="366"/>
      <c r="GVZ90" s="366"/>
      <c r="GWA90" s="366"/>
      <c r="GWB90" s="366"/>
      <c r="GWC90" s="366"/>
      <c r="GWD90" s="366"/>
      <c r="GWE90" s="366"/>
      <c r="GWF90" s="366"/>
      <c r="GWG90" s="366"/>
      <c r="GWH90" s="366"/>
      <c r="GWI90" s="366"/>
      <c r="GWJ90" s="366"/>
      <c r="GWK90" s="366"/>
      <c r="GWL90" s="366"/>
      <c r="GWM90" s="366"/>
      <c r="GWN90" s="366"/>
      <c r="GWO90" s="366"/>
      <c r="GWP90" s="366"/>
      <c r="GWQ90" s="366"/>
      <c r="GWR90" s="366"/>
      <c r="GWS90" s="366"/>
      <c r="GWT90" s="366"/>
      <c r="GWU90" s="366"/>
      <c r="GWV90" s="366"/>
      <c r="GWW90" s="366"/>
      <c r="GWX90" s="366"/>
      <c r="GWY90" s="366"/>
      <c r="GWZ90" s="366"/>
      <c r="GXA90" s="366"/>
      <c r="GXB90" s="366"/>
      <c r="GXC90" s="366"/>
      <c r="GXD90" s="366"/>
      <c r="GXE90" s="366"/>
      <c r="GXF90" s="366"/>
      <c r="GXG90" s="366"/>
      <c r="GXH90" s="366"/>
      <c r="GXI90" s="366"/>
      <c r="GXJ90" s="366"/>
      <c r="GXK90" s="366"/>
      <c r="GXL90" s="366"/>
      <c r="GXM90" s="366"/>
      <c r="GXN90" s="366"/>
      <c r="GXO90" s="366"/>
      <c r="GXP90" s="366"/>
      <c r="GXQ90" s="366"/>
      <c r="GXR90" s="366"/>
      <c r="GXS90" s="366"/>
      <c r="GXT90" s="366"/>
      <c r="GXU90" s="366"/>
      <c r="GXV90" s="366"/>
      <c r="GXW90" s="366"/>
      <c r="GXX90" s="366"/>
      <c r="GXY90" s="366"/>
      <c r="GXZ90" s="366"/>
      <c r="GYA90" s="366"/>
      <c r="GYB90" s="366"/>
      <c r="GYC90" s="366"/>
      <c r="GYD90" s="366"/>
      <c r="GYE90" s="366"/>
      <c r="GYF90" s="366"/>
      <c r="GYG90" s="366"/>
      <c r="GYH90" s="366"/>
      <c r="GYI90" s="366"/>
      <c r="GYJ90" s="366"/>
      <c r="GYK90" s="366"/>
      <c r="GYL90" s="366"/>
      <c r="GYM90" s="366"/>
      <c r="GYN90" s="366"/>
      <c r="GYO90" s="366"/>
      <c r="GYP90" s="366"/>
      <c r="GYQ90" s="366"/>
      <c r="GYR90" s="366"/>
      <c r="GYS90" s="366"/>
      <c r="GYT90" s="366"/>
      <c r="GYU90" s="366"/>
      <c r="GYV90" s="366"/>
      <c r="GYW90" s="366"/>
      <c r="GYX90" s="366"/>
      <c r="GYY90" s="366"/>
      <c r="GYZ90" s="366"/>
      <c r="GZA90" s="366"/>
      <c r="GZB90" s="366"/>
      <c r="GZC90" s="366"/>
      <c r="GZD90" s="366"/>
      <c r="GZE90" s="366"/>
      <c r="GZF90" s="366"/>
      <c r="GZG90" s="366"/>
      <c r="GZH90" s="366"/>
      <c r="GZI90" s="366"/>
      <c r="GZJ90" s="366"/>
      <c r="GZK90" s="366"/>
      <c r="GZL90" s="366"/>
      <c r="GZM90" s="366"/>
      <c r="GZN90" s="366"/>
      <c r="GZO90" s="366"/>
      <c r="GZP90" s="366"/>
      <c r="GZQ90" s="366"/>
      <c r="GZR90" s="366"/>
      <c r="GZS90" s="366"/>
      <c r="GZT90" s="366"/>
      <c r="GZU90" s="366"/>
      <c r="GZV90" s="366"/>
      <c r="GZW90" s="366"/>
      <c r="GZX90" s="366"/>
      <c r="GZY90" s="366"/>
      <c r="GZZ90" s="366"/>
      <c r="HAA90" s="366"/>
      <c r="HAB90" s="366"/>
      <c r="HAC90" s="366"/>
      <c r="HAD90" s="366"/>
      <c r="HAE90" s="366"/>
      <c r="HAF90" s="366"/>
      <c r="HAG90" s="366"/>
      <c r="HAH90" s="366"/>
      <c r="HAI90" s="366"/>
      <c r="HAJ90" s="366"/>
      <c r="HAK90" s="366"/>
      <c r="HAL90" s="366"/>
      <c r="HAM90" s="366"/>
      <c r="HAN90" s="366"/>
      <c r="HAO90" s="366"/>
      <c r="HAP90" s="366"/>
      <c r="HAQ90" s="366"/>
      <c r="HAR90" s="366"/>
      <c r="HAS90" s="366"/>
      <c r="HAT90" s="366"/>
      <c r="HAU90" s="366"/>
      <c r="HAV90" s="366"/>
      <c r="HAW90" s="366"/>
      <c r="HAX90" s="366"/>
      <c r="HAY90" s="366"/>
      <c r="HAZ90" s="366"/>
      <c r="HBA90" s="366"/>
      <c r="HBB90" s="366"/>
      <c r="HBC90" s="366"/>
      <c r="HBD90" s="366"/>
      <c r="HBE90" s="366"/>
      <c r="HBF90" s="366"/>
      <c r="HBG90" s="366"/>
      <c r="HBH90" s="366"/>
      <c r="HBI90" s="366"/>
      <c r="HBJ90" s="366"/>
      <c r="HBK90" s="366"/>
      <c r="HBL90" s="366"/>
      <c r="HBM90" s="366"/>
      <c r="HBN90" s="366"/>
      <c r="HBO90" s="366"/>
      <c r="HBP90" s="366"/>
      <c r="HBQ90" s="366"/>
      <c r="HBR90" s="366"/>
      <c r="HBS90" s="366"/>
      <c r="HBT90" s="366"/>
      <c r="HBU90" s="366"/>
      <c r="HBV90" s="366"/>
      <c r="HBW90" s="366"/>
      <c r="HBX90" s="366"/>
      <c r="HBY90" s="366"/>
      <c r="HBZ90" s="366"/>
      <c r="HCA90" s="366"/>
      <c r="HCB90" s="366"/>
      <c r="HCC90" s="366"/>
      <c r="HCD90" s="366"/>
      <c r="HCE90" s="366"/>
      <c r="HCF90" s="366"/>
      <c r="HCG90" s="366"/>
      <c r="HCH90" s="366"/>
      <c r="HCI90" s="366"/>
      <c r="HCJ90" s="366"/>
      <c r="HCK90" s="366"/>
      <c r="HCL90" s="366"/>
      <c r="HCM90" s="366"/>
      <c r="HCN90" s="366"/>
      <c r="HCO90" s="366"/>
      <c r="HCP90" s="366"/>
      <c r="HCQ90" s="366"/>
      <c r="HCR90" s="366"/>
      <c r="HCS90" s="366"/>
      <c r="HCT90" s="366"/>
      <c r="HCU90" s="366"/>
      <c r="HCV90" s="366"/>
      <c r="HCW90" s="366"/>
      <c r="HCX90" s="366"/>
      <c r="HCY90" s="366"/>
      <c r="HCZ90" s="366"/>
      <c r="HDA90" s="366"/>
      <c r="HDB90" s="366"/>
      <c r="HDC90" s="366"/>
      <c r="HDD90" s="366"/>
      <c r="HDE90" s="366"/>
      <c r="HDF90" s="366"/>
      <c r="HDG90" s="366"/>
      <c r="HDH90" s="366"/>
      <c r="HDI90" s="366"/>
      <c r="HDJ90" s="366"/>
      <c r="HDK90" s="366"/>
      <c r="HDL90" s="366"/>
      <c r="HDM90" s="366"/>
      <c r="HDN90" s="366"/>
      <c r="HDO90" s="366"/>
      <c r="HDP90" s="366"/>
      <c r="HDQ90" s="366"/>
      <c r="HDR90" s="366"/>
      <c r="HDS90" s="366"/>
      <c r="HDT90" s="366"/>
      <c r="HDU90" s="366"/>
      <c r="HDV90" s="366"/>
      <c r="HDW90" s="366"/>
      <c r="HDX90" s="366"/>
      <c r="HDY90" s="366"/>
      <c r="HDZ90" s="366"/>
      <c r="HEA90" s="366"/>
      <c r="HEB90" s="366"/>
      <c r="HEC90" s="366"/>
      <c r="HED90" s="366"/>
      <c r="HEE90" s="366"/>
      <c r="HEF90" s="366"/>
      <c r="HEG90" s="366"/>
      <c r="HEH90" s="366"/>
      <c r="HEI90" s="366"/>
      <c r="HEJ90" s="366"/>
      <c r="HEK90" s="366"/>
      <c r="HEL90" s="366"/>
      <c r="HEM90" s="366"/>
      <c r="HEN90" s="366"/>
      <c r="HEO90" s="366"/>
      <c r="HEP90" s="366"/>
      <c r="HEQ90" s="366"/>
      <c r="HER90" s="366"/>
      <c r="HES90" s="366"/>
      <c r="HET90" s="366"/>
      <c r="HEU90" s="366"/>
      <c r="HEV90" s="366"/>
      <c r="HEW90" s="366"/>
      <c r="HEX90" s="366"/>
      <c r="HEY90" s="366"/>
      <c r="HEZ90" s="366"/>
      <c r="HFA90" s="366"/>
      <c r="HFB90" s="366"/>
      <c r="HFC90" s="366"/>
      <c r="HFD90" s="366"/>
      <c r="HFE90" s="366"/>
      <c r="HFF90" s="366"/>
      <c r="HFG90" s="366"/>
      <c r="HFH90" s="366"/>
      <c r="HFI90" s="366"/>
      <c r="HFJ90" s="366"/>
      <c r="HFK90" s="366"/>
      <c r="HFL90" s="366"/>
      <c r="HFM90" s="366"/>
      <c r="HFN90" s="366"/>
      <c r="HFO90" s="366"/>
      <c r="HFP90" s="366"/>
      <c r="HFQ90" s="366"/>
      <c r="HFR90" s="366"/>
      <c r="HFS90" s="366"/>
      <c r="HFT90" s="366"/>
      <c r="HFU90" s="366"/>
      <c r="HFV90" s="366"/>
      <c r="HFW90" s="366"/>
      <c r="HFX90" s="366"/>
      <c r="HFY90" s="366"/>
      <c r="HFZ90" s="366"/>
      <c r="HGA90" s="366"/>
      <c r="HGB90" s="366"/>
      <c r="HGC90" s="366"/>
      <c r="HGD90" s="366"/>
      <c r="HGE90" s="366"/>
      <c r="HGF90" s="366"/>
      <c r="HGG90" s="366"/>
      <c r="HGH90" s="366"/>
      <c r="HGI90" s="366"/>
      <c r="HGJ90" s="366"/>
      <c r="HGK90" s="366"/>
      <c r="HGL90" s="366"/>
      <c r="HGM90" s="366"/>
      <c r="HGN90" s="366"/>
      <c r="HGO90" s="366"/>
      <c r="HGP90" s="366"/>
      <c r="HGQ90" s="366"/>
      <c r="HGR90" s="366"/>
      <c r="HGS90" s="366"/>
      <c r="HGT90" s="366"/>
      <c r="HGU90" s="366"/>
      <c r="HGV90" s="366"/>
      <c r="HGW90" s="366"/>
      <c r="HGX90" s="366"/>
      <c r="HGY90" s="366"/>
      <c r="HGZ90" s="366"/>
      <c r="HHA90" s="366"/>
      <c r="HHB90" s="366"/>
      <c r="HHC90" s="366"/>
      <c r="HHD90" s="366"/>
      <c r="HHE90" s="366"/>
      <c r="HHF90" s="366"/>
      <c r="HHG90" s="366"/>
      <c r="HHH90" s="366"/>
      <c r="HHI90" s="366"/>
      <c r="HHJ90" s="366"/>
      <c r="HHK90" s="366"/>
      <c r="HHL90" s="366"/>
      <c r="HHM90" s="366"/>
      <c r="HHN90" s="366"/>
      <c r="HHO90" s="366"/>
      <c r="HHP90" s="366"/>
      <c r="HHQ90" s="366"/>
      <c r="HHR90" s="366"/>
      <c r="HHS90" s="366"/>
      <c r="HHT90" s="366"/>
      <c r="HHU90" s="366"/>
      <c r="HHV90" s="366"/>
      <c r="HHW90" s="366"/>
      <c r="HHX90" s="366"/>
      <c r="HHY90" s="366"/>
      <c r="HHZ90" s="366"/>
      <c r="HIA90" s="366"/>
      <c r="HIB90" s="366"/>
      <c r="HIC90" s="366"/>
      <c r="HID90" s="366"/>
      <c r="HIE90" s="366"/>
      <c r="HIF90" s="366"/>
      <c r="HIG90" s="366"/>
      <c r="HIH90" s="366"/>
      <c r="HII90" s="366"/>
      <c r="HIJ90" s="366"/>
      <c r="HIK90" s="366"/>
      <c r="HIL90" s="366"/>
      <c r="HIM90" s="366"/>
      <c r="HIN90" s="366"/>
      <c r="HIO90" s="366"/>
      <c r="HIP90" s="366"/>
      <c r="HIQ90" s="366"/>
      <c r="HIR90" s="366"/>
      <c r="HIS90" s="366"/>
      <c r="HIT90" s="366"/>
      <c r="HIU90" s="366"/>
      <c r="HIV90" s="366"/>
      <c r="HIW90" s="366"/>
      <c r="HIX90" s="366"/>
      <c r="HIY90" s="366"/>
      <c r="HIZ90" s="366"/>
      <c r="HJA90" s="366"/>
      <c r="HJB90" s="366"/>
      <c r="HJC90" s="366"/>
      <c r="HJD90" s="366"/>
      <c r="HJE90" s="366"/>
      <c r="HJF90" s="366"/>
      <c r="HJG90" s="366"/>
      <c r="HJH90" s="366"/>
      <c r="HJI90" s="366"/>
      <c r="HJJ90" s="366"/>
      <c r="HJK90" s="366"/>
      <c r="HJL90" s="366"/>
      <c r="HJM90" s="366"/>
      <c r="HJN90" s="366"/>
      <c r="HJO90" s="366"/>
      <c r="HJP90" s="366"/>
      <c r="HJQ90" s="366"/>
      <c r="HJR90" s="366"/>
      <c r="HJS90" s="366"/>
      <c r="HJT90" s="366"/>
      <c r="HJU90" s="366"/>
      <c r="HJV90" s="366"/>
      <c r="HJW90" s="366"/>
      <c r="HJX90" s="366"/>
      <c r="HJY90" s="366"/>
      <c r="HJZ90" s="366"/>
      <c r="HKA90" s="366"/>
      <c r="HKB90" s="366"/>
      <c r="HKC90" s="366"/>
      <c r="HKD90" s="366"/>
      <c r="HKE90" s="366"/>
      <c r="HKF90" s="366"/>
      <c r="HKG90" s="366"/>
      <c r="HKH90" s="366"/>
      <c r="HKI90" s="366"/>
      <c r="HKJ90" s="366"/>
      <c r="HKK90" s="366"/>
      <c r="HKL90" s="366"/>
      <c r="HKM90" s="366"/>
      <c r="HKN90" s="366"/>
      <c r="HKO90" s="366"/>
      <c r="HKP90" s="366"/>
      <c r="HKQ90" s="366"/>
      <c r="HKR90" s="366"/>
      <c r="HKS90" s="366"/>
      <c r="HKT90" s="366"/>
      <c r="HKU90" s="366"/>
      <c r="HKV90" s="366"/>
      <c r="HKW90" s="366"/>
      <c r="HKX90" s="366"/>
      <c r="HKY90" s="366"/>
      <c r="HKZ90" s="366"/>
      <c r="HLA90" s="366"/>
      <c r="HLB90" s="366"/>
      <c r="HLC90" s="366"/>
      <c r="HLD90" s="366"/>
      <c r="HLE90" s="366"/>
      <c r="HLF90" s="366"/>
      <c r="HLG90" s="366"/>
      <c r="HLH90" s="366"/>
      <c r="HLI90" s="366"/>
      <c r="HLJ90" s="366"/>
      <c r="HLK90" s="366"/>
      <c r="HLL90" s="366"/>
      <c r="HLM90" s="366"/>
      <c r="HLN90" s="366"/>
      <c r="HLO90" s="366"/>
      <c r="HLP90" s="366"/>
      <c r="HLQ90" s="366"/>
      <c r="HLR90" s="366"/>
      <c r="HLS90" s="366"/>
      <c r="HLT90" s="366"/>
      <c r="HLU90" s="366"/>
      <c r="HLV90" s="366"/>
      <c r="HLW90" s="366"/>
      <c r="HLX90" s="366"/>
      <c r="HLY90" s="366"/>
      <c r="HLZ90" s="366"/>
      <c r="HMA90" s="366"/>
      <c r="HMB90" s="366"/>
      <c r="HMC90" s="366"/>
      <c r="HMD90" s="366"/>
      <c r="HME90" s="366"/>
      <c r="HMF90" s="366"/>
      <c r="HMG90" s="366"/>
      <c r="HMH90" s="366"/>
      <c r="HMI90" s="366"/>
      <c r="HMJ90" s="366"/>
      <c r="HMK90" s="366"/>
      <c r="HML90" s="366"/>
      <c r="HMM90" s="366"/>
      <c r="HMN90" s="366"/>
      <c r="HMO90" s="366"/>
      <c r="HMP90" s="366"/>
      <c r="HMQ90" s="366"/>
      <c r="HMR90" s="366"/>
      <c r="HMS90" s="366"/>
      <c r="HMT90" s="366"/>
      <c r="HMU90" s="366"/>
      <c r="HMV90" s="366"/>
      <c r="HMW90" s="366"/>
      <c r="HMX90" s="366"/>
      <c r="HMY90" s="366"/>
      <c r="HMZ90" s="366"/>
      <c r="HNA90" s="366"/>
      <c r="HNB90" s="366"/>
      <c r="HNC90" s="366"/>
      <c r="HND90" s="366"/>
      <c r="HNE90" s="366"/>
      <c r="HNF90" s="366"/>
      <c r="HNG90" s="366"/>
      <c r="HNH90" s="366"/>
      <c r="HNI90" s="366"/>
      <c r="HNJ90" s="366"/>
      <c r="HNK90" s="366"/>
      <c r="HNL90" s="366"/>
      <c r="HNM90" s="366"/>
      <c r="HNN90" s="366"/>
      <c r="HNO90" s="366"/>
      <c r="HNP90" s="366"/>
      <c r="HNQ90" s="366"/>
      <c r="HNR90" s="366"/>
      <c r="HNS90" s="366"/>
      <c r="HNT90" s="366"/>
      <c r="HNU90" s="366"/>
      <c r="HNV90" s="366"/>
      <c r="HNW90" s="366"/>
      <c r="HNX90" s="366"/>
      <c r="HNY90" s="366"/>
      <c r="HNZ90" s="366"/>
      <c r="HOA90" s="366"/>
      <c r="HOB90" s="366"/>
      <c r="HOC90" s="366"/>
      <c r="HOD90" s="366"/>
      <c r="HOE90" s="366"/>
      <c r="HOF90" s="366"/>
      <c r="HOG90" s="366"/>
      <c r="HOH90" s="366"/>
      <c r="HOI90" s="366"/>
      <c r="HOJ90" s="366"/>
      <c r="HOK90" s="366"/>
      <c r="HOL90" s="366"/>
      <c r="HOM90" s="366"/>
      <c r="HON90" s="366"/>
      <c r="HOO90" s="366"/>
      <c r="HOP90" s="366"/>
      <c r="HOQ90" s="366"/>
      <c r="HOR90" s="366"/>
      <c r="HOS90" s="366"/>
      <c r="HOT90" s="366"/>
      <c r="HOU90" s="366"/>
      <c r="HOV90" s="366"/>
      <c r="HOW90" s="366"/>
      <c r="HOX90" s="366"/>
      <c r="HOY90" s="366"/>
      <c r="HOZ90" s="366"/>
      <c r="HPA90" s="366"/>
      <c r="HPB90" s="366"/>
      <c r="HPC90" s="366"/>
      <c r="HPD90" s="366"/>
      <c r="HPE90" s="366"/>
      <c r="HPF90" s="366"/>
      <c r="HPG90" s="366"/>
      <c r="HPH90" s="366"/>
      <c r="HPI90" s="366"/>
      <c r="HPJ90" s="366"/>
      <c r="HPK90" s="366"/>
      <c r="HPL90" s="366"/>
      <c r="HPM90" s="366"/>
      <c r="HPN90" s="366"/>
      <c r="HPO90" s="366"/>
      <c r="HPP90" s="366"/>
      <c r="HPQ90" s="366"/>
      <c r="HPR90" s="366"/>
      <c r="HPS90" s="366"/>
      <c r="HPT90" s="366"/>
      <c r="HPU90" s="366"/>
      <c r="HPV90" s="366"/>
      <c r="HPW90" s="366"/>
      <c r="HPX90" s="366"/>
      <c r="HPY90" s="366"/>
      <c r="HPZ90" s="366"/>
      <c r="HQA90" s="366"/>
      <c r="HQB90" s="366"/>
      <c r="HQC90" s="366"/>
      <c r="HQD90" s="366"/>
      <c r="HQE90" s="366"/>
      <c r="HQF90" s="366"/>
      <c r="HQG90" s="366"/>
      <c r="HQH90" s="366"/>
      <c r="HQI90" s="366"/>
      <c r="HQJ90" s="366"/>
      <c r="HQK90" s="366"/>
      <c r="HQL90" s="366"/>
      <c r="HQM90" s="366"/>
      <c r="HQN90" s="366"/>
      <c r="HQO90" s="366"/>
      <c r="HQP90" s="366"/>
      <c r="HQQ90" s="366"/>
      <c r="HQR90" s="366"/>
      <c r="HQS90" s="366"/>
      <c r="HQT90" s="366"/>
      <c r="HQU90" s="366"/>
      <c r="HQV90" s="366"/>
      <c r="HQW90" s="366"/>
      <c r="HQX90" s="366"/>
      <c r="HQY90" s="366"/>
      <c r="HQZ90" s="366"/>
      <c r="HRA90" s="366"/>
      <c r="HRB90" s="366"/>
      <c r="HRC90" s="366"/>
      <c r="HRD90" s="366"/>
      <c r="HRE90" s="366"/>
      <c r="HRF90" s="366"/>
      <c r="HRG90" s="366"/>
      <c r="HRH90" s="366"/>
      <c r="HRI90" s="366"/>
      <c r="HRJ90" s="366"/>
      <c r="HRK90" s="366"/>
      <c r="HRL90" s="366"/>
      <c r="HRM90" s="366"/>
      <c r="HRN90" s="366"/>
      <c r="HRO90" s="366"/>
      <c r="HRP90" s="366"/>
      <c r="HRQ90" s="366"/>
      <c r="HRR90" s="366"/>
      <c r="HRS90" s="366"/>
      <c r="HRT90" s="366"/>
      <c r="HRU90" s="366"/>
      <c r="HRV90" s="366"/>
      <c r="HRW90" s="366"/>
      <c r="HRX90" s="366"/>
      <c r="HRY90" s="366"/>
      <c r="HRZ90" s="366"/>
      <c r="HSA90" s="366"/>
      <c r="HSB90" s="366"/>
      <c r="HSC90" s="366"/>
      <c r="HSD90" s="366"/>
      <c r="HSE90" s="366"/>
      <c r="HSF90" s="366"/>
      <c r="HSG90" s="366"/>
      <c r="HSH90" s="366"/>
      <c r="HSI90" s="366"/>
      <c r="HSJ90" s="366"/>
      <c r="HSK90" s="366"/>
      <c r="HSL90" s="366"/>
      <c r="HSM90" s="366"/>
      <c r="HSN90" s="366"/>
      <c r="HSO90" s="366"/>
      <c r="HSP90" s="366"/>
      <c r="HSQ90" s="366"/>
      <c r="HSR90" s="366"/>
      <c r="HSS90" s="366"/>
      <c r="HST90" s="366"/>
      <c r="HSU90" s="366"/>
      <c r="HSV90" s="366"/>
      <c r="HSW90" s="366"/>
      <c r="HSX90" s="366"/>
      <c r="HSY90" s="366"/>
      <c r="HSZ90" s="366"/>
      <c r="HTA90" s="366"/>
      <c r="HTB90" s="366"/>
      <c r="HTC90" s="366"/>
      <c r="HTD90" s="366"/>
      <c r="HTE90" s="366"/>
      <c r="HTF90" s="366"/>
      <c r="HTG90" s="366"/>
      <c r="HTH90" s="366"/>
      <c r="HTI90" s="366"/>
      <c r="HTJ90" s="366"/>
      <c r="HTK90" s="366"/>
      <c r="HTL90" s="366"/>
      <c r="HTM90" s="366"/>
      <c r="HTN90" s="366"/>
      <c r="HTO90" s="366"/>
      <c r="HTP90" s="366"/>
      <c r="HTQ90" s="366"/>
      <c r="HTR90" s="366"/>
      <c r="HTS90" s="366"/>
      <c r="HTT90" s="366"/>
      <c r="HTU90" s="366"/>
      <c r="HTV90" s="366"/>
      <c r="HTW90" s="366"/>
      <c r="HTX90" s="366"/>
      <c r="HTY90" s="366"/>
      <c r="HTZ90" s="366"/>
      <c r="HUA90" s="366"/>
      <c r="HUB90" s="366"/>
      <c r="HUC90" s="366"/>
      <c r="HUD90" s="366"/>
      <c r="HUE90" s="366"/>
      <c r="HUF90" s="366"/>
      <c r="HUG90" s="366"/>
      <c r="HUH90" s="366"/>
      <c r="HUI90" s="366"/>
      <c r="HUJ90" s="366"/>
      <c r="HUK90" s="366"/>
      <c r="HUL90" s="366"/>
      <c r="HUM90" s="366"/>
      <c r="HUN90" s="366"/>
      <c r="HUO90" s="366"/>
      <c r="HUP90" s="366"/>
      <c r="HUQ90" s="366"/>
      <c r="HUR90" s="366"/>
      <c r="HUS90" s="366"/>
      <c r="HUT90" s="366"/>
      <c r="HUU90" s="366"/>
      <c r="HUV90" s="366"/>
      <c r="HUW90" s="366"/>
      <c r="HUX90" s="366"/>
      <c r="HUY90" s="366"/>
      <c r="HUZ90" s="366"/>
      <c r="HVA90" s="366"/>
      <c r="HVB90" s="366"/>
      <c r="HVC90" s="366"/>
      <c r="HVD90" s="366"/>
      <c r="HVE90" s="366"/>
      <c r="HVF90" s="366"/>
      <c r="HVG90" s="366"/>
      <c r="HVH90" s="366"/>
      <c r="HVI90" s="366"/>
      <c r="HVJ90" s="366"/>
      <c r="HVK90" s="366"/>
      <c r="HVL90" s="366"/>
      <c r="HVM90" s="366"/>
      <c r="HVN90" s="366"/>
      <c r="HVO90" s="366"/>
      <c r="HVP90" s="366"/>
      <c r="HVQ90" s="366"/>
      <c r="HVR90" s="366"/>
      <c r="HVS90" s="366"/>
      <c r="HVT90" s="366"/>
      <c r="HVU90" s="366"/>
      <c r="HVV90" s="366"/>
      <c r="HVW90" s="366"/>
      <c r="HVX90" s="366"/>
      <c r="HVY90" s="366"/>
      <c r="HVZ90" s="366"/>
      <c r="HWA90" s="366"/>
      <c r="HWB90" s="366"/>
      <c r="HWC90" s="366"/>
      <c r="HWD90" s="366"/>
      <c r="HWE90" s="366"/>
      <c r="HWF90" s="366"/>
      <c r="HWG90" s="366"/>
      <c r="HWH90" s="366"/>
      <c r="HWI90" s="366"/>
      <c r="HWJ90" s="366"/>
      <c r="HWK90" s="366"/>
      <c r="HWL90" s="366"/>
      <c r="HWM90" s="366"/>
      <c r="HWN90" s="366"/>
      <c r="HWO90" s="366"/>
      <c r="HWP90" s="366"/>
      <c r="HWQ90" s="366"/>
      <c r="HWR90" s="366"/>
      <c r="HWS90" s="366"/>
      <c r="HWT90" s="366"/>
      <c r="HWU90" s="366"/>
      <c r="HWV90" s="366"/>
      <c r="HWW90" s="366"/>
      <c r="HWX90" s="366"/>
      <c r="HWY90" s="366"/>
      <c r="HWZ90" s="366"/>
      <c r="HXA90" s="366"/>
      <c r="HXB90" s="366"/>
      <c r="HXC90" s="366"/>
      <c r="HXD90" s="366"/>
      <c r="HXE90" s="366"/>
      <c r="HXF90" s="366"/>
      <c r="HXG90" s="366"/>
      <c r="HXH90" s="366"/>
      <c r="HXI90" s="366"/>
      <c r="HXJ90" s="366"/>
      <c r="HXK90" s="366"/>
      <c r="HXL90" s="366"/>
      <c r="HXM90" s="366"/>
      <c r="HXN90" s="366"/>
      <c r="HXO90" s="366"/>
      <c r="HXP90" s="366"/>
      <c r="HXQ90" s="366"/>
      <c r="HXR90" s="366"/>
      <c r="HXS90" s="366"/>
      <c r="HXT90" s="366"/>
      <c r="HXU90" s="366"/>
      <c r="HXV90" s="366"/>
      <c r="HXW90" s="366"/>
      <c r="HXX90" s="366"/>
      <c r="HXY90" s="366"/>
      <c r="HXZ90" s="366"/>
      <c r="HYA90" s="366"/>
      <c r="HYB90" s="366"/>
      <c r="HYC90" s="366"/>
      <c r="HYD90" s="366"/>
      <c r="HYE90" s="366"/>
      <c r="HYF90" s="366"/>
      <c r="HYG90" s="366"/>
      <c r="HYH90" s="366"/>
      <c r="HYI90" s="366"/>
      <c r="HYJ90" s="366"/>
      <c r="HYK90" s="366"/>
      <c r="HYL90" s="366"/>
      <c r="HYM90" s="366"/>
      <c r="HYN90" s="366"/>
      <c r="HYO90" s="366"/>
      <c r="HYP90" s="366"/>
      <c r="HYQ90" s="366"/>
      <c r="HYR90" s="366"/>
      <c r="HYS90" s="366"/>
      <c r="HYT90" s="366"/>
      <c r="HYU90" s="366"/>
      <c r="HYV90" s="366"/>
      <c r="HYW90" s="366"/>
      <c r="HYX90" s="366"/>
      <c r="HYY90" s="366"/>
      <c r="HYZ90" s="366"/>
      <c r="HZA90" s="366"/>
      <c r="HZB90" s="366"/>
      <c r="HZC90" s="366"/>
      <c r="HZD90" s="366"/>
      <c r="HZE90" s="366"/>
      <c r="HZF90" s="366"/>
      <c r="HZG90" s="366"/>
      <c r="HZH90" s="366"/>
      <c r="HZI90" s="366"/>
      <c r="HZJ90" s="366"/>
      <c r="HZK90" s="366"/>
      <c r="HZL90" s="366"/>
      <c r="HZM90" s="366"/>
      <c r="HZN90" s="366"/>
      <c r="HZO90" s="366"/>
      <c r="HZP90" s="366"/>
      <c r="HZQ90" s="366"/>
      <c r="HZR90" s="366"/>
      <c r="HZS90" s="366"/>
      <c r="HZT90" s="366"/>
      <c r="HZU90" s="366"/>
      <c r="HZV90" s="366"/>
      <c r="HZW90" s="366"/>
      <c r="HZX90" s="366"/>
      <c r="HZY90" s="366"/>
      <c r="HZZ90" s="366"/>
      <c r="IAA90" s="366"/>
      <c r="IAB90" s="366"/>
      <c r="IAC90" s="366"/>
      <c r="IAD90" s="366"/>
      <c r="IAE90" s="366"/>
      <c r="IAF90" s="366"/>
      <c r="IAG90" s="366"/>
      <c r="IAH90" s="366"/>
      <c r="IAI90" s="366"/>
      <c r="IAJ90" s="366"/>
      <c r="IAK90" s="366"/>
      <c r="IAL90" s="366"/>
      <c r="IAM90" s="366"/>
      <c r="IAN90" s="366"/>
      <c r="IAO90" s="366"/>
      <c r="IAP90" s="366"/>
      <c r="IAQ90" s="366"/>
      <c r="IAR90" s="366"/>
      <c r="IAS90" s="366"/>
      <c r="IAT90" s="366"/>
      <c r="IAU90" s="366"/>
      <c r="IAV90" s="366"/>
      <c r="IAW90" s="366"/>
      <c r="IAX90" s="366"/>
      <c r="IAY90" s="366"/>
      <c r="IAZ90" s="366"/>
      <c r="IBA90" s="366"/>
      <c r="IBB90" s="366"/>
      <c r="IBC90" s="366"/>
      <c r="IBD90" s="366"/>
      <c r="IBE90" s="366"/>
      <c r="IBF90" s="366"/>
      <c r="IBG90" s="366"/>
      <c r="IBH90" s="366"/>
      <c r="IBI90" s="366"/>
      <c r="IBJ90" s="366"/>
      <c r="IBK90" s="366"/>
      <c r="IBL90" s="366"/>
      <c r="IBM90" s="366"/>
      <c r="IBN90" s="366"/>
      <c r="IBO90" s="366"/>
      <c r="IBP90" s="366"/>
      <c r="IBQ90" s="366"/>
      <c r="IBR90" s="366"/>
      <c r="IBS90" s="366"/>
      <c r="IBT90" s="366"/>
      <c r="IBU90" s="366"/>
      <c r="IBV90" s="366"/>
      <c r="IBW90" s="366"/>
      <c r="IBX90" s="366"/>
      <c r="IBY90" s="366"/>
      <c r="IBZ90" s="366"/>
      <c r="ICA90" s="366"/>
      <c r="ICB90" s="366"/>
      <c r="ICC90" s="366"/>
      <c r="ICD90" s="366"/>
      <c r="ICE90" s="366"/>
      <c r="ICF90" s="366"/>
      <c r="ICG90" s="366"/>
      <c r="ICH90" s="366"/>
      <c r="ICI90" s="366"/>
      <c r="ICJ90" s="366"/>
      <c r="ICK90" s="366"/>
      <c r="ICL90" s="366"/>
      <c r="ICM90" s="366"/>
      <c r="ICN90" s="366"/>
      <c r="ICO90" s="366"/>
      <c r="ICP90" s="366"/>
      <c r="ICQ90" s="366"/>
      <c r="ICR90" s="366"/>
      <c r="ICS90" s="366"/>
      <c r="ICT90" s="366"/>
      <c r="ICU90" s="366"/>
      <c r="ICV90" s="366"/>
      <c r="ICW90" s="366"/>
      <c r="ICX90" s="366"/>
      <c r="ICY90" s="366"/>
      <c r="ICZ90" s="366"/>
      <c r="IDA90" s="366"/>
      <c r="IDB90" s="366"/>
      <c r="IDC90" s="366"/>
      <c r="IDD90" s="366"/>
      <c r="IDE90" s="366"/>
      <c r="IDF90" s="366"/>
      <c r="IDG90" s="366"/>
      <c r="IDH90" s="366"/>
      <c r="IDI90" s="366"/>
      <c r="IDJ90" s="366"/>
      <c r="IDK90" s="366"/>
      <c r="IDL90" s="366"/>
      <c r="IDM90" s="366"/>
      <c r="IDN90" s="366"/>
      <c r="IDO90" s="366"/>
      <c r="IDP90" s="366"/>
      <c r="IDQ90" s="366"/>
      <c r="IDR90" s="366"/>
      <c r="IDS90" s="366"/>
      <c r="IDT90" s="366"/>
      <c r="IDU90" s="366"/>
      <c r="IDV90" s="366"/>
      <c r="IDW90" s="366"/>
      <c r="IDX90" s="366"/>
      <c r="IDY90" s="366"/>
      <c r="IDZ90" s="366"/>
      <c r="IEA90" s="366"/>
      <c r="IEB90" s="366"/>
      <c r="IEC90" s="366"/>
      <c r="IED90" s="366"/>
      <c r="IEE90" s="366"/>
      <c r="IEF90" s="366"/>
      <c r="IEG90" s="366"/>
      <c r="IEH90" s="366"/>
      <c r="IEI90" s="366"/>
      <c r="IEJ90" s="366"/>
      <c r="IEK90" s="366"/>
      <c r="IEL90" s="366"/>
      <c r="IEM90" s="366"/>
      <c r="IEN90" s="366"/>
      <c r="IEO90" s="366"/>
      <c r="IEP90" s="366"/>
      <c r="IEQ90" s="366"/>
      <c r="IER90" s="366"/>
      <c r="IES90" s="366"/>
      <c r="IET90" s="366"/>
      <c r="IEU90" s="366"/>
      <c r="IEV90" s="366"/>
      <c r="IEW90" s="366"/>
      <c r="IEX90" s="366"/>
      <c r="IEY90" s="366"/>
      <c r="IEZ90" s="366"/>
      <c r="IFA90" s="366"/>
      <c r="IFB90" s="366"/>
      <c r="IFC90" s="366"/>
      <c r="IFD90" s="366"/>
      <c r="IFE90" s="366"/>
      <c r="IFF90" s="366"/>
      <c r="IFG90" s="366"/>
      <c r="IFH90" s="366"/>
      <c r="IFI90" s="366"/>
      <c r="IFJ90" s="366"/>
      <c r="IFK90" s="366"/>
      <c r="IFL90" s="366"/>
      <c r="IFM90" s="366"/>
      <c r="IFN90" s="366"/>
      <c r="IFO90" s="366"/>
      <c r="IFP90" s="366"/>
      <c r="IFQ90" s="366"/>
      <c r="IFR90" s="366"/>
      <c r="IFS90" s="366"/>
      <c r="IFT90" s="366"/>
      <c r="IFU90" s="366"/>
      <c r="IFV90" s="366"/>
      <c r="IFW90" s="366"/>
      <c r="IFX90" s="366"/>
      <c r="IFY90" s="366"/>
      <c r="IFZ90" s="366"/>
      <c r="IGA90" s="366"/>
      <c r="IGB90" s="366"/>
      <c r="IGC90" s="366"/>
      <c r="IGD90" s="366"/>
      <c r="IGE90" s="366"/>
      <c r="IGF90" s="366"/>
      <c r="IGG90" s="366"/>
      <c r="IGH90" s="366"/>
      <c r="IGI90" s="366"/>
      <c r="IGJ90" s="366"/>
      <c r="IGK90" s="366"/>
      <c r="IGL90" s="366"/>
      <c r="IGM90" s="366"/>
      <c r="IGN90" s="366"/>
      <c r="IGO90" s="366"/>
      <c r="IGP90" s="366"/>
      <c r="IGQ90" s="366"/>
      <c r="IGR90" s="366"/>
      <c r="IGS90" s="366"/>
      <c r="IGT90" s="366"/>
      <c r="IGU90" s="366"/>
      <c r="IGV90" s="366"/>
      <c r="IGW90" s="366"/>
      <c r="IGX90" s="366"/>
      <c r="IGY90" s="366"/>
      <c r="IGZ90" s="366"/>
      <c r="IHA90" s="366"/>
      <c r="IHB90" s="366"/>
      <c r="IHC90" s="366"/>
      <c r="IHD90" s="366"/>
      <c r="IHE90" s="366"/>
      <c r="IHF90" s="366"/>
      <c r="IHG90" s="366"/>
      <c r="IHH90" s="366"/>
      <c r="IHI90" s="366"/>
      <c r="IHJ90" s="366"/>
      <c r="IHK90" s="366"/>
      <c r="IHL90" s="366"/>
      <c r="IHM90" s="366"/>
      <c r="IHN90" s="366"/>
      <c r="IHO90" s="366"/>
      <c r="IHP90" s="366"/>
      <c r="IHQ90" s="366"/>
      <c r="IHR90" s="366"/>
      <c r="IHS90" s="366"/>
      <c r="IHT90" s="366"/>
      <c r="IHU90" s="366"/>
      <c r="IHV90" s="366"/>
      <c r="IHW90" s="366"/>
      <c r="IHX90" s="366"/>
      <c r="IHY90" s="366"/>
      <c r="IHZ90" s="366"/>
      <c r="IIA90" s="366"/>
      <c r="IIB90" s="366"/>
      <c r="IIC90" s="366"/>
      <c r="IID90" s="366"/>
      <c r="IIE90" s="366"/>
      <c r="IIF90" s="366"/>
      <c r="IIG90" s="366"/>
      <c r="IIH90" s="366"/>
      <c r="III90" s="366"/>
      <c r="IIJ90" s="366"/>
      <c r="IIK90" s="366"/>
      <c r="IIL90" s="366"/>
      <c r="IIM90" s="366"/>
      <c r="IIN90" s="366"/>
      <c r="IIO90" s="366"/>
      <c r="IIP90" s="366"/>
      <c r="IIQ90" s="366"/>
      <c r="IIR90" s="366"/>
      <c r="IIS90" s="366"/>
      <c r="IIT90" s="366"/>
      <c r="IIU90" s="366"/>
      <c r="IIV90" s="366"/>
      <c r="IIW90" s="366"/>
      <c r="IIX90" s="366"/>
      <c r="IIY90" s="366"/>
      <c r="IIZ90" s="366"/>
      <c r="IJA90" s="366"/>
      <c r="IJB90" s="366"/>
      <c r="IJC90" s="366"/>
      <c r="IJD90" s="366"/>
      <c r="IJE90" s="366"/>
      <c r="IJF90" s="366"/>
      <c r="IJG90" s="366"/>
      <c r="IJH90" s="366"/>
      <c r="IJI90" s="366"/>
      <c r="IJJ90" s="366"/>
      <c r="IJK90" s="366"/>
      <c r="IJL90" s="366"/>
      <c r="IJM90" s="366"/>
      <c r="IJN90" s="366"/>
      <c r="IJO90" s="366"/>
      <c r="IJP90" s="366"/>
      <c r="IJQ90" s="366"/>
      <c r="IJR90" s="366"/>
      <c r="IJS90" s="366"/>
      <c r="IJT90" s="366"/>
      <c r="IJU90" s="366"/>
      <c r="IJV90" s="366"/>
      <c r="IJW90" s="366"/>
      <c r="IJX90" s="366"/>
      <c r="IJY90" s="366"/>
      <c r="IJZ90" s="366"/>
      <c r="IKA90" s="366"/>
      <c r="IKB90" s="366"/>
      <c r="IKC90" s="366"/>
      <c r="IKD90" s="366"/>
      <c r="IKE90" s="366"/>
      <c r="IKF90" s="366"/>
      <c r="IKG90" s="366"/>
      <c r="IKH90" s="366"/>
      <c r="IKI90" s="366"/>
      <c r="IKJ90" s="366"/>
      <c r="IKK90" s="366"/>
      <c r="IKL90" s="366"/>
      <c r="IKM90" s="366"/>
      <c r="IKN90" s="366"/>
      <c r="IKO90" s="366"/>
      <c r="IKP90" s="366"/>
      <c r="IKQ90" s="366"/>
      <c r="IKR90" s="366"/>
      <c r="IKS90" s="366"/>
      <c r="IKT90" s="366"/>
      <c r="IKU90" s="366"/>
      <c r="IKV90" s="366"/>
      <c r="IKW90" s="366"/>
      <c r="IKX90" s="366"/>
      <c r="IKY90" s="366"/>
      <c r="IKZ90" s="366"/>
      <c r="ILA90" s="366"/>
      <c r="ILB90" s="366"/>
      <c r="ILC90" s="366"/>
      <c r="ILD90" s="366"/>
      <c r="ILE90" s="366"/>
      <c r="ILF90" s="366"/>
      <c r="ILG90" s="366"/>
      <c r="ILH90" s="366"/>
      <c r="ILI90" s="366"/>
      <c r="ILJ90" s="366"/>
      <c r="ILK90" s="366"/>
      <c r="ILL90" s="366"/>
      <c r="ILM90" s="366"/>
      <c r="ILN90" s="366"/>
      <c r="ILO90" s="366"/>
      <c r="ILP90" s="366"/>
      <c r="ILQ90" s="366"/>
      <c r="ILR90" s="366"/>
      <c r="ILS90" s="366"/>
      <c r="ILT90" s="366"/>
      <c r="ILU90" s="366"/>
      <c r="ILV90" s="366"/>
      <c r="ILW90" s="366"/>
      <c r="ILX90" s="366"/>
      <c r="ILY90" s="366"/>
      <c r="ILZ90" s="366"/>
      <c r="IMA90" s="366"/>
      <c r="IMB90" s="366"/>
      <c r="IMC90" s="366"/>
      <c r="IMD90" s="366"/>
      <c r="IME90" s="366"/>
      <c r="IMF90" s="366"/>
      <c r="IMG90" s="366"/>
      <c r="IMH90" s="366"/>
      <c r="IMI90" s="366"/>
      <c r="IMJ90" s="366"/>
      <c r="IMK90" s="366"/>
      <c r="IML90" s="366"/>
      <c r="IMM90" s="366"/>
      <c r="IMN90" s="366"/>
      <c r="IMO90" s="366"/>
      <c r="IMP90" s="366"/>
      <c r="IMQ90" s="366"/>
      <c r="IMR90" s="366"/>
      <c r="IMS90" s="366"/>
      <c r="IMT90" s="366"/>
      <c r="IMU90" s="366"/>
      <c r="IMV90" s="366"/>
      <c r="IMW90" s="366"/>
      <c r="IMX90" s="366"/>
      <c r="IMY90" s="366"/>
      <c r="IMZ90" s="366"/>
      <c r="INA90" s="366"/>
      <c r="INB90" s="366"/>
      <c r="INC90" s="366"/>
      <c r="IND90" s="366"/>
      <c r="INE90" s="366"/>
      <c r="INF90" s="366"/>
      <c r="ING90" s="366"/>
      <c r="INH90" s="366"/>
      <c r="INI90" s="366"/>
      <c r="INJ90" s="366"/>
      <c r="INK90" s="366"/>
      <c r="INL90" s="366"/>
      <c r="INM90" s="366"/>
      <c r="INN90" s="366"/>
      <c r="INO90" s="366"/>
      <c r="INP90" s="366"/>
      <c r="INQ90" s="366"/>
      <c r="INR90" s="366"/>
      <c r="INS90" s="366"/>
      <c r="INT90" s="366"/>
      <c r="INU90" s="366"/>
      <c r="INV90" s="366"/>
      <c r="INW90" s="366"/>
      <c r="INX90" s="366"/>
      <c r="INY90" s="366"/>
      <c r="INZ90" s="366"/>
      <c r="IOA90" s="366"/>
      <c r="IOB90" s="366"/>
      <c r="IOC90" s="366"/>
      <c r="IOD90" s="366"/>
      <c r="IOE90" s="366"/>
      <c r="IOF90" s="366"/>
      <c r="IOG90" s="366"/>
      <c r="IOH90" s="366"/>
      <c r="IOI90" s="366"/>
      <c r="IOJ90" s="366"/>
      <c r="IOK90" s="366"/>
      <c r="IOL90" s="366"/>
      <c r="IOM90" s="366"/>
      <c r="ION90" s="366"/>
      <c r="IOO90" s="366"/>
      <c r="IOP90" s="366"/>
      <c r="IOQ90" s="366"/>
      <c r="IOR90" s="366"/>
      <c r="IOS90" s="366"/>
      <c r="IOT90" s="366"/>
      <c r="IOU90" s="366"/>
      <c r="IOV90" s="366"/>
      <c r="IOW90" s="366"/>
      <c r="IOX90" s="366"/>
      <c r="IOY90" s="366"/>
      <c r="IOZ90" s="366"/>
      <c r="IPA90" s="366"/>
      <c r="IPB90" s="366"/>
      <c r="IPC90" s="366"/>
      <c r="IPD90" s="366"/>
      <c r="IPE90" s="366"/>
      <c r="IPF90" s="366"/>
      <c r="IPG90" s="366"/>
      <c r="IPH90" s="366"/>
      <c r="IPI90" s="366"/>
      <c r="IPJ90" s="366"/>
      <c r="IPK90" s="366"/>
      <c r="IPL90" s="366"/>
      <c r="IPM90" s="366"/>
      <c r="IPN90" s="366"/>
      <c r="IPO90" s="366"/>
      <c r="IPP90" s="366"/>
      <c r="IPQ90" s="366"/>
      <c r="IPR90" s="366"/>
      <c r="IPS90" s="366"/>
      <c r="IPT90" s="366"/>
      <c r="IPU90" s="366"/>
      <c r="IPV90" s="366"/>
      <c r="IPW90" s="366"/>
      <c r="IPX90" s="366"/>
      <c r="IPY90" s="366"/>
      <c r="IPZ90" s="366"/>
      <c r="IQA90" s="366"/>
      <c r="IQB90" s="366"/>
      <c r="IQC90" s="366"/>
      <c r="IQD90" s="366"/>
      <c r="IQE90" s="366"/>
      <c r="IQF90" s="366"/>
      <c r="IQG90" s="366"/>
      <c r="IQH90" s="366"/>
      <c r="IQI90" s="366"/>
      <c r="IQJ90" s="366"/>
      <c r="IQK90" s="366"/>
      <c r="IQL90" s="366"/>
      <c r="IQM90" s="366"/>
      <c r="IQN90" s="366"/>
      <c r="IQO90" s="366"/>
      <c r="IQP90" s="366"/>
      <c r="IQQ90" s="366"/>
      <c r="IQR90" s="366"/>
      <c r="IQS90" s="366"/>
      <c r="IQT90" s="366"/>
      <c r="IQU90" s="366"/>
      <c r="IQV90" s="366"/>
      <c r="IQW90" s="366"/>
      <c r="IQX90" s="366"/>
      <c r="IQY90" s="366"/>
      <c r="IQZ90" s="366"/>
      <c r="IRA90" s="366"/>
      <c r="IRB90" s="366"/>
      <c r="IRC90" s="366"/>
      <c r="IRD90" s="366"/>
      <c r="IRE90" s="366"/>
      <c r="IRF90" s="366"/>
      <c r="IRG90" s="366"/>
      <c r="IRH90" s="366"/>
      <c r="IRI90" s="366"/>
      <c r="IRJ90" s="366"/>
      <c r="IRK90" s="366"/>
      <c r="IRL90" s="366"/>
      <c r="IRM90" s="366"/>
      <c r="IRN90" s="366"/>
      <c r="IRO90" s="366"/>
      <c r="IRP90" s="366"/>
      <c r="IRQ90" s="366"/>
      <c r="IRR90" s="366"/>
      <c r="IRS90" s="366"/>
      <c r="IRT90" s="366"/>
      <c r="IRU90" s="366"/>
      <c r="IRV90" s="366"/>
      <c r="IRW90" s="366"/>
      <c r="IRX90" s="366"/>
      <c r="IRY90" s="366"/>
      <c r="IRZ90" s="366"/>
      <c r="ISA90" s="366"/>
      <c r="ISB90" s="366"/>
      <c r="ISC90" s="366"/>
      <c r="ISD90" s="366"/>
      <c r="ISE90" s="366"/>
      <c r="ISF90" s="366"/>
      <c r="ISG90" s="366"/>
      <c r="ISH90" s="366"/>
      <c r="ISI90" s="366"/>
      <c r="ISJ90" s="366"/>
      <c r="ISK90" s="366"/>
      <c r="ISL90" s="366"/>
      <c r="ISM90" s="366"/>
      <c r="ISN90" s="366"/>
      <c r="ISO90" s="366"/>
      <c r="ISP90" s="366"/>
      <c r="ISQ90" s="366"/>
      <c r="ISR90" s="366"/>
      <c r="ISS90" s="366"/>
      <c r="IST90" s="366"/>
      <c r="ISU90" s="366"/>
      <c r="ISV90" s="366"/>
      <c r="ISW90" s="366"/>
      <c r="ISX90" s="366"/>
      <c r="ISY90" s="366"/>
      <c r="ISZ90" s="366"/>
      <c r="ITA90" s="366"/>
      <c r="ITB90" s="366"/>
      <c r="ITC90" s="366"/>
      <c r="ITD90" s="366"/>
      <c r="ITE90" s="366"/>
      <c r="ITF90" s="366"/>
      <c r="ITG90" s="366"/>
      <c r="ITH90" s="366"/>
      <c r="ITI90" s="366"/>
      <c r="ITJ90" s="366"/>
      <c r="ITK90" s="366"/>
      <c r="ITL90" s="366"/>
      <c r="ITM90" s="366"/>
      <c r="ITN90" s="366"/>
      <c r="ITO90" s="366"/>
      <c r="ITP90" s="366"/>
      <c r="ITQ90" s="366"/>
      <c r="ITR90" s="366"/>
      <c r="ITS90" s="366"/>
      <c r="ITT90" s="366"/>
      <c r="ITU90" s="366"/>
      <c r="ITV90" s="366"/>
      <c r="ITW90" s="366"/>
      <c r="ITX90" s="366"/>
      <c r="ITY90" s="366"/>
      <c r="ITZ90" s="366"/>
      <c r="IUA90" s="366"/>
      <c r="IUB90" s="366"/>
      <c r="IUC90" s="366"/>
      <c r="IUD90" s="366"/>
      <c r="IUE90" s="366"/>
      <c r="IUF90" s="366"/>
      <c r="IUG90" s="366"/>
      <c r="IUH90" s="366"/>
      <c r="IUI90" s="366"/>
      <c r="IUJ90" s="366"/>
      <c r="IUK90" s="366"/>
      <c r="IUL90" s="366"/>
      <c r="IUM90" s="366"/>
      <c r="IUN90" s="366"/>
      <c r="IUO90" s="366"/>
      <c r="IUP90" s="366"/>
      <c r="IUQ90" s="366"/>
      <c r="IUR90" s="366"/>
      <c r="IUS90" s="366"/>
      <c r="IUT90" s="366"/>
      <c r="IUU90" s="366"/>
      <c r="IUV90" s="366"/>
      <c r="IUW90" s="366"/>
      <c r="IUX90" s="366"/>
      <c r="IUY90" s="366"/>
      <c r="IUZ90" s="366"/>
      <c r="IVA90" s="366"/>
      <c r="IVB90" s="366"/>
      <c r="IVC90" s="366"/>
      <c r="IVD90" s="366"/>
      <c r="IVE90" s="366"/>
      <c r="IVF90" s="366"/>
      <c r="IVG90" s="366"/>
      <c r="IVH90" s="366"/>
      <c r="IVI90" s="366"/>
      <c r="IVJ90" s="366"/>
      <c r="IVK90" s="366"/>
      <c r="IVL90" s="366"/>
      <c r="IVM90" s="366"/>
      <c r="IVN90" s="366"/>
      <c r="IVO90" s="366"/>
      <c r="IVP90" s="366"/>
      <c r="IVQ90" s="366"/>
      <c r="IVR90" s="366"/>
      <c r="IVS90" s="366"/>
      <c r="IVT90" s="366"/>
      <c r="IVU90" s="366"/>
      <c r="IVV90" s="366"/>
      <c r="IVW90" s="366"/>
      <c r="IVX90" s="366"/>
      <c r="IVY90" s="366"/>
      <c r="IVZ90" s="366"/>
      <c r="IWA90" s="366"/>
      <c r="IWB90" s="366"/>
      <c r="IWC90" s="366"/>
      <c r="IWD90" s="366"/>
      <c r="IWE90" s="366"/>
      <c r="IWF90" s="366"/>
      <c r="IWG90" s="366"/>
      <c r="IWH90" s="366"/>
      <c r="IWI90" s="366"/>
      <c r="IWJ90" s="366"/>
      <c r="IWK90" s="366"/>
      <c r="IWL90" s="366"/>
      <c r="IWM90" s="366"/>
      <c r="IWN90" s="366"/>
      <c r="IWO90" s="366"/>
      <c r="IWP90" s="366"/>
      <c r="IWQ90" s="366"/>
      <c r="IWR90" s="366"/>
      <c r="IWS90" s="366"/>
      <c r="IWT90" s="366"/>
      <c r="IWU90" s="366"/>
      <c r="IWV90" s="366"/>
      <c r="IWW90" s="366"/>
      <c r="IWX90" s="366"/>
      <c r="IWY90" s="366"/>
      <c r="IWZ90" s="366"/>
      <c r="IXA90" s="366"/>
      <c r="IXB90" s="366"/>
      <c r="IXC90" s="366"/>
      <c r="IXD90" s="366"/>
      <c r="IXE90" s="366"/>
      <c r="IXF90" s="366"/>
      <c r="IXG90" s="366"/>
      <c r="IXH90" s="366"/>
      <c r="IXI90" s="366"/>
      <c r="IXJ90" s="366"/>
      <c r="IXK90" s="366"/>
      <c r="IXL90" s="366"/>
      <c r="IXM90" s="366"/>
      <c r="IXN90" s="366"/>
      <c r="IXO90" s="366"/>
      <c r="IXP90" s="366"/>
      <c r="IXQ90" s="366"/>
      <c r="IXR90" s="366"/>
      <c r="IXS90" s="366"/>
      <c r="IXT90" s="366"/>
      <c r="IXU90" s="366"/>
      <c r="IXV90" s="366"/>
      <c r="IXW90" s="366"/>
      <c r="IXX90" s="366"/>
      <c r="IXY90" s="366"/>
      <c r="IXZ90" s="366"/>
      <c r="IYA90" s="366"/>
      <c r="IYB90" s="366"/>
      <c r="IYC90" s="366"/>
      <c r="IYD90" s="366"/>
      <c r="IYE90" s="366"/>
      <c r="IYF90" s="366"/>
      <c r="IYG90" s="366"/>
      <c r="IYH90" s="366"/>
      <c r="IYI90" s="366"/>
      <c r="IYJ90" s="366"/>
      <c r="IYK90" s="366"/>
      <c r="IYL90" s="366"/>
      <c r="IYM90" s="366"/>
      <c r="IYN90" s="366"/>
      <c r="IYO90" s="366"/>
      <c r="IYP90" s="366"/>
      <c r="IYQ90" s="366"/>
      <c r="IYR90" s="366"/>
      <c r="IYS90" s="366"/>
      <c r="IYT90" s="366"/>
      <c r="IYU90" s="366"/>
      <c r="IYV90" s="366"/>
      <c r="IYW90" s="366"/>
      <c r="IYX90" s="366"/>
      <c r="IYY90" s="366"/>
      <c r="IYZ90" s="366"/>
      <c r="IZA90" s="366"/>
      <c r="IZB90" s="366"/>
      <c r="IZC90" s="366"/>
      <c r="IZD90" s="366"/>
      <c r="IZE90" s="366"/>
      <c r="IZF90" s="366"/>
      <c r="IZG90" s="366"/>
      <c r="IZH90" s="366"/>
      <c r="IZI90" s="366"/>
      <c r="IZJ90" s="366"/>
      <c r="IZK90" s="366"/>
      <c r="IZL90" s="366"/>
      <c r="IZM90" s="366"/>
      <c r="IZN90" s="366"/>
      <c r="IZO90" s="366"/>
      <c r="IZP90" s="366"/>
      <c r="IZQ90" s="366"/>
      <c r="IZR90" s="366"/>
      <c r="IZS90" s="366"/>
      <c r="IZT90" s="366"/>
      <c r="IZU90" s="366"/>
      <c r="IZV90" s="366"/>
      <c r="IZW90" s="366"/>
      <c r="IZX90" s="366"/>
      <c r="IZY90" s="366"/>
      <c r="IZZ90" s="366"/>
      <c r="JAA90" s="366"/>
      <c r="JAB90" s="366"/>
      <c r="JAC90" s="366"/>
      <c r="JAD90" s="366"/>
      <c r="JAE90" s="366"/>
      <c r="JAF90" s="366"/>
      <c r="JAG90" s="366"/>
      <c r="JAH90" s="366"/>
      <c r="JAI90" s="366"/>
      <c r="JAJ90" s="366"/>
      <c r="JAK90" s="366"/>
      <c r="JAL90" s="366"/>
      <c r="JAM90" s="366"/>
      <c r="JAN90" s="366"/>
      <c r="JAO90" s="366"/>
      <c r="JAP90" s="366"/>
      <c r="JAQ90" s="366"/>
      <c r="JAR90" s="366"/>
      <c r="JAS90" s="366"/>
      <c r="JAT90" s="366"/>
      <c r="JAU90" s="366"/>
      <c r="JAV90" s="366"/>
      <c r="JAW90" s="366"/>
      <c r="JAX90" s="366"/>
      <c r="JAY90" s="366"/>
      <c r="JAZ90" s="366"/>
      <c r="JBA90" s="366"/>
      <c r="JBB90" s="366"/>
      <c r="JBC90" s="366"/>
      <c r="JBD90" s="366"/>
      <c r="JBE90" s="366"/>
      <c r="JBF90" s="366"/>
      <c r="JBG90" s="366"/>
      <c r="JBH90" s="366"/>
      <c r="JBI90" s="366"/>
      <c r="JBJ90" s="366"/>
      <c r="JBK90" s="366"/>
      <c r="JBL90" s="366"/>
      <c r="JBM90" s="366"/>
      <c r="JBN90" s="366"/>
      <c r="JBO90" s="366"/>
      <c r="JBP90" s="366"/>
      <c r="JBQ90" s="366"/>
      <c r="JBR90" s="366"/>
      <c r="JBS90" s="366"/>
      <c r="JBT90" s="366"/>
      <c r="JBU90" s="366"/>
      <c r="JBV90" s="366"/>
      <c r="JBW90" s="366"/>
      <c r="JBX90" s="366"/>
      <c r="JBY90" s="366"/>
      <c r="JBZ90" s="366"/>
      <c r="JCA90" s="366"/>
      <c r="JCB90" s="366"/>
      <c r="JCC90" s="366"/>
      <c r="JCD90" s="366"/>
      <c r="JCE90" s="366"/>
      <c r="JCF90" s="366"/>
      <c r="JCG90" s="366"/>
      <c r="JCH90" s="366"/>
      <c r="JCI90" s="366"/>
      <c r="JCJ90" s="366"/>
      <c r="JCK90" s="366"/>
      <c r="JCL90" s="366"/>
      <c r="JCM90" s="366"/>
      <c r="JCN90" s="366"/>
      <c r="JCO90" s="366"/>
      <c r="JCP90" s="366"/>
      <c r="JCQ90" s="366"/>
      <c r="JCR90" s="366"/>
      <c r="JCS90" s="366"/>
      <c r="JCT90" s="366"/>
      <c r="JCU90" s="366"/>
      <c r="JCV90" s="366"/>
      <c r="JCW90" s="366"/>
      <c r="JCX90" s="366"/>
      <c r="JCY90" s="366"/>
      <c r="JCZ90" s="366"/>
      <c r="JDA90" s="366"/>
      <c r="JDB90" s="366"/>
      <c r="JDC90" s="366"/>
      <c r="JDD90" s="366"/>
      <c r="JDE90" s="366"/>
      <c r="JDF90" s="366"/>
      <c r="JDG90" s="366"/>
      <c r="JDH90" s="366"/>
      <c r="JDI90" s="366"/>
      <c r="JDJ90" s="366"/>
      <c r="JDK90" s="366"/>
      <c r="JDL90" s="366"/>
      <c r="JDM90" s="366"/>
      <c r="JDN90" s="366"/>
      <c r="JDO90" s="366"/>
      <c r="JDP90" s="366"/>
      <c r="JDQ90" s="366"/>
      <c r="JDR90" s="366"/>
      <c r="JDS90" s="366"/>
      <c r="JDT90" s="366"/>
      <c r="JDU90" s="366"/>
      <c r="JDV90" s="366"/>
      <c r="JDW90" s="366"/>
      <c r="JDX90" s="366"/>
      <c r="JDY90" s="366"/>
      <c r="JDZ90" s="366"/>
      <c r="JEA90" s="366"/>
      <c r="JEB90" s="366"/>
      <c r="JEC90" s="366"/>
      <c r="JED90" s="366"/>
      <c r="JEE90" s="366"/>
      <c r="JEF90" s="366"/>
      <c r="JEG90" s="366"/>
      <c r="JEH90" s="366"/>
      <c r="JEI90" s="366"/>
      <c r="JEJ90" s="366"/>
      <c r="JEK90" s="366"/>
      <c r="JEL90" s="366"/>
      <c r="JEM90" s="366"/>
      <c r="JEN90" s="366"/>
      <c r="JEO90" s="366"/>
      <c r="JEP90" s="366"/>
      <c r="JEQ90" s="366"/>
      <c r="JER90" s="366"/>
      <c r="JES90" s="366"/>
      <c r="JET90" s="366"/>
      <c r="JEU90" s="366"/>
      <c r="JEV90" s="366"/>
      <c r="JEW90" s="366"/>
      <c r="JEX90" s="366"/>
      <c r="JEY90" s="366"/>
      <c r="JEZ90" s="366"/>
      <c r="JFA90" s="366"/>
      <c r="JFB90" s="366"/>
      <c r="JFC90" s="366"/>
      <c r="JFD90" s="366"/>
      <c r="JFE90" s="366"/>
      <c r="JFF90" s="366"/>
      <c r="JFG90" s="366"/>
      <c r="JFH90" s="366"/>
      <c r="JFI90" s="366"/>
      <c r="JFJ90" s="366"/>
      <c r="JFK90" s="366"/>
      <c r="JFL90" s="366"/>
      <c r="JFM90" s="366"/>
      <c r="JFN90" s="366"/>
      <c r="JFO90" s="366"/>
      <c r="JFP90" s="366"/>
      <c r="JFQ90" s="366"/>
      <c r="JFR90" s="366"/>
      <c r="JFS90" s="366"/>
      <c r="JFT90" s="366"/>
      <c r="JFU90" s="366"/>
      <c r="JFV90" s="366"/>
      <c r="JFW90" s="366"/>
      <c r="JFX90" s="366"/>
      <c r="JFY90" s="366"/>
      <c r="JFZ90" s="366"/>
      <c r="JGA90" s="366"/>
      <c r="JGB90" s="366"/>
      <c r="JGC90" s="366"/>
      <c r="JGD90" s="366"/>
      <c r="JGE90" s="366"/>
      <c r="JGF90" s="366"/>
      <c r="JGG90" s="366"/>
      <c r="JGH90" s="366"/>
      <c r="JGI90" s="366"/>
      <c r="JGJ90" s="366"/>
      <c r="JGK90" s="366"/>
      <c r="JGL90" s="366"/>
      <c r="JGM90" s="366"/>
      <c r="JGN90" s="366"/>
      <c r="JGO90" s="366"/>
      <c r="JGP90" s="366"/>
      <c r="JGQ90" s="366"/>
      <c r="JGR90" s="366"/>
      <c r="JGS90" s="366"/>
      <c r="JGT90" s="366"/>
      <c r="JGU90" s="366"/>
      <c r="JGV90" s="366"/>
      <c r="JGW90" s="366"/>
      <c r="JGX90" s="366"/>
      <c r="JGY90" s="366"/>
      <c r="JGZ90" s="366"/>
      <c r="JHA90" s="366"/>
      <c r="JHB90" s="366"/>
      <c r="JHC90" s="366"/>
      <c r="JHD90" s="366"/>
      <c r="JHE90" s="366"/>
      <c r="JHF90" s="366"/>
      <c r="JHG90" s="366"/>
      <c r="JHH90" s="366"/>
      <c r="JHI90" s="366"/>
      <c r="JHJ90" s="366"/>
      <c r="JHK90" s="366"/>
      <c r="JHL90" s="366"/>
      <c r="JHM90" s="366"/>
      <c r="JHN90" s="366"/>
      <c r="JHO90" s="366"/>
      <c r="JHP90" s="366"/>
      <c r="JHQ90" s="366"/>
      <c r="JHR90" s="366"/>
      <c r="JHS90" s="366"/>
      <c r="JHT90" s="366"/>
      <c r="JHU90" s="366"/>
      <c r="JHV90" s="366"/>
      <c r="JHW90" s="366"/>
      <c r="JHX90" s="366"/>
      <c r="JHY90" s="366"/>
      <c r="JHZ90" s="366"/>
      <c r="JIA90" s="366"/>
      <c r="JIB90" s="366"/>
      <c r="JIC90" s="366"/>
      <c r="JID90" s="366"/>
      <c r="JIE90" s="366"/>
      <c r="JIF90" s="366"/>
      <c r="JIG90" s="366"/>
      <c r="JIH90" s="366"/>
      <c r="JII90" s="366"/>
      <c r="JIJ90" s="366"/>
      <c r="JIK90" s="366"/>
      <c r="JIL90" s="366"/>
      <c r="JIM90" s="366"/>
      <c r="JIN90" s="366"/>
      <c r="JIO90" s="366"/>
      <c r="JIP90" s="366"/>
      <c r="JIQ90" s="366"/>
      <c r="JIR90" s="366"/>
      <c r="JIS90" s="366"/>
      <c r="JIT90" s="366"/>
      <c r="JIU90" s="366"/>
      <c r="JIV90" s="366"/>
      <c r="JIW90" s="366"/>
      <c r="JIX90" s="366"/>
      <c r="JIY90" s="366"/>
      <c r="JIZ90" s="366"/>
      <c r="JJA90" s="366"/>
      <c r="JJB90" s="366"/>
      <c r="JJC90" s="366"/>
      <c r="JJD90" s="366"/>
      <c r="JJE90" s="366"/>
      <c r="JJF90" s="366"/>
      <c r="JJG90" s="366"/>
      <c r="JJH90" s="366"/>
      <c r="JJI90" s="366"/>
      <c r="JJJ90" s="366"/>
      <c r="JJK90" s="366"/>
      <c r="JJL90" s="366"/>
      <c r="JJM90" s="366"/>
      <c r="JJN90" s="366"/>
      <c r="JJO90" s="366"/>
      <c r="JJP90" s="366"/>
      <c r="JJQ90" s="366"/>
      <c r="JJR90" s="366"/>
      <c r="JJS90" s="366"/>
      <c r="JJT90" s="366"/>
      <c r="JJU90" s="366"/>
      <c r="JJV90" s="366"/>
      <c r="JJW90" s="366"/>
      <c r="JJX90" s="366"/>
      <c r="JJY90" s="366"/>
      <c r="JJZ90" s="366"/>
      <c r="JKA90" s="366"/>
      <c r="JKB90" s="366"/>
      <c r="JKC90" s="366"/>
      <c r="JKD90" s="366"/>
      <c r="JKE90" s="366"/>
      <c r="JKF90" s="366"/>
      <c r="JKG90" s="366"/>
      <c r="JKH90" s="366"/>
      <c r="JKI90" s="366"/>
      <c r="JKJ90" s="366"/>
      <c r="JKK90" s="366"/>
      <c r="JKL90" s="366"/>
      <c r="JKM90" s="366"/>
      <c r="JKN90" s="366"/>
      <c r="JKO90" s="366"/>
      <c r="JKP90" s="366"/>
      <c r="JKQ90" s="366"/>
      <c r="JKR90" s="366"/>
      <c r="JKS90" s="366"/>
      <c r="JKT90" s="366"/>
      <c r="JKU90" s="366"/>
      <c r="JKV90" s="366"/>
      <c r="JKW90" s="366"/>
      <c r="JKX90" s="366"/>
      <c r="JKY90" s="366"/>
      <c r="JKZ90" s="366"/>
      <c r="JLA90" s="366"/>
      <c r="JLB90" s="366"/>
      <c r="JLC90" s="366"/>
      <c r="JLD90" s="366"/>
      <c r="JLE90" s="366"/>
      <c r="JLF90" s="366"/>
      <c r="JLG90" s="366"/>
      <c r="JLH90" s="366"/>
      <c r="JLI90" s="366"/>
      <c r="JLJ90" s="366"/>
      <c r="JLK90" s="366"/>
      <c r="JLL90" s="366"/>
      <c r="JLM90" s="366"/>
      <c r="JLN90" s="366"/>
      <c r="JLO90" s="366"/>
      <c r="JLP90" s="366"/>
      <c r="JLQ90" s="366"/>
      <c r="JLR90" s="366"/>
      <c r="JLS90" s="366"/>
      <c r="JLT90" s="366"/>
      <c r="JLU90" s="366"/>
      <c r="JLV90" s="366"/>
      <c r="JLW90" s="366"/>
      <c r="JLX90" s="366"/>
      <c r="JLY90" s="366"/>
      <c r="JLZ90" s="366"/>
      <c r="JMA90" s="366"/>
      <c r="JMB90" s="366"/>
      <c r="JMC90" s="366"/>
      <c r="JMD90" s="366"/>
      <c r="JME90" s="366"/>
      <c r="JMF90" s="366"/>
      <c r="JMG90" s="366"/>
      <c r="JMH90" s="366"/>
      <c r="JMI90" s="366"/>
      <c r="JMJ90" s="366"/>
      <c r="JMK90" s="366"/>
      <c r="JML90" s="366"/>
      <c r="JMM90" s="366"/>
      <c r="JMN90" s="366"/>
      <c r="JMO90" s="366"/>
      <c r="JMP90" s="366"/>
      <c r="JMQ90" s="366"/>
      <c r="JMR90" s="366"/>
      <c r="JMS90" s="366"/>
      <c r="JMT90" s="366"/>
      <c r="JMU90" s="366"/>
      <c r="JMV90" s="366"/>
      <c r="JMW90" s="366"/>
      <c r="JMX90" s="366"/>
      <c r="JMY90" s="366"/>
      <c r="JMZ90" s="366"/>
      <c r="JNA90" s="366"/>
      <c r="JNB90" s="366"/>
      <c r="JNC90" s="366"/>
      <c r="JND90" s="366"/>
      <c r="JNE90" s="366"/>
      <c r="JNF90" s="366"/>
      <c r="JNG90" s="366"/>
      <c r="JNH90" s="366"/>
      <c r="JNI90" s="366"/>
      <c r="JNJ90" s="366"/>
      <c r="JNK90" s="366"/>
      <c r="JNL90" s="366"/>
      <c r="JNM90" s="366"/>
      <c r="JNN90" s="366"/>
      <c r="JNO90" s="366"/>
      <c r="JNP90" s="366"/>
      <c r="JNQ90" s="366"/>
      <c r="JNR90" s="366"/>
      <c r="JNS90" s="366"/>
      <c r="JNT90" s="366"/>
      <c r="JNU90" s="366"/>
      <c r="JNV90" s="366"/>
      <c r="JNW90" s="366"/>
      <c r="JNX90" s="366"/>
      <c r="JNY90" s="366"/>
      <c r="JNZ90" s="366"/>
      <c r="JOA90" s="366"/>
      <c r="JOB90" s="366"/>
      <c r="JOC90" s="366"/>
      <c r="JOD90" s="366"/>
      <c r="JOE90" s="366"/>
      <c r="JOF90" s="366"/>
      <c r="JOG90" s="366"/>
      <c r="JOH90" s="366"/>
      <c r="JOI90" s="366"/>
      <c r="JOJ90" s="366"/>
      <c r="JOK90" s="366"/>
      <c r="JOL90" s="366"/>
      <c r="JOM90" s="366"/>
      <c r="JON90" s="366"/>
      <c r="JOO90" s="366"/>
      <c r="JOP90" s="366"/>
      <c r="JOQ90" s="366"/>
      <c r="JOR90" s="366"/>
      <c r="JOS90" s="366"/>
      <c r="JOT90" s="366"/>
      <c r="JOU90" s="366"/>
      <c r="JOV90" s="366"/>
      <c r="JOW90" s="366"/>
      <c r="JOX90" s="366"/>
      <c r="JOY90" s="366"/>
      <c r="JOZ90" s="366"/>
      <c r="JPA90" s="366"/>
      <c r="JPB90" s="366"/>
      <c r="JPC90" s="366"/>
      <c r="JPD90" s="366"/>
      <c r="JPE90" s="366"/>
      <c r="JPF90" s="366"/>
      <c r="JPG90" s="366"/>
      <c r="JPH90" s="366"/>
      <c r="JPI90" s="366"/>
      <c r="JPJ90" s="366"/>
      <c r="JPK90" s="366"/>
      <c r="JPL90" s="366"/>
      <c r="JPM90" s="366"/>
      <c r="JPN90" s="366"/>
      <c r="JPO90" s="366"/>
      <c r="JPP90" s="366"/>
      <c r="JPQ90" s="366"/>
      <c r="JPR90" s="366"/>
      <c r="JPS90" s="366"/>
      <c r="JPT90" s="366"/>
      <c r="JPU90" s="366"/>
      <c r="JPV90" s="366"/>
      <c r="JPW90" s="366"/>
      <c r="JPX90" s="366"/>
      <c r="JPY90" s="366"/>
      <c r="JPZ90" s="366"/>
      <c r="JQA90" s="366"/>
      <c r="JQB90" s="366"/>
      <c r="JQC90" s="366"/>
      <c r="JQD90" s="366"/>
      <c r="JQE90" s="366"/>
      <c r="JQF90" s="366"/>
      <c r="JQG90" s="366"/>
      <c r="JQH90" s="366"/>
      <c r="JQI90" s="366"/>
      <c r="JQJ90" s="366"/>
      <c r="JQK90" s="366"/>
      <c r="JQL90" s="366"/>
      <c r="JQM90" s="366"/>
      <c r="JQN90" s="366"/>
      <c r="JQO90" s="366"/>
      <c r="JQP90" s="366"/>
      <c r="JQQ90" s="366"/>
      <c r="JQR90" s="366"/>
      <c r="JQS90" s="366"/>
      <c r="JQT90" s="366"/>
      <c r="JQU90" s="366"/>
      <c r="JQV90" s="366"/>
      <c r="JQW90" s="366"/>
      <c r="JQX90" s="366"/>
      <c r="JQY90" s="366"/>
      <c r="JQZ90" s="366"/>
      <c r="JRA90" s="366"/>
      <c r="JRB90" s="366"/>
      <c r="JRC90" s="366"/>
      <c r="JRD90" s="366"/>
      <c r="JRE90" s="366"/>
      <c r="JRF90" s="366"/>
      <c r="JRG90" s="366"/>
      <c r="JRH90" s="366"/>
      <c r="JRI90" s="366"/>
      <c r="JRJ90" s="366"/>
      <c r="JRK90" s="366"/>
      <c r="JRL90" s="366"/>
      <c r="JRM90" s="366"/>
      <c r="JRN90" s="366"/>
      <c r="JRO90" s="366"/>
      <c r="JRP90" s="366"/>
      <c r="JRQ90" s="366"/>
      <c r="JRR90" s="366"/>
      <c r="JRS90" s="366"/>
      <c r="JRT90" s="366"/>
      <c r="JRU90" s="366"/>
      <c r="JRV90" s="366"/>
      <c r="JRW90" s="366"/>
      <c r="JRX90" s="366"/>
      <c r="JRY90" s="366"/>
      <c r="JRZ90" s="366"/>
      <c r="JSA90" s="366"/>
      <c r="JSB90" s="366"/>
      <c r="JSC90" s="366"/>
      <c r="JSD90" s="366"/>
      <c r="JSE90" s="366"/>
      <c r="JSF90" s="366"/>
      <c r="JSG90" s="366"/>
      <c r="JSH90" s="366"/>
      <c r="JSI90" s="366"/>
      <c r="JSJ90" s="366"/>
      <c r="JSK90" s="366"/>
      <c r="JSL90" s="366"/>
      <c r="JSM90" s="366"/>
      <c r="JSN90" s="366"/>
      <c r="JSO90" s="366"/>
      <c r="JSP90" s="366"/>
      <c r="JSQ90" s="366"/>
      <c r="JSR90" s="366"/>
      <c r="JSS90" s="366"/>
      <c r="JST90" s="366"/>
      <c r="JSU90" s="366"/>
      <c r="JSV90" s="366"/>
      <c r="JSW90" s="366"/>
      <c r="JSX90" s="366"/>
      <c r="JSY90" s="366"/>
      <c r="JSZ90" s="366"/>
      <c r="JTA90" s="366"/>
      <c r="JTB90" s="366"/>
      <c r="JTC90" s="366"/>
      <c r="JTD90" s="366"/>
      <c r="JTE90" s="366"/>
      <c r="JTF90" s="366"/>
      <c r="JTG90" s="366"/>
      <c r="JTH90" s="366"/>
      <c r="JTI90" s="366"/>
      <c r="JTJ90" s="366"/>
      <c r="JTK90" s="366"/>
      <c r="JTL90" s="366"/>
      <c r="JTM90" s="366"/>
      <c r="JTN90" s="366"/>
      <c r="JTO90" s="366"/>
      <c r="JTP90" s="366"/>
      <c r="JTQ90" s="366"/>
      <c r="JTR90" s="366"/>
      <c r="JTS90" s="366"/>
      <c r="JTT90" s="366"/>
      <c r="JTU90" s="366"/>
      <c r="JTV90" s="366"/>
      <c r="JTW90" s="366"/>
      <c r="JTX90" s="366"/>
      <c r="JTY90" s="366"/>
      <c r="JTZ90" s="366"/>
      <c r="JUA90" s="366"/>
      <c r="JUB90" s="366"/>
      <c r="JUC90" s="366"/>
      <c r="JUD90" s="366"/>
      <c r="JUE90" s="366"/>
      <c r="JUF90" s="366"/>
      <c r="JUG90" s="366"/>
      <c r="JUH90" s="366"/>
      <c r="JUI90" s="366"/>
      <c r="JUJ90" s="366"/>
      <c r="JUK90" s="366"/>
      <c r="JUL90" s="366"/>
      <c r="JUM90" s="366"/>
      <c r="JUN90" s="366"/>
      <c r="JUO90" s="366"/>
      <c r="JUP90" s="366"/>
      <c r="JUQ90" s="366"/>
      <c r="JUR90" s="366"/>
      <c r="JUS90" s="366"/>
      <c r="JUT90" s="366"/>
      <c r="JUU90" s="366"/>
      <c r="JUV90" s="366"/>
      <c r="JUW90" s="366"/>
      <c r="JUX90" s="366"/>
      <c r="JUY90" s="366"/>
      <c r="JUZ90" s="366"/>
      <c r="JVA90" s="366"/>
      <c r="JVB90" s="366"/>
      <c r="JVC90" s="366"/>
      <c r="JVD90" s="366"/>
      <c r="JVE90" s="366"/>
      <c r="JVF90" s="366"/>
      <c r="JVG90" s="366"/>
      <c r="JVH90" s="366"/>
      <c r="JVI90" s="366"/>
      <c r="JVJ90" s="366"/>
      <c r="JVK90" s="366"/>
      <c r="JVL90" s="366"/>
      <c r="JVM90" s="366"/>
      <c r="JVN90" s="366"/>
      <c r="JVO90" s="366"/>
      <c r="JVP90" s="366"/>
      <c r="JVQ90" s="366"/>
      <c r="JVR90" s="366"/>
      <c r="JVS90" s="366"/>
      <c r="JVT90" s="366"/>
      <c r="JVU90" s="366"/>
      <c r="JVV90" s="366"/>
      <c r="JVW90" s="366"/>
      <c r="JVX90" s="366"/>
      <c r="JVY90" s="366"/>
      <c r="JVZ90" s="366"/>
      <c r="JWA90" s="366"/>
      <c r="JWB90" s="366"/>
      <c r="JWC90" s="366"/>
      <c r="JWD90" s="366"/>
      <c r="JWE90" s="366"/>
      <c r="JWF90" s="366"/>
      <c r="JWG90" s="366"/>
      <c r="JWH90" s="366"/>
      <c r="JWI90" s="366"/>
      <c r="JWJ90" s="366"/>
      <c r="JWK90" s="366"/>
      <c r="JWL90" s="366"/>
      <c r="JWM90" s="366"/>
      <c r="JWN90" s="366"/>
      <c r="JWO90" s="366"/>
      <c r="JWP90" s="366"/>
      <c r="JWQ90" s="366"/>
      <c r="JWR90" s="366"/>
      <c r="JWS90" s="366"/>
      <c r="JWT90" s="366"/>
      <c r="JWU90" s="366"/>
      <c r="JWV90" s="366"/>
      <c r="JWW90" s="366"/>
      <c r="JWX90" s="366"/>
      <c r="JWY90" s="366"/>
      <c r="JWZ90" s="366"/>
      <c r="JXA90" s="366"/>
      <c r="JXB90" s="366"/>
      <c r="JXC90" s="366"/>
      <c r="JXD90" s="366"/>
      <c r="JXE90" s="366"/>
      <c r="JXF90" s="366"/>
      <c r="JXG90" s="366"/>
      <c r="JXH90" s="366"/>
      <c r="JXI90" s="366"/>
      <c r="JXJ90" s="366"/>
      <c r="JXK90" s="366"/>
      <c r="JXL90" s="366"/>
      <c r="JXM90" s="366"/>
      <c r="JXN90" s="366"/>
      <c r="JXO90" s="366"/>
      <c r="JXP90" s="366"/>
      <c r="JXQ90" s="366"/>
      <c r="JXR90" s="366"/>
      <c r="JXS90" s="366"/>
      <c r="JXT90" s="366"/>
      <c r="JXU90" s="366"/>
      <c r="JXV90" s="366"/>
      <c r="JXW90" s="366"/>
      <c r="JXX90" s="366"/>
      <c r="JXY90" s="366"/>
      <c r="JXZ90" s="366"/>
      <c r="JYA90" s="366"/>
      <c r="JYB90" s="366"/>
      <c r="JYC90" s="366"/>
      <c r="JYD90" s="366"/>
      <c r="JYE90" s="366"/>
      <c r="JYF90" s="366"/>
      <c r="JYG90" s="366"/>
      <c r="JYH90" s="366"/>
      <c r="JYI90" s="366"/>
      <c r="JYJ90" s="366"/>
      <c r="JYK90" s="366"/>
      <c r="JYL90" s="366"/>
      <c r="JYM90" s="366"/>
      <c r="JYN90" s="366"/>
      <c r="JYO90" s="366"/>
      <c r="JYP90" s="366"/>
      <c r="JYQ90" s="366"/>
      <c r="JYR90" s="366"/>
      <c r="JYS90" s="366"/>
      <c r="JYT90" s="366"/>
      <c r="JYU90" s="366"/>
      <c r="JYV90" s="366"/>
      <c r="JYW90" s="366"/>
      <c r="JYX90" s="366"/>
      <c r="JYY90" s="366"/>
      <c r="JYZ90" s="366"/>
      <c r="JZA90" s="366"/>
      <c r="JZB90" s="366"/>
      <c r="JZC90" s="366"/>
      <c r="JZD90" s="366"/>
      <c r="JZE90" s="366"/>
      <c r="JZF90" s="366"/>
      <c r="JZG90" s="366"/>
      <c r="JZH90" s="366"/>
      <c r="JZI90" s="366"/>
      <c r="JZJ90" s="366"/>
      <c r="JZK90" s="366"/>
      <c r="JZL90" s="366"/>
      <c r="JZM90" s="366"/>
      <c r="JZN90" s="366"/>
      <c r="JZO90" s="366"/>
      <c r="JZP90" s="366"/>
      <c r="JZQ90" s="366"/>
      <c r="JZR90" s="366"/>
      <c r="JZS90" s="366"/>
      <c r="JZT90" s="366"/>
      <c r="JZU90" s="366"/>
      <c r="JZV90" s="366"/>
      <c r="JZW90" s="366"/>
      <c r="JZX90" s="366"/>
      <c r="JZY90" s="366"/>
      <c r="JZZ90" s="366"/>
      <c r="KAA90" s="366"/>
      <c r="KAB90" s="366"/>
      <c r="KAC90" s="366"/>
      <c r="KAD90" s="366"/>
      <c r="KAE90" s="366"/>
      <c r="KAF90" s="366"/>
      <c r="KAG90" s="366"/>
      <c r="KAH90" s="366"/>
      <c r="KAI90" s="366"/>
      <c r="KAJ90" s="366"/>
      <c r="KAK90" s="366"/>
      <c r="KAL90" s="366"/>
      <c r="KAM90" s="366"/>
      <c r="KAN90" s="366"/>
      <c r="KAO90" s="366"/>
      <c r="KAP90" s="366"/>
      <c r="KAQ90" s="366"/>
      <c r="KAR90" s="366"/>
      <c r="KAS90" s="366"/>
      <c r="KAT90" s="366"/>
      <c r="KAU90" s="366"/>
      <c r="KAV90" s="366"/>
      <c r="KAW90" s="366"/>
      <c r="KAX90" s="366"/>
      <c r="KAY90" s="366"/>
      <c r="KAZ90" s="366"/>
      <c r="KBA90" s="366"/>
      <c r="KBB90" s="366"/>
      <c r="KBC90" s="366"/>
      <c r="KBD90" s="366"/>
      <c r="KBE90" s="366"/>
      <c r="KBF90" s="366"/>
      <c r="KBG90" s="366"/>
      <c r="KBH90" s="366"/>
      <c r="KBI90" s="366"/>
      <c r="KBJ90" s="366"/>
      <c r="KBK90" s="366"/>
      <c r="KBL90" s="366"/>
      <c r="KBM90" s="366"/>
      <c r="KBN90" s="366"/>
      <c r="KBO90" s="366"/>
      <c r="KBP90" s="366"/>
      <c r="KBQ90" s="366"/>
      <c r="KBR90" s="366"/>
      <c r="KBS90" s="366"/>
      <c r="KBT90" s="366"/>
      <c r="KBU90" s="366"/>
      <c r="KBV90" s="366"/>
      <c r="KBW90" s="366"/>
      <c r="KBX90" s="366"/>
      <c r="KBY90" s="366"/>
      <c r="KBZ90" s="366"/>
      <c r="KCA90" s="366"/>
      <c r="KCB90" s="366"/>
      <c r="KCC90" s="366"/>
      <c r="KCD90" s="366"/>
      <c r="KCE90" s="366"/>
      <c r="KCF90" s="366"/>
      <c r="KCG90" s="366"/>
      <c r="KCH90" s="366"/>
      <c r="KCI90" s="366"/>
      <c r="KCJ90" s="366"/>
      <c r="KCK90" s="366"/>
      <c r="KCL90" s="366"/>
      <c r="KCM90" s="366"/>
      <c r="KCN90" s="366"/>
      <c r="KCO90" s="366"/>
      <c r="KCP90" s="366"/>
      <c r="KCQ90" s="366"/>
      <c r="KCR90" s="366"/>
      <c r="KCS90" s="366"/>
      <c r="KCT90" s="366"/>
      <c r="KCU90" s="366"/>
      <c r="KCV90" s="366"/>
      <c r="KCW90" s="366"/>
      <c r="KCX90" s="366"/>
      <c r="KCY90" s="366"/>
      <c r="KCZ90" s="366"/>
      <c r="KDA90" s="366"/>
      <c r="KDB90" s="366"/>
      <c r="KDC90" s="366"/>
      <c r="KDD90" s="366"/>
      <c r="KDE90" s="366"/>
      <c r="KDF90" s="366"/>
      <c r="KDG90" s="366"/>
      <c r="KDH90" s="366"/>
      <c r="KDI90" s="366"/>
      <c r="KDJ90" s="366"/>
      <c r="KDK90" s="366"/>
      <c r="KDL90" s="366"/>
      <c r="KDM90" s="366"/>
      <c r="KDN90" s="366"/>
      <c r="KDO90" s="366"/>
      <c r="KDP90" s="366"/>
      <c r="KDQ90" s="366"/>
      <c r="KDR90" s="366"/>
      <c r="KDS90" s="366"/>
      <c r="KDT90" s="366"/>
      <c r="KDU90" s="366"/>
      <c r="KDV90" s="366"/>
      <c r="KDW90" s="366"/>
      <c r="KDX90" s="366"/>
      <c r="KDY90" s="366"/>
      <c r="KDZ90" s="366"/>
      <c r="KEA90" s="366"/>
      <c r="KEB90" s="366"/>
      <c r="KEC90" s="366"/>
      <c r="KED90" s="366"/>
      <c r="KEE90" s="366"/>
      <c r="KEF90" s="366"/>
      <c r="KEG90" s="366"/>
      <c r="KEH90" s="366"/>
      <c r="KEI90" s="366"/>
      <c r="KEJ90" s="366"/>
      <c r="KEK90" s="366"/>
      <c r="KEL90" s="366"/>
      <c r="KEM90" s="366"/>
      <c r="KEN90" s="366"/>
      <c r="KEO90" s="366"/>
      <c r="KEP90" s="366"/>
      <c r="KEQ90" s="366"/>
      <c r="KER90" s="366"/>
      <c r="KES90" s="366"/>
      <c r="KET90" s="366"/>
      <c r="KEU90" s="366"/>
      <c r="KEV90" s="366"/>
      <c r="KEW90" s="366"/>
      <c r="KEX90" s="366"/>
      <c r="KEY90" s="366"/>
      <c r="KEZ90" s="366"/>
      <c r="KFA90" s="366"/>
      <c r="KFB90" s="366"/>
      <c r="KFC90" s="366"/>
      <c r="KFD90" s="366"/>
      <c r="KFE90" s="366"/>
      <c r="KFF90" s="366"/>
      <c r="KFG90" s="366"/>
      <c r="KFH90" s="366"/>
      <c r="KFI90" s="366"/>
      <c r="KFJ90" s="366"/>
      <c r="KFK90" s="366"/>
      <c r="KFL90" s="366"/>
      <c r="KFM90" s="366"/>
      <c r="KFN90" s="366"/>
      <c r="KFO90" s="366"/>
      <c r="KFP90" s="366"/>
      <c r="KFQ90" s="366"/>
      <c r="KFR90" s="366"/>
      <c r="KFS90" s="366"/>
      <c r="KFT90" s="366"/>
      <c r="KFU90" s="366"/>
      <c r="KFV90" s="366"/>
      <c r="KFW90" s="366"/>
      <c r="KFX90" s="366"/>
      <c r="KFY90" s="366"/>
      <c r="KFZ90" s="366"/>
      <c r="KGA90" s="366"/>
      <c r="KGB90" s="366"/>
      <c r="KGC90" s="366"/>
      <c r="KGD90" s="366"/>
      <c r="KGE90" s="366"/>
      <c r="KGF90" s="366"/>
      <c r="KGG90" s="366"/>
      <c r="KGH90" s="366"/>
      <c r="KGI90" s="366"/>
      <c r="KGJ90" s="366"/>
      <c r="KGK90" s="366"/>
      <c r="KGL90" s="366"/>
      <c r="KGM90" s="366"/>
      <c r="KGN90" s="366"/>
      <c r="KGO90" s="366"/>
      <c r="KGP90" s="366"/>
      <c r="KGQ90" s="366"/>
      <c r="KGR90" s="366"/>
      <c r="KGS90" s="366"/>
      <c r="KGT90" s="366"/>
      <c r="KGU90" s="366"/>
      <c r="KGV90" s="366"/>
      <c r="KGW90" s="366"/>
      <c r="KGX90" s="366"/>
      <c r="KGY90" s="366"/>
      <c r="KGZ90" s="366"/>
      <c r="KHA90" s="366"/>
      <c r="KHB90" s="366"/>
      <c r="KHC90" s="366"/>
      <c r="KHD90" s="366"/>
      <c r="KHE90" s="366"/>
      <c r="KHF90" s="366"/>
      <c r="KHG90" s="366"/>
      <c r="KHH90" s="366"/>
      <c r="KHI90" s="366"/>
      <c r="KHJ90" s="366"/>
      <c r="KHK90" s="366"/>
      <c r="KHL90" s="366"/>
      <c r="KHM90" s="366"/>
      <c r="KHN90" s="366"/>
      <c r="KHO90" s="366"/>
      <c r="KHP90" s="366"/>
      <c r="KHQ90" s="366"/>
      <c r="KHR90" s="366"/>
      <c r="KHS90" s="366"/>
      <c r="KHT90" s="366"/>
      <c r="KHU90" s="366"/>
      <c r="KHV90" s="366"/>
      <c r="KHW90" s="366"/>
      <c r="KHX90" s="366"/>
      <c r="KHY90" s="366"/>
      <c r="KHZ90" s="366"/>
      <c r="KIA90" s="366"/>
      <c r="KIB90" s="366"/>
      <c r="KIC90" s="366"/>
      <c r="KID90" s="366"/>
      <c r="KIE90" s="366"/>
      <c r="KIF90" s="366"/>
      <c r="KIG90" s="366"/>
      <c r="KIH90" s="366"/>
      <c r="KII90" s="366"/>
      <c r="KIJ90" s="366"/>
      <c r="KIK90" s="366"/>
      <c r="KIL90" s="366"/>
      <c r="KIM90" s="366"/>
      <c r="KIN90" s="366"/>
      <c r="KIO90" s="366"/>
      <c r="KIP90" s="366"/>
      <c r="KIQ90" s="366"/>
      <c r="KIR90" s="366"/>
      <c r="KIS90" s="366"/>
      <c r="KIT90" s="366"/>
      <c r="KIU90" s="366"/>
      <c r="KIV90" s="366"/>
      <c r="KIW90" s="366"/>
      <c r="KIX90" s="366"/>
      <c r="KIY90" s="366"/>
      <c r="KIZ90" s="366"/>
      <c r="KJA90" s="366"/>
      <c r="KJB90" s="366"/>
      <c r="KJC90" s="366"/>
      <c r="KJD90" s="366"/>
      <c r="KJE90" s="366"/>
      <c r="KJF90" s="366"/>
      <c r="KJG90" s="366"/>
      <c r="KJH90" s="366"/>
      <c r="KJI90" s="366"/>
      <c r="KJJ90" s="366"/>
      <c r="KJK90" s="366"/>
      <c r="KJL90" s="366"/>
      <c r="KJM90" s="366"/>
      <c r="KJN90" s="366"/>
      <c r="KJO90" s="366"/>
      <c r="KJP90" s="366"/>
      <c r="KJQ90" s="366"/>
      <c r="KJR90" s="366"/>
      <c r="KJS90" s="366"/>
      <c r="KJT90" s="366"/>
      <c r="KJU90" s="366"/>
      <c r="KJV90" s="366"/>
      <c r="KJW90" s="366"/>
      <c r="KJX90" s="366"/>
      <c r="KJY90" s="366"/>
      <c r="KJZ90" s="366"/>
      <c r="KKA90" s="366"/>
      <c r="KKB90" s="366"/>
      <c r="KKC90" s="366"/>
      <c r="KKD90" s="366"/>
      <c r="KKE90" s="366"/>
      <c r="KKF90" s="366"/>
      <c r="KKG90" s="366"/>
      <c r="KKH90" s="366"/>
      <c r="KKI90" s="366"/>
      <c r="KKJ90" s="366"/>
      <c r="KKK90" s="366"/>
      <c r="KKL90" s="366"/>
      <c r="KKM90" s="366"/>
      <c r="KKN90" s="366"/>
      <c r="KKO90" s="366"/>
      <c r="KKP90" s="366"/>
      <c r="KKQ90" s="366"/>
      <c r="KKR90" s="366"/>
      <c r="KKS90" s="366"/>
      <c r="KKT90" s="366"/>
      <c r="KKU90" s="366"/>
      <c r="KKV90" s="366"/>
      <c r="KKW90" s="366"/>
      <c r="KKX90" s="366"/>
      <c r="KKY90" s="366"/>
      <c r="KKZ90" s="366"/>
      <c r="KLA90" s="366"/>
      <c r="KLB90" s="366"/>
      <c r="KLC90" s="366"/>
      <c r="KLD90" s="366"/>
      <c r="KLE90" s="366"/>
      <c r="KLF90" s="366"/>
      <c r="KLG90" s="366"/>
      <c r="KLH90" s="366"/>
      <c r="KLI90" s="366"/>
      <c r="KLJ90" s="366"/>
      <c r="KLK90" s="366"/>
      <c r="KLL90" s="366"/>
      <c r="KLM90" s="366"/>
      <c r="KLN90" s="366"/>
      <c r="KLO90" s="366"/>
      <c r="KLP90" s="366"/>
      <c r="KLQ90" s="366"/>
      <c r="KLR90" s="366"/>
      <c r="KLS90" s="366"/>
      <c r="KLT90" s="366"/>
      <c r="KLU90" s="366"/>
      <c r="KLV90" s="366"/>
      <c r="KLW90" s="366"/>
      <c r="KLX90" s="366"/>
      <c r="KLY90" s="366"/>
      <c r="KLZ90" s="366"/>
      <c r="KMA90" s="366"/>
      <c r="KMB90" s="366"/>
      <c r="KMC90" s="366"/>
      <c r="KMD90" s="366"/>
      <c r="KME90" s="366"/>
      <c r="KMF90" s="366"/>
      <c r="KMG90" s="366"/>
      <c r="KMH90" s="366"/>
      <c r="KMI90" s="366"/>
      <c r="KMJ90" s="366"/>
      <c r="KMK90" s="366"/>
      <c r="KML90" s="366"/>
      <c r="KMM90" s="366"/>
      <c r="KMN90" s="366"/>
      <c r="KMO90" s="366"/>
      <c r="KMP90" s="366"/>
      <c r="KMQ90" s="366"/>
      <c r="KMR90" s="366"/>
      <c r="KMS90" s="366"/>
      <c r="KMT90" s="366"/>
      <c r="KMU90" s="366"/>
      <c r="KMV90" s="366"/>
      <c r="KMW90" s="366"/>
      <c r="KMX90" s="366"/>
      <c r="KMY90" s="366"/>
      <c r="KMZ90" s="366"/>
      <c r="KNA90" s="366"/>
      <c r="KNB90" s="366"/>
      <c r="KNC90" s="366"/>
      <c r="KND90" s="366"/>
      <c r="KNE90" s="366"/>
      <c r="KNF90" s="366"/>
      <c r="KNG90" s="366"/>
      <c r="KNH90" s="366"/>
      <c r="KNI90" s="366"/>
      <c r="KNJ90" s="366"/>
      <c r="KNK90" s="366"/>
      <c r="KNL90" s="366"/>
      <c r="KNM90" s="366"/>
      <c r="KNN90" s="366"/>
      <c r="KNO90" s="366"/>
      <c r="KNP90" s="366"/>
      <c r="KNQ90" s="366"/>
      <c r="KNR90" s="366"/>
      <c r="KNS90" s="366"/>
      <c r="KNT90" s="366"/>
      <c r="KNU90" s="366"/>
      <c r="KNV90" s="366"/>
      <c r="KNW90" s="366"/>
      <c r="KNX90" s="366"/>
      <c r="KNY90" s="366"/>
      <c r="KNZ90" s="366"/>
      <c r="KOA90" s="366"/>
      <c r="KOB90" s="366"/>
      <c r="KOC90" s="366"/>
      <c r="KOD90" s="366"/>
      <c r="KOE90" s="366"/>
      <c r="KOF90" s="366"/>
      <c r="KOG90" s="366"/>
      <c r="KOH90" s="366"/>
      <c r="KOI90" s="366"/>
      <c r="KOJ90" s="366"/>
      <c r="KOK90" s="366"/>
      <c r="KOL90" s="366"/>
      <c r="KOM90" s="366"/>
      <c r="KON90" s="366"/>
      <c r="KOO90" s="366"/>
      <c r="KOP90" s="366"/>
      <c r="KOQ90" s="366"/>
      <c r="KOR90" s="366"/>
      <c r="KOS90" s="366"/>
      <c r="KOT90" s="366"/>
      <c r="KOU90" s="366"/>
      <c r="KOV90" s="366"/>
      <c r="KOW90" s="366"/>
      <c r="KOX90" s="366"/>
      <c r="KOY90" s="366"/>
      <c r="KOZ90" s="366"/>
      <c r="KPA90" s="366"/>
      <c r="KPB90" s="366"/>
      <c r="KPC90" s="366"/>
      <c r="KPD90" s="366"/>
      <c r="KPE90" s="366"/>
      <c r="KPF90" s="366"/>
      <c r="KPG90" s="366"/>
      <c r="KPH90" s="366"/>
      <c r="KPI90" s="366"/>
      <c r="KPJ90" s="366"/>
      <c r="KPK90" s="366"/>
      <c r="KPL90" s="366"/>
      <c r="KPM90" s="366"/>
      <c r="KPN90" s="366"/>
      <c r="KPO90" s="366"/>
      <c r="KPP90" s="366"/>
      <c r="KPQ90" s="366"/>
      <c r="KPR90" s="366"/>
      <c r="KPS90" s="366"/>
      <c r="KPT90" s="366"/>
      <c r="KPU90" s="366"/>
      <c r="KPV90" s="366"/>
      <c r="KPW90" s="366"/>
      <c r="KPX90" s="366"/>
      <c r="KPY90" s="366"/>
      <c r="KPZ90" s="366"/>
      <c r="KQA90" s="366"/>
      <c r="KQB90" s="366"/>
      <c r="KQC90" s="366"/>
      <c r="KQD90" s="366"/>
      <c r="KQE90" s="366"/>
      <c r="KQF90" s="366"/>
      <c r="KQG90" s="366"/>
      <c r="KQH90" s="366"/>
      <c r="KQI90" s="366"/>
      <c r="KQJ90" s="366"/>
      <c r="KQK90" s="366"/>
      <c r="KQL90" s="366"/>
      <c r="KQM90" s="366"/>
      <c r="KQN90" s="366"/>
      <c r="KQO90" s="366"/>
      <c r="KQP90" s="366"/>
      <c r="KQQ90" s="366"/>
      <c r="KQR90" s="366"/>
      <c r="KQS90" s="366"/>
      <c r="KQT90" s="366"/>
      <c r="KQU90" s="366"/>
      <c r="KQV90" s="366"/>
      <c r="KQW90" s="366"/>
      <c r="KQX90" s="366"/>
      <c r="KQY90" s="366"/>
      <c r="KQZ90" s="366"/>
      <c r="KRA90" s="366"/>
      <c r="KRB90" s="366"/>
      <c r="KRC90" s="366"/>
      <c r="KRD90" s="366"/>
      <c r="KRE90" s="366"/>
      <c r="KRF90" s="366"/>
      <c r="KRG90" s="366"/>
      <c r="KRH90" s="366"/>
      <c r="KRI90" s="366"/>
      <c r="KRJ90" s="366"/>
      <c r="KRK90" s="366"/>
      <c r="KRL90" s="366"/>
      <c r="KRM90" s="366"/>
      <c r="KRN90" s="366"/>
      <c r="KRO90" s="366"/>
      <c r="KRP90" s="366"/>
      <c r="KRQ90" s="366"/>
      <c r="KRR90" s="366"/>
      <c r="KRS90" s="366"/>
      <c r="KRT90" s="366"/>
      <c r="KRU90" s="366"/>
      <c r="KRV90" s="366"/>
      <c r="KRW90" s="366"/>
      <c r="KRX90" s="366"/>
      <c r="KRY90" s="366"/>
      <c r="KRZ90" s="366"/>
      <c r="KSA90" s="366"/>
      <c r="KSB90" s="366"/>
      <c r="KSC90" s="366"/>
      <c r="KSD90" s="366"/>
      <c r="KSE90" s="366"/>
      <c r="KSF90" s="366"/>
      <c r="KSG90" s="366"/>
      <c r="KSH90" s="366"/>
      <c r="KSI90" s="366"/>
      <c r="KSJ90" s="366"/>
      <c r="KSK90" s="366"/>
      <c r="KSL90" s="366"/>
      <c r="KSM90" s="366"/>
      <c r="KSN90" s="366"/>
      <c r="KSO90" s="366"/>
      <c r="KSP90" s="366"/>
      <c r="KSQ90" s="366"/>
      <c r="KSR90" s="366"/>
      <c r="KSS90" s="366"/>
      <c r="KST90" s="366"/>
      <c r="KSU90" s="366"/>
      <c r="KSV90" s="366"/>
      <c r="KSW90" s="366"/>
      <c r="KSX90" s="366"/>
      <c r="KSY90" s="366"/>
      <c r="KSZ90" s="366"/>
      <c r="KTA90" s="366"/>
      <c r="KTB90" s="366"/>
      <c r="KTC90" s="366"/>
      <c r="KTD90" s="366"/>
      <c r="KTE90" s="366"/>
      <c r="KTF90" s="366"/>
      <c r="KTG90" s="366"/>
      <c r="KTH90" s="366"/>
      <c r="KTI90" s="366"/>
      <c r="KTJ90" s="366"/>
      <c r="KTK90" s="366"/>
      <c r="KTL90" s="366"/>
      <c r="KTM90" s="366"/>
      <c r="KTN90" s="366"/>
      <c r="KTO90" s="366"/>
      <c r="KTP90" s="366"/>
      <c r="KTQ90" s="366"/>
      <c r="KTR90" s="366"/>
      <c r="KTS90" s="366"/>
      <c r="KTT90" s="366"/>
      <c r="KTU90" s="366"/>
      <c r="KTV90" s="366"/>
      <c r="KTW90" s="366"/>
      <c r="KTX90" s="366"/>
      <c r="KTY90" s="366"/>
      <c r="KTZ90" s="366"/>
      <c r="KUA90" s="366"/>
      <c r="KUB90" s="366"/>
      <c r="KUC90" s="366"/>
      <c r="KUD90" s="366"/>
      <c r="KUE90" s="366"/>
      <c r="KUF90" s="366"/>
      <c r="KUG90" s="366"/>
      <c r="KUH90" s="366"/>
      <c r="KUI90" s="366"/>
      <c r="KUJ90" s="366"/>
      <c r="KUK90" s="366"/>
      <c r="KUL90" s="366"/>
      <c r="KUM90" s="366"/>
      <c r="KUN90" s="366"/>
      <c r="KUO90" s="366"/>
      <c r="KUP90" s="366"/>
      <c r="KUQ90" s="366"/>
      <c r="KUR90" s="366"/>
      <c r="KUS90" s="366"/>
      <c r="KUT90" s="366"/>
      <c r="KUU90" s="366"/>
      <c r="KUV90" s="366"/>
      <c r="KUW90" s="366"/>
      <c r="KUX90" s="366"/>
      <c r="KUY90" s="366"/>
      <c r="KUZ90" s="366"/>
      <c r="KVA90" s="366"/>
      <c r="KVB90" s="366"/>
      <c r="KVC90" s="366"/>
      <c r="KVD90" s="366"/>
      <c r="KVE90" s="366"/>
      <c r="KVF90" s="366"/>
      <c r="KVG90" s="366"/>
      <c r="KVH90" s="366"/>
      <c r="KVI90" s="366"/>
      <c r="KVJ90" s="366"/>
      <c r="KVK90" s="366"/>
      <c r="KVL90" s="366"/>
      <c r="KVM90" s="366"/>
      <c r="KVN90" s="366"/>
      <c r="KVO90" s="366"/>
      <c r="KVP90" s="366"/>
      <c r="KVQ90" s="366"/>
      <c r="KVR90" s="366"/>
      <c r="KVS90" s="366"/>
      <c r="KVT90" s="366"/>
      <c r="KVU90" s="366"/>
      <c r="KVV90" s="366"/>
      <c r="KVW90" s="366"/>
      <c r="KVX90" s="366"/>
      <c r="KVY90" s="366"/>
      <c r="KVZ90" s="366"/>
      <c r="KWA90" s="366"/>
      <c r="KWB90" s="366"/>
      <c r="KWC90" s="366"/>
      <c r="KWD90" s="366"/>
      <c r="KWE90" s="366"/>
      <c r="KWF90" s="366"/>
      <c r="KWG90" s="366"/>
      <c r="KWH90" s="366"/>
      <c r="KWI90" s="366"/>
      <c r="KWJ90" s="366"/>
      <c r="KWK90" s="366"/>
      <c r="KWL90" s="366"/>
      <c r="KWM90" s="366"/>
      <c r="KWN90" s="366"/>
      <c r="KWO90" s="366"/>
      <c r="KWP90" s="366"/>
      <c r="KWQ90" s="366"/>
      <c r="KWR90" s="366"/>
      <c r="KWS90" s="366"/>
      <c r="KWT90" s="366"/>
      <c r="KWU90" s="366"/>
      <c r="KWV90" s="366"/>
      <c r="KWW90" s="366"/>
      <c r="KWX90" s="366"/>
      <c r="KWY90" s="366"/>
      <c r="KWZ90" s="366"/>
      <c r="KXA90" s="366"/>
      <c r="KXB90" s="366"/>
      <c r="KXC90" s="366"/>
      <c r="KXD90" s="366"/>
      <c r="KXE90" s="366"/>
      <c r="KXF90" s="366"/>
      <c r="KXG90" s="366"/>
      <c r="KXH90" s="366"/>
      <c r="KXI90" s="366"/>
      <c r="KXJ90" s="366"/>
      <c r="KXK90" s="366"/>
      <c r="KXL90" s="366"/>
      <c r="KXM90" s="366"/>
      <c r="KXN90" s="366"/>
      <c r="KXO90" s="366"/>
      <c r="KXP90" s="366"/>
      <c r="KXQ90" s="366"/>
      <c r="KXR90" s="366"/>
      <c r="KXS90" s="366"/>
      <c r="KXT90" s="366"/>
      <c r="KXU90" s="366"/>
      <c r="KXV90" s="366"/>
      <c r="KXW90" s="366"/>
      <c r="KXX90" s="366"/>
      <c r="KXY90" s="366"/>
      <c r="KXZ90" s="366"/>
      <c r="KYA90" s="366"/>
      <c r="KYB90" s="366"/>
      <c r="KYC90" s="366"/>
      <c r="KYD90" s="366"/>
      <c r="KYE90" s="366"/>
      <c r="KYF90" s="366"/>
      <c r="KYG90" s="366"/>
      <c r="KYH90" s="366"/>
      <c r="KYI90" s="366"/>
      <c r="KYJ90" s="366"/>
      <c r="KYK90" s="366"/>
      <c r="KYL90" s="366"/>
      <c r="KYM90" s="366"/>
      <c r="KYN90" s="366"/>
      <c r="KYO90" s="366"/>
      <c r="KYP90" s="366"/>
      <c r="KYQ90" s="366"/>
      <c r="KYR90" s="366"/>
      <c r="KYS90" s="366"/>
      <c r="KYT90" s="366"/>
      <c r="KYU90" s="366"/>
      <c r="KYV90" s="366"/>
      <c r="KYW90" s="366"/>
      <c r="KYX90" s="366"/>
      <c r="KYY90" s="366"/>
      <c r="KYZ90" s="366"/>
      <c r="KZA90" s="366"/>
      <c r="KZB90" s="366"/>
      <c r="KZC90" s="366"/>
      <c r="KZD90" s="366"/>
      <c r="KZE90" s="366"/>
      <c r="KZF90" s="366"/>
      <c r="KZG90" s="366"/>
      <c r="KZH90" s="366"/>
      <c r="KZI90" s="366"/>
      <c r="KZJ90" s="366"/>
      <c r="KZK90" s="366"/>
      <c r="KZL90" s="366"/>
      <c r="KZM90" s="366"/>
      <c r="KZN90" s="366"/>
      <c r="KZO90" s="366"/>
      <c r="KZP90" s="366"/>
      <c r="KZQ90" s="366"/>
      <c r="KZR90" s="366"/>
      <c r="KZS90" s="366"/>
      <c r="KZT90" s="366"/>
      <c r="KZU90" s="366"/>
      <c r="KZV90" s="366"/>
      <c r="KZW90" s="366"/>
      <c r="KZX90" s="366"/>
      <c r="KZY90" s="366"/>
      <c r="KZZ90" s="366"/>
      <c r="LAA90" s="366"/>
      <c r="LAB90" s="366"/>
      <c r="LAC90" s="366"/>
      <c r="LAD90" s="366"/>
      <c r="LAE90" s="366"/>
      <c r="LAF90" s="366"/>
      <c r="LAG90" s="366"/>
      <c r="LAH90" s="366"/>
      <c r="LAI90" s="366"/>
      <c r="LAJ90" s="366"/>
      <c r="LAK90" s="366"/>
      <c r="LAL90" s="366"/>
      <c r="LAM90" s="366"/>
      <c r="LAN90" s="366"/>
      <c r="LAO90" s="366"/>
      <c r="LAP90" s="366"/>
      <c r="LAQ90" s="366"/>
      <c r="LAR90" s="366"/>
      <c r="LAS90" s="366"/>
      <c r="LAT90" s="366"/>
      <c r="LAU90" s="366"/>
      <c r="LAV90" s="366"/>
      <c r="LAW90" s="366"/>
      <c r="LAX90" s="366"/>
      <c r="LAY90" s="366"/>
      <c r="LAZ90" s="366"/>
      <c r="LBA90" s="366"/>
      <c r="LBB90" s="366"/>
      <c r="LBC90" s="366"/>
      <c r="LBD90" s="366"/>
      <c r="LBE90" s="366"/>
      <c r="LBF90" s="366"/>
      <c r="LBG90" s="366"/>
      <c r="LBH90" s="366"/>
      <c r="LBI90" s="366"/>
      <c r="LBJ90" s="366"/>
      <c r="LBK90" s="366"/>
      <c r="LBL90" s="366"/>
      <c r="LBM90" s="366"/>
      <c r="LBN90" s="366"/>
      <c r="LBO90" s="366"/>
      <c r="LBP90" s="366"/>
      <c r="LBQ90" s="366"/>
      <c r="LBR90" s="366"/>
      <c r="LBS90" s="366"/>
      <c r="LBT90" s="366"/>
      <c r="LBU90" s="366"/>
      <c r="LBV90" s="366"/>
      <c r="LBW90" s="366"/>
      <c r="LBX90" s="366"/>
      <c r="LBY90" s="366"/>
      <c r="LBZ90" s="366"/>
      <c r="LCA90" s="366"/>
      <c r="LCB90" s="366"/>
      <c r="LCC90" s="366"/>
      <c r="LCD90" s="366"/>
      <c r="LCE90" s="366"/>
      <c r="LCF90" s="366"/>
      <c r="LCG90" s="366"/>
      <c r="LCH90" s="366"/>
      <c r="LCI90" s="366"/>
      <c r="LCJ90" s="366"/>
      <c r="LCK90" s="366"/>
      <c r="LCL90" s="366"/>
      <c r="LCM90" s="366"/>
      <c r="LCN90" s="366"/>
      <c r="LCO90" s="366"/>
      <c r="LCP90" s="366"/>
      <c r="LCQ90" s="366"/>
      <c r="LCR90" s="366"/>
      <c r="LCS90" s="366"/>
      <c r="LCT90" s="366"/>
      <c r="LCU90" s="366"/>
      <c r="LCV90" s="366"/>
      <c r="LCW90" s="366"/>
      <c r="LCX90" s="366"/>
      <c r="LCY90" s="366"/>
      <c r="LCZ90" s="366"/>
      <c r="LDA90" s="366"/>
      <c r="LDB90" s="366"/>
      <c r="LDC90" s="366"/>
      <c r="LDD90" s="366"/>
      <c r="LDE90" s="366"/>
      <c r="LDF90" s="366"/>
      <c r="LDG90" s="366"/>
      <c r="LDH90" s="366"/>
      <c r="LDI90" s="366"/>
      <c r="LDJ90" s="366"/>
      <c r="LDK90" s="366"/>
      <c r="LDL90" s="366"/>
      <c r="LDM90" s="366"/>
      <c r="LDN90" s="366"/>
      <c r="LDO90" s="366"/>
      <c r="LDP90" s="366"/>
      <c r="LDQ90" s="366"/>
      <c r="LDR90" s="366"/>
      <c r="LDS90" s="366"/>
      <c r="LDT90" s="366"/>
      <c r="LDU90" s="366"/>
      <c r="LDV90" s="366"/>
      <c r="LDW90" s="366"/>
      <c r="LDX90" s="366"/>
      <c r="LDY90" s="366"/>
      <c r="LDZ90" s="366"/>
      <c r="LEA90" s="366"/>
      <c r="LEB90" s="366"/>
      <c r="LEC90" s="366"/>
      <c r="LED90" s="366"/>
      <c r="LEE90" s="366"/>
      <c r="LEF90" s="366"/>
      <c r="LEG90" s="366"/>
      <c r="LEH90" s="366"/>
      <c r="LEI90" s="366"/>
      <c r="LEJ90" s="366"/>
      <c r="LEK90" s="366"/>
      <c r="LEL90" s="366"/>
      <c r="LEM90" s="366"/>
      <c r="LEN90" s="366"/>
      <c r="LEO90" s="366"/>
      <c r="LEP90" s="366"/>
      <c r="LEQ90" s="366"/>
      <c r="LER90" s="366"/>
      <c r="LES90" s="366"/>
      <c r="LET90" s="366"/>
      <c r="LEU90" s="366"/>
      <c r="LEV90" s="366"/>
      <c r="LEW90" s="366"/>
      <c r="LEX90" s="366"/>
      <c r="LEY90" s="366"/>
      <c r="LEZ90" s="366"/>
      <c r="LFA90" s="366"/>
      <c r="LFB90" s="366"/>
      <c r="LFC90" s="366"/>
      <c r="LFD90" s="366"/>
      <c r="LFE90" s="366"/>
      <c r="LFF90" s="366"/>
      <c r="LFG90" s="366"/>
      <c r="LFH90" s="366"/>
      <c r="LFI90" s="366"/>
      <c r="LFJ90" s="366"/>
      <c r="LFK90" s="366"/>
      <c r="LFL90" s="366"/>
      <c r="LFM90" s="366"/>
      <c r="LFN90" s="366"/>
      <c r="LFO90" s="366"/>
      <c r="LFP90" s="366"/>
      <c r="LFQ90" s="366"/>
      <c r="LFR90" s="366"/>
      <c r="LFS90" s="366"/>
      <c r="LFT90" s="366"/>
      <c r="LFU90" s="366"/>
      <c r="LFV90" s="366"/>
      <c r="LFW90" s="366"/>
      <c r="LFX90" s="366"/>
      <c r="LFY90" s="366"/>
      <c r="LFZ90" s="366"/>
      <c r="LGA90" s="366"/>
      <c r="LGB90" s="366"/>
      <c r="LGC90" s="366"/>
      <c r="LGD90" s="366"/>
      <c r="LGE90" s="366"/>
      <c r="LGF90" s="366"/>
      <c r="LGG90" s="366"/>
      <c r="LGH90" s="366"/>
      <c r="LGI90" s="366"/>
      <c r="LGJ90" s="366"/>
      <c r="LGK90" s="366"/>
      <c r="LGL90" s="366"/>
      <c r="LGM90" s="366"/>
      <c r="LGN90" s="366"/>
      <c r="LGO90" s="366"/>
      <c r="LGP90" s="366"/>
      <c r="LGQ90" s="366"/>
      <c r="LGR90" s="366"/>
      <c r="LGS90" s="366"/>
      <c r="LGT90" s="366"/>
      <c r="LGU90" s="366"/>
      <c r="LGV90" s="366"/>
      <c r="LGW90" s="366"/>
      <c r="LGX90" s="366"/>
      <c r="LGY90" s="366"/>
      <c r="LGZ90" s="366"/>
      <c r="LHA90" s="366"/>
      <c r="LHB90" s="366"/>
      <c r="LHC90" s="366"/>
      <c r="LHD90" s="366"/>
      <c r="LHE90" s="366"/>
      <c r="LHF90" s="366"/>
      <c r="LHG90" s="366"/>
      <c r="LHH90" s="366"/>
      <c r="LHI90" s="366"/>
      <c r="LHJ90" s="366"/>
      <c r="LHK90" s="366"/>
      <c r="LHL90" s="366"/>
      <c r="LHM90" s="366"/>
      <c r="LHN90" s="366"/>
      <c r="LHO90" s="366"/>
      <c r="LHP90" s="366"/>
      <c r="LHQ90" s="366"/>
      <c r="LHR90" s="366"/>
      <c r="LHS90" s="366"/>
      <c r="LHT90" s="366"/>
      <c r="LHU90" s="366"/>
      <c r="LHV90" s="366"/>
      <c r="LHW90" s="366"/>
      <c r="LHX90" s="366"/>
      <c r="LHY90" s="366"/>
      <c r="LHZ90" s="366"/>
      <c r="LIA90" s="366"/>
      <c r="LIB90" s="366"/>
      <c r="LIC90" s="366"/>
      <c r="LID90" s="366"/>
      <c r="LIE90" s="366"/>
      <c r="LIF90" s="366"/>
      <c r="LIG90" s="366"/>
      <c r="LIH90" s="366"/>
      <c r="LII90" s="366"/>
      <c r="LIJ90" s="366"/>
      <c r="LIK90" s="366"/>
      <c r="LIL90" s="366"/>
      <c r="LIM90" s="366"/>
      <c r="LIN90" s="366"/>
      <c r="LIO90" s="366"/>
      <c r="LIP90" s="366"/>
      <c r="LIQ90" s="366"/>
      <c r="LIR90" s="366"/>
      <c r="LIS90" s="366"/>
      <c r="LIT90" s="366"/>
      <c r="LIU90" s="366"/>
      <c r="LIV90" s="366"/>
      <c r="LIW90" s="366"/>
      <c r="LIX90" s="366"/>
      <c r="LIY90" s="366"/>
      <c r="LIZ90" s="366"/>
      <c r="LJA90" s="366"/>
      <c r="LJB90" s="366"/>
      <c r="LJC90" s="366"/>
      <c r="LJD90" s="366"/>
      <c r="LJE90" s="366"/>
      <c r="LJF90" s="366"/>
      <c r="LJG90" s="366"/>
      <c r="LJH90" s="366"/>
      <c r="LJI90" s="366"/>
      <c r="LJJ90" s="366"/>
      <c r="LJK90" s="366"/>
      <c r="LJL90" s="366"/>
      <c r="LJM90" s="366"/>
      <c r="LJN90" s="366"/>
      <c r="LJO90" s="366"/>
      <c r="LJP90" s="366"/>
      <c r="LJQ90" s="366"/>
      <c r="LJR90" s="366"/>
      <c r="LJS90" s="366"/>
      <c r="LJT90" s="366"/>
      <c r="LJU90" s="366"/>
      <c r="LJV90" s="366"/>
      <c r="LJW90" s="366"/>
      <c r="LJX90" s="366"/>
      <c r="LJY90" s="366"/>
      <c r="LJZ90" s="366"/>
      <c r="LKA90" s="366"/>
      <c r="LKB90" s="366"/>
      <c r="LKC90" s="366"/>
      <c r="LKD90" s="366"/>
      <c r="LKE90" s="366"/>
      <c r="LKF90" s="366"/>
      <c r="LKG90" s="366"/>
      <c r="LKH90" s="366"/>
      <c r="LKI90" s="366"/>
      <c r="LKJ90" s="366"/>
      <c r="LKK90" s="366"/>
      <c r="LKL90" s="366"/>
      <c r="LKM90" s="366"/>
      <c r="LKN90" s="366"/>
      <c r="LKO90" s="366"/>
      <c r="LKP90" s="366"/>
      <c r="LKQ90" s="366"/>
      <c r="LKR90" s="366"/>
      <c r="LKS90" s="366"/>
      <c r="LKT90" s="366"/>
      <c r="LKU90" s="366"/>
      <c r="LKV90" s="366"/>
      <c r="LKW90" s="366"/>
      <c r="LKX90" s="366"/>
      <c r="LKY90" s="366"/>
      <c r="LKZ90" s="366"/>
      <c r="LLA90" s="366"/>
      <c r="LLB90" s="366"/>
      <c r="LLC90" s="366"/>
      <c r="LLD90" s="366"/>
      <c r="LLE90" s="366"/>
      <c r="LLF90" s="366"/>
      <c r="LLG90" s="366"/>
      <c r="LLH90" s="366"/>
      <c r="LLI90" s="366"/>
      <c r="LLJ90" s="366"/>
      <c r="LLK90" s="366"/>
      <c r="LLL90" s="366"/>
      <c r="LLM90" s="366"/>
      <c r="LLN90" s="366"/>
      <c r="LLO90" s="366"/>
      <c r="LLP90" s="366"/>
      <c r="LLQ90" s="366"/>
      <c r="LLR90" s="366"/>
      <c r="LLS90" s="366"/>
      <c r="LLT90" s="366"/>
      <c r="LLU90" s="366"/>
      <c r="LLV90" s="366"/>
      <c r="LLW90" s="366"/>
      <c r="LLX90" s="366"/>
      <c r="LLY90" s="366"/>
      <c r="LLZ90" s="366"/>
      <c r="LMA90" s="366"/>
      <c r="LMB90" s="366"/>
      <c r="LMC90" s="366"/>
      <c r="LMD90" s="366"/>
      <c r="LME90" s="366"/>
      <c r="LMF90" s="366"/>
      <c r="LMG90" s="366"/>
      <c r="LMH90" s="366"/>
      <c r="LMI90" s="366"/>
      <c r="LMJ90" s="366"/>
      <c r="LMK90" s="366"/>
      <c r="LML90" s="366"/>
      <c r="LMM90" s="366"/>
      <c r="LMN90" s="366"/>
      <c r="LMO90" s="366"/>
      <c r="LMP90" s="366"/>
      <c r="LMQ90" s="366"/>
      <c r="LMR90" s="366"/>
      <c r="LMS90" s="366"/>
      <c r="LMT90" s="366"/>
      <c r="LMU90" s="366"/>
      <c r="LMV90" s="366"/>
      <c r="LMW90" s="366"/>
      <c r="LMX90" s="366"/>
      <c r="LMY90" s="366"/>
      <c r="LMZ90" s="366"/>
      <c r="LNA90" s="366"/>
      <c r="LNB90" s="366"/>
      <c r="LNC90" s="366"/>
      <c r="LND90" s="366"/>
      <c r="LNE90" s="366"/>
      <c r="LNF90" s="366"/>
      <c r="LNG90" s="366"/>
      <c r="LNH90" s="366"/>
      <c r="LNI90" s="366"/>
      <c r="LNJ90" s="366"/>
      <c r="LNK90" s="366"/>
      <c r="LNL90" s="366"/>
      <c r="LNM90" s="366"/>
      <c r="LNN90" s="366"/>
      <c r="LNO90" s="366"/>
      <c r="LNP90" s="366"/>
      <c r="LNQ90" s="366"/>
      <c r="LNR90" s="366"/>
      <c r="LNS90" s="366"/>
      <c r="LNT90" s="366"/>
      <c r="LNU90" s="366"/>
      <c r="LNV90" s="366"/>
      <c r="LNW90" s="366"/>
      <c r="LNX90" s="366"/>
      <c r="LNY90" s="366"/>
      <c r="LNZ90" s="366"/>
      <c r="LOA90" s="366"/>
      <c r="LOB90" s="366"/>
      <c r="LOC90" s="366"/>
      <c r="LOD90" s="366"/>
      <c r="LOE90" s="366"/>
      <c r="LOF90" s="366"/>
      <c r="LOG90" s="366"/>
      <c r="LOH90" s="366"/>
      <c r="LOI90" s="366"/>
      <c r="LOJ90" s="366"/>
      <c r="LOK90" s="366"/>
      <c r="LOL90" s="366"/>
      <c r="LOM90" s="366"/>
      <c r="LON90" s="366"/>
      <c r="LOO90" s="366"/>
      <c r="LOP90" s="366"/>
      <c r="LOQ90" s="366"/>
      <c r="LOR90" s="366"/>
      <c r="LOS90" s="366"/>
      <c r="LOT90" s="366"/>
      <c r="LOU90" s="366"/>
      <c r="LOV90" s="366"/>
      <c r="LOW90" s="366"/>
      <c r="LOX90" s="366"/>
      <c r="LOY90" s="366"/>
      <c r="LOZ90" s="366"/>
      <c r="LPA90" s="366"/>
      <c r="LPB90" s="366"/>
      <c r="LPC90" s="366"/>
      <c r="LPD90" s="366"/>
      <c r="LPE90" s="366"/>
      <c r="LPF90" s="366"/>
      <c r="LPG90" s="366"/>
      <c r="LPH90" s="366"/>
      <c r="LPI90" s="366"/>
      <c r="LPJ90" s="366"/>
      <c r="LPK90" s="366"/>
      <c r="LPL90" s="366"/>
      <c r="LPM90" s="366"/>
      <c r="LPN90" s="366"/>
      <c r="LPO90" s="366"/>
      <c r="LPP90" s="366"/>
      <c r="LPQ90" s="366"/>
      <c r="LPR90" s="366"/>
      <c r="LPS90" s="366"/>
      <c r="LPT90" s="366"/>
      <c r="LPU90" s="366"/>
      <c r="LPV90" s="366"/>
      <c r="LPW90" s="366"/>
      <c r="LPX90" s="366"/>
      <c r="LPY90" s="366"/>
      <c r="LPZ90" s="366"/>
      <c r="LQA90" s="366"/>
      <c r="LQB90" s="366"/>
      <c r="LQC90" s="366"/>
      <c r="LQD90" s="366"/>
      <c r="LQE90" s="366"/>
      <c r="LQF90" s="366"/>
      <c r="LQG90" s="366"/>
      <c r="LQH90" s="366"/>
      <c r="LQI90" s="366"/>
      <c r="LQJ90" s="366"/>
      <c r="LQK90" s="366"/>
      <c r="LQL90" s="366"/>
      <c r="LQM90" s="366"/>
      <c r="LQN90" s="366"/>
      <c r="LQO90" s="366"/>
      <c r="LQP90" s="366"/>
      <c r="LQQ90" s="366"/>
      <c r="LQR90" s="366"/>
      <c r="LQS90" s="366"/>
      <c r="LQT90" s="366"/>
      <c r="LQU90" s="366"/>
      <c r="LQV90" s="366"/>
      <c r="LQW90" s="366"/>
      <c r="LQX90" s="366"/>
      <c r="LQY90" s="366"/>
      <c r="LQZ90" s="366"/>
      <c r="LRA90" s="366"/>
      <c r="LRB90" s="366"/>
      <c r="LRC90" s="366"/>
      <c r="LRD90" s="366"/>
      <c r="LRE90" s="366"/>
      <c r="LRF90" s="366"/>
      <c r="LRG90" s="366"/>
      <c r="LRH90" s="366"/>
      <c r="LRI90" s="366"/>
      <c r="LRJ90" s="366"/>
      <c r="LRK90" s="366"/>
      <c r="LRL90" s="366"/>
      <c r="LRM90" s="366"/>
      <c r="LRN90" s="366"/>
      <c r="LRO90" s="366"/>
      <c r="LRP90" s="366"/>
      <c r="LRQ90" s="366"/>
      <c r="LRR90" s="366"/>
      <c r="LRS90" s="366"/>
      <c r="LRT90" s="366"/>
      <c r="LRU90" s="366"/>
      <c r="LRV90" s="366"/>
      <c r="LRW90" s="366"/>
      <c r="LRX90" s="366"/>
      <c r="LRY90" s="366"/>
      <c r="LRZ90" s="366"/>
      <c r="LSA90" s="366"/>
      <c r="LSB90" s="366"/>
      <c r="LSC90" s="366"/>
      <c r="LSD90" s="366"/>
      <c r="LSE90" s="366"/>
      <c r="LSF90" s="366"/>
      <c r="LSG90" s="366"/>
      <c r="LSH90" s="366"/>
      <c r="LSI90" s="366"/>
      <c r="LSJ90" s="366"/>
      <c r="LSK90" s="366"/>
      <c r="LSL90" s="366"/>
      <c r="LSM90" s="366"/>
      <c r="LSN90" s="366"/>
      <c r="LSO90" s="366"/>
      <c r="LSP90" s="366"/>
      <c r="LSQ90" s="366"/>
      <c r="LSR90" s="366"/>
      <c r="LSS90" s="366"/>
      <c r="LST90" s="366"/>
      <c r="LSU90" s="366"/>
      <c r="LSV90" s="366"/>
      <c r="LSW90" s="366"/>
      <c r="LSX90" s="366"/>
      <c r="LSY90" s="366"/>
      <c r="LSZ90" s="366"/>
      <c r="LTA90" s="366"/>
      <c r="LTB90" s="366"/>
      <c r="LTC90" s="366"/>
      <c r="LTD90" s="366"/>
      <c r="LTE90" s="366"/>
      <c r="LTF90" s="366"/>
      <c r="LTG90" s="366"/>
      <c r="LTH90" s="366"/>
      <c r="LTI90" s="366"/>
      <c r="LTJ90" s="366"/>
      <c r="LTK90" s="366"/>
      <c r="LTL90" s="366"/>
      <c r="LTM90" s="366"/>
      <c r="LTN90" s="366"/>
      <c r="LTO90" s="366"/>
      <c r="LTP90" s="366"/>
      <c r="LTQ90" s="366"/>
      <c r="LTR90" s="366"/>
      <c r="LTS90" s="366"/>
      <c r="LTT90" s="366"/>
      <c r="LTU90" s="366"/>
      <c r="LTV90" s="366"/>
      <c r="LTW90" s="366"/>
      <c r="LTX90" s="366"/>
      <c r="LTY90" s="366"/>
      <c r="LTZ90" s="366"/>
      <c r="LUA90" s="366"/>
      <c r="LUB90" s="366"/>
      <c r="LUC90" s="366"/>
      <c r="LUD90" s="366"/>
      <c r="LUE90" s="366"/>
      <c r="LUF90" s="366"/>
      <c r="LUG90" s="366"/>
      <c r="LUH90" s="366"/>
      <c r="LUI90" s="366"/>
      <c r="LUJ90" s="366"/>
      <c r="LUK90" s="366"/>
      <c r="LUL90" s="366"/>
      <c r="LUM90" s="366"/>
      <c r="LUN90" s="366"/>
      <c r="LUO90" s="366"/>
      <c r="LUP90" s="366"/>
      <c r="LUQ90" s="366"/>
      <c r="LUR90" s="366"/>
      <c r="LUS90" s="366"/>
      <c r="LUT90" s="366"/>
      <c r="LUU90" s="366"/>
      <c r="LUV90" s="366"/>
      <c r="LUW90" s="366"/>
      <c r="LUX90" s="366"/>
      <c r="LUY90" s="366"/>
      <c r="LUZ90" s="366"/>
      <c r="LVA90" s="366"/>
      <c r="LVB90" s="366"/>
      <c r="LVC90" s="366"/>
      <c r="LVD90" s="366"/>
      <c r="LVE90" s="366"/>
      <c r="LVF90" s="366"/>
      <c r="LVG90" s="366"/>
      <c r="LVH90" s="366"/>
      <c r="LVI90" s="366"/>
      <c r="LVJ90" s="366"/>
      <c r="LVK90" s="366"/>
      <c r="LVL90" s="366"/>
      <c r="LVM90" s="366"/>
      <c r="LVN90" s="366"/>
      <c r="LVO90" s="366"/>
      <c r="LVP90" s="366"/>
      <c r="LVQ90" s="366"/>
      <c r="LVR90" s="366"/>
      <c r="LVS90" s="366"/>
      <c r="LVT90" s="366"/>
      <c r="LVU90" s="366"/>
      <c r="LVV90" s="366"/>
      <c r="LVW90" s="366"/>
      <c r="LVX90" s="366"/>
      <c r="LVY90" s="366"/>
      <c r="LVZ90" s="366"/>
      <c r="LWA90" s="366"/>
      <c r="LWB90" s="366"/>
      <c r="LWC90" s="366"/>
      <c r="LWD90" s="366"/>
      <c r="LWE90" s="366"/>
      <c r="LWF90" s="366"/>
      <c r="LWG90" s="366"/>
      <c r="LWH90" s="366"/>
      <c r="LWI90" s="366"/>
      <c r="LWJ90" s="366"/>
      <c r="LWK90" s="366"/>
      <c r="LWL90" s="366"/>
      <c r="LWM90" s="366"/>
      <c r="LWN90" s="366"/>
      <c r="LWO90" s="366"/>
      <c r="LWP90" s="366"/>
      <c r="LWQ90" s="366"/>
      <c r="LWR90" s="366"/>
      <c r="LWS90" s="366"/>
      <c r="LWT90" s="366"/>
      <c r="LWU90" s="366"/>
      <c r="LWV90" s="366"/>
      <c r="LWW90" s="366"/>
      <c r="LWX90" s="366"/>
      <c r="LWY90" s="366"/>
      <c r="LWZ90" s="366"/>
      <c r="LXA90" s="366"/>
      <c r="LXB90" s="366"/>
      <c r="LXC90" s="366"/>
      <c r="LXD90" s="366"/>
      <c r="LXE90" s="366"/>
      <c r="LXF90" s="366"/>
      <c r="LXG90" s="366"/>
      <c r="LXH90" s="366"/>
      <c r="LXI90" s="366"/>
      <c r="LXJ90" s="366"/>
      <c r="LXK90" s="366"/>
      <c r="LXL90" s="366"/>
      <c r="LXM90" s="366"/>
      <c r="LXN90" s="366"/>
      <c r="LXO90" s="366"/>
      <c r="LXP90" s="366"/>
      <c r="LXQ90" s="366"/>
      <c r="LXR90" s="366"/>
      <c r="LXS90" s="366"/>
      <c r="LXT90" s="366"/>
      <c r="LXU90" s="366"/>
      <c r="LXV90" s="366"/>
      <c r="LXW90" s="366"/>
      <c r="LXX90" s="366"/>
      <c r="LXY90" s="366"/>
      <c r="LXZ90" s="366"/>
      <c r="LYA90" s="366"/>
      <c r="LYB90" s="366"/>
      <c r="LYC90" s="366"/>
      <c r="LYD90" s="366"/>
      <c r="LYE90" s="366"/>
      <c r="LYF90" s="366"/>
      <c r="LYG90" s="366"/>
      <c r="LYH90" s="366"/>
      <c r="LYI90" s="366"/>
      <c r="LYJ90" s="366"/>
      <c r="LYK90" s="366"/>
      <c r="LYL90" s="366"/>
      <c r="LYM90" s="366"/>
      <c r="LYN90" s="366"/>
      <c r="LYO90" s="366"/>
      <c r="LYP90" s="366"/>
      <c r="LYQ90" s="366"/>
      <c r="LYR90" s="366"/>
      <c r="LYS90" s="366"/>
      <c r="LYT90" s="366"/>
      <c r="LYU90" s="366"/>
      <c r="LYV90" s="366"/>
      <c r="LYW90" s="366"/>
      <c r="LYX90" s="366"/>
      <c r="LYY90" s="366"/>
      <c r="LYZ90" s="366"/>
      <c r="LZA90" s="366"/>
      <c r="LZB90" s="366"/>
      <c r="LZC90" s="366"/>
      <c r="LZD90" s="366"/>
      <c r="LZE90" s="366"/>
      <c r="LZF90" s="366"/>
      <c r="LZG90" s="366"/>
      <c r="LZH90" s="366"/>
      <c r="LZI90" s="366"/>
      <c r="LZJ90" s="366"/>
      <c r="LZK90" s="366"/>
      <c r="LZL90" s="366"/>
      <c r="LZM90" s="366"/>
      <c r="LZN90" s="366"/>
      <c r="LZO90" s="366"/>
      <c r="LZP90" s="366"/>
      <c r="LZQ90" s="366"/>
      <c r="LZR90" s="366"/>
      <c r="LZS90" s="366"/>
      <c r="LZT90" s="366"/>
      <c r="LZU90" s="366"/>
      <c r="LZV90" s="366"/>
      <c r="LZW90" s="366"/>
      <c r="LZX90" s="366"/>
      <c r="LZY90" s="366"/>
      <c r="LZZ90" s="366"/>
      <c r="MAA90" s="366"/>
      <c r="MAB90" s="366"/>
      <c r="MAC90" s="366"/>
      <c r="MAD90" s="366"/>
      <c r="MAE90" s="366"/>
      <c r="MAF90" s="366"/>
      <c r="MAG90" s="366"/>
      <c r="MAH90" s="366"/>
      <c r="MAI90" s="366"/>
      <c r="MAJ90" s="366"/>
      <c r="MAK90" s="366"/>
      <c r="MAL90" s="366"/>
      <c r="MAM90" s="366"/>
      <c r="MAN90" s="366"/>
      <c r="MAO90" s="366"/>
      <c r="MAP90" s="366"/>
      <c r="MAQ90" s="366"/>
      <c r="MAR90" s="366"/>
      <c r="MAS90" s="366"/>
      <c r="MAT90" s="366"/>
      <c r="MAU90" s="366"/>
      <c r="MAV90" s="366"/>
      <c r="MAW90" s="366"/>
      <c r="MAX90" s="366"/>
      <c r="MAY90" s="366"/>
      <c r="MAZ90" s="366"/>
      <c r="MBA90" s="366"/>
      <c r="MBB90" s="366"/>
      <c r="MBC90" s="366"/>
      <c r="MBD90" s="366"/>
      <c r="MBE90" s="366"/>
      <c r="MBF90" s="366"/>
      <c r="MBG90" s="366"/>
      <c r="MBH90" s="366"/>
      <c r="MBI90" s="366"/>
      <c r="MBJ90" s="366"/>
      <c r="MBK90" s="366"/>
      <c r="MBL90" s="366"/>
      <c r="MBM90" s="366"/>
      <c r="MBN90" s="366"/>
      <c r="MBO90" s="366"/>
      <c r="MBP90" s="366"/>
      <c r="MBQ90" s="366"/>
      <c r="MBR90" s="366"/>
      <c r="MBS90" s="366"/>
      <c r="MBT90" s="366"/>
      <c r="MBU90" s="366"/>
      <c r="MBV90" s="366"/>
      <c r="MBW90" s="366"/>
      <c r="MBX90" s="366"/>
      <c r="MBY90" s="366"/>
      <c r="MBZ90" s="366"/>
      <c r="MCA90" s="366"/>
      <c r="MCB90" s="366"/>
      <c r="MCC90" s="366"/>
      <c r="MCD90" s="366"/>
      <c r="MCE90" s="366"/>
      <c r="MCF90" s="366"/>
      <c r="MCG90" s="366"/>
      <c r="MCH90" s="366"/>
      <c r="MCI90" s="366"/>
      <c r="MCJ90" s="366"/>
      <c r="MCK90" s="366"/>
      <c r="MCL90" s="366"/>
      <c r="MCM90" s="366"/>
      <c r="MCN90" s="366"/>
      <c r="MCO90" s="366"/>
      <c r="MCP90" s="366"/>
      <c r="MCQ90" s="366"/>
      <c r="MCR90" s="366"/>
      <c r="MCS90" s="366"/>
      <c r="MCT90" s="366"/>
      <c r="MCU90" s="366"/>
      <c r="MCV90" s="366"/>
      <c r="MCW90" s="366"/>
      <c r="MCX90" s="366"/>
      <c r="MCY90" s="366"/>
      <c r="MCZ90" s="366"/>
      <c r="MDA90" s="366"/>
      <c r="MDB90" s="366"/>
      <c r="MDC90" s="366"/>
      <c r="MDD90" s="366"/>
      <c r="MDE90" s="366"/>
      <c r="MDF90" s="366"/>
      <c r="MDG90" s="366"/>
      <c r="MDH90" s="366"/>
      <c r="MDI90" s="366"/>
      <c r="MDJ90" s="366"/>
      <c r="MDK90" s="366"/>
      <c r="MDL90" s="366"/>
      <c r="MDM90" s="366"/>
      <c r="MDN90" s="366"/>
      <c r="MDO90" s="366"/>
      <c r="MDP90" s="366"/>
      <c r="MDQ90" s="366"/>
      <c r="MDR90" s="366"/>
      <c r="MDS90" s="366"/>
      <c r="MDT90" s="366"/>
      <c r="MDU90" s="366"/>
      <c r="MDV90" s="366"/>
      <c r="MDW90" s="366"/>
      <c r="MDX90" s="366"/>
      <c r="MDY90" s="366"/>
      <c r="MDZ90" s="366"/>
      <c r="MEA90" s="366"/>
      <c r="MEB90" s="366"/>
      <c r="MEC90" s="366"/>
      <c r="MED90" s="366"/>
      <c r="MEE90" s="366"/>
      <c r="MEF90" s="366"/>
      <c r="MEG90" s="366"/>
      <c r="MEH90" s="366"/>
      <c r="MEI90" s="366"/>
      <c r="MEJ90" s="366"/>
      <c r="MEK90" s="366"/>
      <c r="MEL90" s="366"/>
      <c r="MEM90" s="366"/>
      <c r="MEN90" s="366"/>
      <c r="MEO90" s="366"/>
      <c r="MEP90" s="366"/>
      <c r="MEQ90" s="366"/>
      <c r="MER90" s="366"/>
      <c r="MES90" s="366"/>
      <c r="MET90" s="366"/>
      <c r="MEU90" s="366"/>
      <c r="MEV90" s="366"/>
      <c r="MEW90" s="366"/>
      <c r="MEX90" s="366"/>
      <c r="MEY90" s="366"/>
      <c r="MEZ90" s="366"/>
      <c r="MFA90" s="366"/>
      <c r="MFB90" s="366"/>
      <c r="MFC90" s="366"/>
      <c r="MFD90" s="366"/>
      <c r="MFE90" s="366"/>
      <c r="MFF90" s="366"/>
      <c r="MFG90" s="366"/>
      <c r="MFH90" s="366"/>
      <c r="MFI90" s="366"/>
      <c r="MFJ90" s="366"/>
      <c r="MFK90" s="366"/>
      <c r="MFL90" s="366"/>
      <c r="MFM90" s="366"/>
      <c r="MFN90" s="366"/>
      <c r="MFO90" s="366"/>
      <c r="MFP90" s="366"/>
      <c r="MFQ90" s="366"/>
      <c r="MFR90" s="366"/>
      <c r="MFS90" s="366"/>
      <c r="MFT90" s="366"/>
      <c r="MFU90" s="366"/>
      <c r="MFV90" s="366"/>
      <c r="MFW90" s="366"/>
      <c r="MFX90" s="366"/>
      <c r="MFY90" s="366"/>
      <c r="MFZ90" s="366"/>
      <c r="MGA90" s="366"/>
      <c r="MGB90" s="366"/>
      <c r="MGC90" s="366"/>
      <c r="MGD90" s="366"/>
      <c r="MGE90" s="366"/>
      <c r="MGF90" s="366"/>
      <c r="MGG90" s="366"/>
      <c r="MGH90" s="366"/>
      <c r="MGI90" s="366"/>
      <c r="MGJ90" s="366"/>
      <c r="MGK90" s="366"/>
      <c r="MGL90" s="366"/>
      <c r="MGM90" s="366"/>
      <c r="MGN90" s="366"/>
      <c r="MGO90" s="366"/>
      <c r="MGP90" s="366"/>
      <c r="MGQ90" s="366"/>
      <c r="MGR90" s="366"/>
      <c r="MGS90" s="366"/>
      <c r="MGT90" s="366"/>
      <c r="MGU90" s="366"/>
      <c r="MGV90" s="366"/>
      <c r="MGW90" s="366"/>
      <c r="MGX90" s="366"/>
      <c r="MGY90" s="366"/>
      <c r="MGZ90" s="366"/>
      <c r="MHA90" s="366"/>
      <c r="MHB90" s="366"/>
      <c r="MHC90" s="366"/>
      <c r="MHD90" s="366"/>
      <c r="MHE90" s="366"/>
      <c r="MHF90" s="366"/>
      <c r="MHG90" s="366"/>
      <c r="MHH90" s="366"/>
      <c r="MHI90" s="366"/>
      <c r="MHJ90" s="366"/>
      <c r="MHK90" s="366"/>
      <c r="MHL90" s="366"/>
      <c r="MHM90" s="366"/>
      <c r="MHN90" s="366"/>
      <c r="MHO90" s="366"/>
      <c r="MHP90" s="366"/>
      <c r="MHQ90" s="366"/>
      <c r="MHR90" s="366"/>
      <c r="MHS90" s="366"/>
      <c r="MHT90" s="366"/>
      <c r="MHU90" s="366"/>
      <c r="MHV90" s="366"/>
      <c r="MHW90" s="366"/>
      <c r="MHX90" s="366"/>
      <c r="MHY90" s="366"/>
      <c r="MHZ90" s="366"/>
      <c r="MIA90" s="366"/>
      <c r="MIB90" s="366"/>
      <c r="MIC90" s="366"/>
      <c r="MID90" s="366"/>
      <c r="MIE90" s="366"/>
      <c r="MIF90" s="366"/>
      <c r="MIG90" s="366"/>
      <c r="MIH90" s="366"/>
      <c r="MII90" s="366"/>
      <c r="MIJ90" s="366"/>
      <c r="MIK90" s="366"/>
      <c r="MIL90" s="366"/>
      <c r="MIM90" s="366"/>
      <c r="MIN90" s="366"/>
      <c r="MIO90" s="366"/>
      <c r="MIP90" s="366"/>
      <c r="MIQ90" s="366"/>
      <c r="MIR90" s="366"/>
      <c r="MIS90" s="366"/>
      <c r="MIT90" s="366"/>
      <c r="MIU90" s="366"/>
      <c r="MIV90" s="366"/>
      <c r="MIW90" s="366"/>
      <c r="MIX90" s="366"/>
      <c r="MIY90" s="366"/>
      <c r="MIZ90" s="366"/>
      <c r="MJA90" s="366"/>
      <c r="MJB90" s="366"/>
      <c r="MJC90" s="366"/>
      <c r="MJD90" s="366"/>
      <c r="MJE90" s="366"/>
      <c r="MJF90" s="366"/>
      <c r="MJG90" s="366"/>
      <c r="MJH90" s="366"/>
      <c r="MJI90" s="366"/>
      <c r="MJJ90" s="366"/>
      <c r="MJK90" s="366"/>
      <c r="MJL90" s="366"/>
      <c r="MJM90" s="366"/>
      <c r="MJN90" s="366"/>
      <c r="MJO90" s="366"/>
      <c r="MJP90" s="366"/>
      <c r="MJQ90" s="366"/>
      <c r="MJR90" s="366"/>
      <c r="MJS90" s="366"/>
      <c r="MJT90" s="366"/>
      <c r="MJU90" s="366"/>
      <c r="MJV90" s="366"/>
      <c r="MJW90" s="366"/>
      <c r="MJX90" s="366"/>
      <c r="MJY90" s="366"/>
      <c r="MJZ90" s="366"/>
      <c r="MKA90" s="366"/>
      <c r="MKB90" s="366"/>
      <c r="MKC90" s="366"/>
      <c r="MKD90" s="366"/>
      <c r="MKE90" s="366"/>
      <c r="MKF90" s="366"/>
      <c r="MKG90" s="366"/>
      <c r="MKH90" s="366"/>
      <c r="MKI90" s="366"/>
      <c r="MKJ90" s="366"/>
      <c r="MKK90" s="366"/>
      <c r="MKL90" s="366"/>
      <c r="MKM90" s="366"/>
      <c r="MKN90" s="366"/>
      <c r="MKO90" s="366"/>
      <c r="MKP90" s="366"/>
      <c r="MKQ90" s="366"/>
      <c r="MKR90" s="366"/>
      <c r="MKS90" s="366"/>
      <c r="MKT90" s="366"/>
      <c r="MKU90" s="366"/>
      <c r="MKV90" s="366"/>
      <c r="MKW90" s="366"/>
      <c r="MKX90" s="366"/>
      <c r="MKY90" s="366"/>
      <c r="MKZ90" s="366"/>
      <c r="MLA90" s="366"/>
      <c r="MLB90" s="366"/>
      <c r="MLC90" s="366"/>
      <c r="MLD90" s="366"/>
      <c r="MLE90" s="366"/>
      <c r="MLF90" s="366"/>
      <c r="MLG90" s="366"/>
      <c r="MLH90" s="366"/>
      <c r="MLI90" s="366"/>
      <c r="MLJ90" s="366"/>
      <c r="MLK90" s="366"/>
      <c r="MLL90" s="366"/>
      <c r="MLM90" s="366"/>
      <c r="MLN90" s="366"/>
      <c r="MLO90" s="366"/>
      <c r="MLP90" s="366"/>
      <c r="MLQ90" s="366"/>
      <c r="MLR90" s="366"/>
      <c r="MLS90" s="366"/>
      <c r="MLT90" s="366"/>
      <c r="MLU90" s="366"/>
      <c r="MLV90" s="366"/>
      <c r="MLW90" s="366"/>
      <c r="MLX90" s="366"/>
      <c r="MLY90" s="366"/>
      <c r="MLZ90" s="366"/>
      <c r="MMA90" s="366"/>
      <c r="MMB90" s="366"/>
      <c r="MMC90" s="366"/>
      <c r="MMD90" s="366"/>
      <c r="MME90" s="366"/>
      <c r="MMF90" s="366"/>
      <c r="MMG90" s="366"/>
      <c r="MMH90" s="366"/>
      <c r="MMI90" s="366"/>
      <c r="MMJ90" s="366"/>
      <c r="MMK90" s="366"/>
      <c r="MML90" s="366"/>
      <c r="MMM90" s="366"/>
      <c r="MMN90" s="366"/>
      <c r="MMO90" s="366"/>
      <c r="MMP90" s="366"/>
      <c r="MMQ90" s="366"/>
      <c r="MMR90" s="366"/>
      <c r="MMS90" s="366"/>
      <c r="MMT90" s="366"/>
      <c r="MMU90" s="366"/>
      <c r="MMV90" s="366"/>
      <c r="MMW90" s="366"/>
      <c r="MMX90" s="366"/>
      <c r="MMY90" s="366"/>
      <c r="MMZ90" s="366"/>
      <c r="MNA90" s="366"/>
      <c r="MNB90" s="366"/>
      <c r="MNC90" s="366"/>
      <c r="MND90" s="366"/>
      <c r="MNE90" s="366"/>
      <c r="MNF90" s="366"/>
      <c r="MNG90" s="366"/>
      <c r="MNH90" s="366"/>
      <c r="MNI90" s="366"/>
      <c r="MNJ90" s="366"/>
      <c r="MNK90" s="366"/>
      <c r="MNL90" s="366"/>
      <c r="MNM90" s="366"/>
      <c r="MNN90" s="366"/>
      <c r="MNO90" s="366"/>
      <c r="MNP90" s="366"/>
      <c r="MNQ90" s="366"/>
      <c r="MNR90" s="366"/>
      <c r="MNS90" s="366"/>
      <c r="MNT90" s="366"/>
      <c r="MNU90" s="366"/>
      <c r="MNV90" s="366"/>
      <c r="MNW90" s="366"/>
      <c r="MNX90" s="366"/>
      <c r="MNY90" s="366"/>
      <c r="MNZ90" s="366"/>
      <c r="MOA90" s="366"/>
      <c r="MOB90" s="366"/>
      <c r="MOC90" s="366"/>
      <c r="MOD90" s="366"/>
      <c r="MOE90" s="366"/>
      <c r="MOF90" s="366"/>
      <c r="MOG90" s="366"/>
      <c r="MOH90" s="366"/>
      <c r="MOI90" s="366"/>
      <c r="MOJ90" s="366"/>
      <c r="MOK90" s="366"/>
      <c r="MOL90" s="366"/>
      <c r="MOM90" s="366"/>
      <c r="MON90" s="366"/>
      <c r="MOO90" s="366"/>
      <c r="MOP90" s="366"/>
      <c r="MOQ90" s="366"/>
      <c r="MOR90" s="366"/>
      <c r="MOS90" s="366"/>
      <c r="MOT90" s="366"/>
      <c r="MOU90" s="366"/>
      <c r="MOV90" s="366"/>
      <c r="MOW90" s="366"/>
      <c r="MOX90" s="366"/>
      <c r="MOY90" s="366"/>
      <c r="MOZ90" s="366"/>
      <c r="MPA90" s="366"/>
      <c r="MPB90" s="366"/>
      <c r="MPC90" s="366"/>
      <c r="MPD90" s="366"/>
      <c r="MPE90" s="366"/>
      <c r="MPF90" s="366"/>
      <c r="MPG90" s="366"/>
      <c r="MPH90" s="366"/>
      <c r="MPI90" s="366"/>
      <c r="MPJ90" s="366"/>
      <c r="MPK90" s="366"/>
      <c r="MPL90" s="366"/>
      <c r="MPM90" s="366"/>
      <c r="MPN90" s="366"/>
      <c r="MPO90" s="366"/>
      <c r="MPP90" s="366"/>
      <c r="MPQ90" s="366"/>
      <c r="MPR90" s="366"/>
      <c r="MPS90" s="366"/>
      <c r="MPT90" s="366"/>
      <c r="MPU90" s="366"/>
      <c r="MPV90" s="366"/>
      <c r="MPW90" s="366"/>
      <c r="MPX90" s="366"/>
      <c r="MPY90" s="366"/>
      <c r="MPZ90" s="366"/>
      <c r="MQA90" s="366"/>
      <c r="MQB90" s="366"/>
      <c r="MQC90" s="366"/>
      <c r="MQD90" s="366"/>
      <c r="MQE90" s="366"/>
      <c r="MQF90" s="366"/>
      <c r="MQG90" s="366"/>
      <c r="MQH90" s="366"/>
      <c r="MQI90" s="366"/>
      <c r="MQJ90" s="366"/>
      <c r="MQK90" s="366"/>
      <c r="MQL90" s="366"/>
      <c r="MQM90" s="366"/>
      <c r="MQN90" s="366"/>
      <c r="MQO90" s="366"/>
      <c r="MQP90" s="366"/>
      <c r="MQQ90" s="366"/>
      <c r="MQR90" s="366"/>
      <c r="MQS90" s="366"/>
      <c r="MQT90" s="366"/>
      <c r="MQU90" s="366"/>
      <c r="MQV90" s="366"/>
      <c r="MQW90" s="366"/>
      <c r="MQX90" s="366"/>
      <c r="MQY90" s="366"/>
      <c r="MQZ90" s="366"/>
      <c r="MRA90" s="366"/>
      <c r="MRB90" s="366"/>
      <c r="MRC90" s="366"/>
      <c r="MRD90" s="366"/>
      <c r="MRE90" s="366"/>
      <c r="MRF90" s="366"/>
      <c r="MRG90" s="366"/>
      <c r="MRH90" s="366"/>
      <c r="MRI90" s="366"/>
      <c r="MRJ90" s="366"/>
      <c r="MRK90" s="366"/>
      <c r="MRL90" s="366"/>
      <c r="MRM90" s="366"/>
      <c r="MRN90" s="366"/>
      <c r="MRO90" s="366"/>
      <c r="MRP90" s="366"/>
      <c r="MRQ90" s="366"/>
      <c r="MRR90" s="366"/>
      <c r="MRS90" s="366"/>
      <c r="MRT90" s="366"/>
      <c r="MRU90" s="366"/>
      <c r="MRV90" s="366"/>
      <c r="MRW90" s="366"/>
      <c r="MRX90" s="366"/>
      <c r="MRY90" s="366"/>
      <c r="MRZ90" s="366"/>
      <c r="MSA90" s="366"/>
      <c r="MSB90" s="366"/>
      <c r="MSC90" s="366"/>
      <c r="MSD90" s="366"/>
      <c r="MSE90" s="366"/>
      <c r="MSF90" s="366"/>
      <c r="MSG90" s="366"/>
      <c r="MSH90" s="366"/>
      <c r="MSI90" s="366"/>
      <c r="MSJ90" s="366"/>
      <c r="MSK90" s="366"/>
      <c r="MSL90" s="366"/>
      <c r="MSM90" s="366"/>
      <c r="MSN90" s="366"/>
      <c r="MSO90" s="366"/>
      <c r="MSP90" s="366"/>
      <c r="MSQ90" s="366"/>
      <c r="MSR90" s="366"/>
      <c r="MSS90" s="366"/>
      <c r="MST90" s="366"/>
      <c r="MSU90" s="366"/>
      <c r="MSV90" s="366"/>
      <c r="MSW90" s="366"/>
      <c r="MSX90" s="366"/>
      <c r="MSY90" s="366"/>
      <c r="MSZ90" s="366"/>
      <c r="MTA90" s="366"/>
      <c r="MTB90" s="366"/>
      <c r="MTC90" s="366"/>
      <c r="MTD90" s="366"/>
      <c r="MTE90" s="366"/>
      <c r="MTF90" s="366"/>
      <c r="MTG90" s="366"/>
      <c r="MTH90" s="366"/>
      <c r="MTI90" s="366"/>
      <c r="MTJ90" s="366"/>
      <c r="MTK90" s="366"/>
      <c r="MTL90" s="366"/>
      <c r="MTM90" s="366"/>
      <c r="MTN90" s="366"/>
      <c r="MTO90" s="366"/>
      <c r="MTP90" s="366"/>
      <c r="MTQ90" s="366"/>
      <c r="MTR90" s="366"/>
      <c r="MTS90" s="366"/>
      <c r="MTT90" s="366"/>
      <c r="MTU90" s="366"/>
      <c r="MTV90" s="366"/>
      <c r="MTW90" s="366"/>
      <c r="MTX90" s="366"/>
      <c r="MTY90" s="366"/>
      <c r="MTZ90" s="366"/>
      <c r="MUA90" s="366"/>
      <c r="MUB90" s="366"/>
      <c r="MUC90" s="366"/>
      <c r="MUD90" s="366"/>
      <c r="MUE90" s="366"/>
      <c r="MUF90" s="366"/>
      <c r="MUG90" s="366"/>
      <c r="MUH90" s="366"/>
      <c r="MUI90" s="366"/>
      <c r="MUJ90" s="366"/>
      <c r="MUK90" s="366"/>
      <c r="MUL90" s="366"/>
      <c r="MUM90" s="366"/>
      <c r="MUN90" s="366"/>
      <c r="MUO90" s="366"/>
      <c r="MUP90" s="366"/>
      <c r="MUQ90" s="366"/>
      <c r="MUR90" s="366"/>
      <c r="MUS90" s="366"/>
      <c r="MUT90" s="366"/>
      <c r="MUU90" s="366"/>
      <c r="MUV90" s="366"/>
      <c r="MUW90" s="366"/>
      <c r="MUX90" s="366"/>
      <c r="MUY90" s="366"/>
      <c r="MUZ90" s="366"/>
      <c r="MVA90" s="366"/>
      <c r="MVB90" s="366"/>
      <c r="MVC90" s="366"/>
      <c r="MVD90" s="366"/>
      <c r="MVE90" s="366"/>
      <c r="MVF90" s="366"/>
      <c r="MVG90" s="366"/>
      <c r="MVH90" s="366"/>
      <c r="MVI90" s="366"/>
      <c r="MVJ90" s="366"/>
      <c r="MVK90" s="366"/>
      <c r="MVL90" s="366"/>
      <c r="MVM90" s="366"/>
      <c r="MVN90" s="366"/>
      <c r="MVO90" s="366"/>
      <c r="MVP90" s="366"/>
      <c r="MVQ90" s="366"/>
      <c r="MVR90" s="366"/>
      <c r="MVS90" s="366"/>
      <c r="MVT90" s="366"/>
      <c r="MVU90" s="366"/>
      <c r="MVV90" s="366"/>
      <c r="MVW90" s="366"/>
      <c r="MVX90" s="366"/>
      <c r="MVY90" s="366"/>
      <c r="MVZ90" s="366"/>
      <c r="MWA90" s="366"/>
      <c r="MWB90" s="366"/>
      <c r="MWC90" s="366"/>
      <c r="MWD90" s="366"/>
      <c r="MWE90" s="366"/>
      <c r="MWF90" s="366"/>
      <c r="MWG90" s="366"/>
      <c r="MWH90" s="366"/>
      <c r="MWI90" s="366"/>
      <c r="MWJ90" s="366"/>
      <c r="MWK90" s="366"/>
      <c r="MWL90" s="366"/>
      <c r="MWM90" s="366"/>
      <c r="MWN90" s="366"/>
      <c r="MWO90" s="366"/>
      <c r="MWP90" s="366"/>
      <c r="MWQ90" s="366"/>
      <c r="MWR90" s="366"/>
      <c r="MWS90" s="366"/>
      <c r="MWT90" s="366"/>
      <c r="MWU90" s="366"/>
      <c r="MWV90" s="366"/>
      <c r="MWW90" s="366"/>
      <c r="MWX90" s="366"/>
      <c r="MWY90" s="366"/>
      <c r="MWZ90" s="366"/>
      <c r="MXA90" s="366"/>
      <c r="MXB90" s="366"/>
      <c r="MXC90" s="366"/>
      <c r="MXD90" s="366"/>
      <c r="MXE90" s="366"/>
      <c r="MXF90" s="366"/>
      <c r="MXG90" s="366"/>
      <c r="MXH90" s="366"/>
      <c r="MXI90" s="366"/>
      <c r="MXJ90" s="366"/>
      <c r="MXK90" s="366"/>
      <c r="MXL90" s="366"/>
      <c r="MXM90" s="366"/>
      <c r="MXN90" s="366"/>
      <c r="MXO90" s="366"/>
      <c r="MXP90" s="366"/>
      <c r="MXQ90" s="366"/>
      <c r="MXR90" s="366"/>
      <c r="MXS90" s="366"/>
      <c r="MXT90" s="366"/>
      <c r="MXU90" s="366"/>
      <c r="MXV90" s="366"/>
      <c r="MXW90" s="366"/>
      <c r="MXX90" s="366"/>
      <c r="MXY90" s="366"/>
      <c r="MXZ90" s="366"/>
      <c r="MYA90" s="366"/>
      <c r="MYB90" s="366"/>
      <c r="MYC90" s="366"/>
      <c r="MYD90" s="366"/>
      <c r="MYE90" s="366"/>
      <c r="MYF90" s="366"/>
      <c r="MYG90" s="366"/>
      <c r="MYH90" s="366"/>
      <c r="MYI90" s="366"/>
      <c r="MYJ90" s="366"/>
      <c r="MYK90" s="366"/>
      <c r="MYL90" s="366"/>
      <c r="MYM90" s="366"/>
      <c r="MYN90" s="366"/>
      <c r="MYO90" s="366"/>
      <c r="MYP90" s="366"/>
      <c r="MYQ90" s="366"/>
      <c r="MYR90" s="366"/>
      <c r="MYS90" s="366"/>
      <c r="MYT90" s="366"/>
      <c r="MYU90" s="366"/>
      <c r="MYV90" s="366"/>
      <c r="MYW90" s="366"/>
      <c r="MYX90" s="366"/>
      <c r="MYY90" s="366"/>
      <c r="MYZ90" s="366"/>
      <c r="MZA90" s="366"/>
      <c r="MZB90" s="366"/>
      <c r="MZC90" s="366"/>
      <c r="MZD90" s="366"/>
      <c r="MZE90" s="366"/>
      <c r="MZF90" s="366"/>
      <c r="MZG90" s="366"/>
      <c r="MZH90" s="366"/>
      <c r="MZI90" s="366"/>
      <c r="MZJ90" s="366"/>
      <c r="MZK90" s="366"/>
      <c r="MZL90" s="366"/>
      <c r="MZM90" s="366"/>
      <c r="MZN90" s="366"/>
      <c r="MZO90" s="366"/>
      <c r="MZP90" s="366"/>
      <c r="MZQ90" s="366"/>
      <c r="MZR90" s="366"/>
      <c r="MZS90" s="366"/>
      <c r="MZT90" s="366"/>
      <c r="MZU90" s="366"/>
      <c r="MZV90" s="366"/>
      <c r="MZW90" s="366"/>
      <c r="MZX90" s="366"/>
      <c r="MZY90" s="366"/>
      <c r="MZZ90" s="366"/>
      <c r="NAA90" s="366"/>
      <c r="NAB90" s="366"/>
      <c r="NAC90" s="366"/>
      <c r="NAD90" s="366"/>
      <c r="NAE90" s="366"/>
      <c r="NAF90" s="366"/>
      <c r="NAG90" s="366"/>
      <c r="NAH90" s="366"/>
      <c r="NAI90" s="366"/>
      <c r="NAJ90" s="366"/>
      <c r="NAK90" s="366"/>
      <c r="NAL90" s="366"/>
      <c r="NAM90" s="366"/>
      <c r="NAN90" s="366"/>
      <c r="NAO90" s="366"/>
      <c r="NAP90" s="366"/>
      <c r="NAQ90" s="366"/>
      <c r="NAR90" s="366"/>
      <c r="NAS90" s="366"/>
      <c r="NAT90" s="366"/>
      <c r="NAU90" s="366"/>
      <c r="NAV90" s="366"/>
      <c r="NAW90" s="366"/>
      <c r="NAX90" s="366"/>
      <c r="NAY90" s="366"/>
      <c r="NAZ90" s="366"/>
      <c r="NBA90" s="366"/>
      <c r="NBB90" s="366"/>
      <c r="NBC90" s="366"/>
      <c r="NBD90" s="366"/>
      <c r="NBE90" s="366"/>
      <c r="NBF90" s="366"/>
      <c r="NBG90" s="366"/>
      <c r="NBH90" s="366"/>
      <c r="NBI90" s="366"/>
      <c r="NBJ90" s="366"/>
      <c r="NBK90" s="366"/>
      <c r="NBL90" s="366"/>
      <c r="NBM90" s="366"/>
      <c r="NBN90" s="366"/>
      <c r="NBO90" s="366"/>
      <c r="NBP90" s="366"/>
      <c r="NBQ90" s="366"/>
      <c r="NBR90" s="366"/>
      <c r="NBS90" s="366"/>
      <c r="NBT90" s="366"/>
      <c r="NBU90" s="366"/>
      <c r="NBV90" s="366"/>
      <c r="NBW90" s="366"/>
      <c r="NBX90" s="366"/>
      <c r="NBY90" s="366"/>
      <c r="NBZ90" s="366"/>
      <c r="NCA90" s="366"/>
      <c r="NCB90" s="366"/>
      <c r="NCC90" s="366"/>
      <c r="NCD90" s="366"/>
      <c r="NCE90" s="366"/>
      <c r="NCF90" s="366"/>
      <c r="NCG90" s="366"/>
      <c r="NCH90" s="366"/>
      <c r="NCI90" s="366"/>
      <c r="NCJ90" s="366"/>
      <c r="NCK90" s="366"/>
      <c r="NCL90" s="366"/>
      <c r="NCM90" s="366"/>
      <c r="NCN90" s="366"/>
      <c r="NCO90" s="366"/>
      <c r="NCP90" s="366"/>
      <c r="NCQ90" s="366"/>
      <c r="NCR90" s="366"/>
      <c r="NCS90" s="366"/>
      <c r="NCT90" s="366"/>
      <c r="NCU90" s="366"/>
      <c r="NCV90" s="366"/>
      <c r="NCW90" s="366"/>
      <c r="NCX90" s="366"/>
      <c r="NCY90" s="366"/>
      <c r="NCZ90" s="366"/>
      <c r="NDA90" s="366"/>
      <c r="NDB90" s="366"/>
      <c r="NDC90" s="366"/>
      <c r="NDD90" s="366"/>
      <c r="NDE90" s="366"/>
      <c r="NDF90" s="366"/>
      <c r="NDG90" s="366"/>
      <c r="NDH90" s="366"/>
      <c r="NDI90" s="366"/>
      <c r="NDJ90" s="366"/>
      <c r="NDK90" s="366"/>
      <c r="NDL90" s="366"/>
      <c r="NDM90" s="366"/>
      <c r="NDN90" s="366"/>
      <c r="NDO90" s="366"/>
      <c r="NDP90" s="366"/>
      <c r="NDQ90" s="366"/>
      <c r="NDR90" s="366"/>
      <c r="NDS90" s="366"/>
      <c r="NDT90" s="366"/>
      <c r="NDU90" s="366"/>
      <c r="NDV90" s="366"/>
      <c r="NDW90" s="366"/>
      <c r="NDX90" s="366"/>
      <c r="NDY90" s="366"/>
      <c r="NDZ90" s="366"/>
      <c r="NEA90" s="366"/>
      <c r="NEB90" s="366"/>
      <c r="NEC90" s="366"/>
      <c r="NED90" s="366"/>
      <c r="NEE90" s="366"/>
      <c r="NEF90" s="366"/>
      <c r="NEG90" s="366"/>
      <c r="NEH90" s="366"/>
      <c r="NEI90" s="366"/>
      <c r="NEJ90" s="366"/>
      <c r="NEK90" s="366"/>
      <c r="NEL90" s="366"/>
      <c r="NEM90" s="366"/>
      <c r="NEN90" s="366"/>
      <c r="NEO90" s="366"/>
      <c r="NEP90" s="366"/>
      <c r="NEQ90" s="366"/>
      <c r="NER90" s="366"/>
      <c r="NES90" s="366"/>
      <c r="NET90" s="366"/>
      <c r="NEU90" s="366"/>
      <c r="NEV90" s="366"/>
      <c r="NEW90" s="366"/>
      <c r="NEX90" s="366"/>
      <c r="NEY90" s="366"/>
      <c r="NEZ90" s="366"/>
      <c r="NFA90" s="366"/>
      <c r="NFB90" s="366"/>
      <c r="NFC90" s="366"/>
      <c r="NFD90" s="366"/>
      <c r="NFE90" s="366"/>
      <c r="NFF90" s="366"/>
      <c r="NFG90" s="366"/>
      <c r="NFH90" s="366"/>
      <c r="NFI90" s="366"/>
      <c r="NFJ90" s="366"/>
      <c r="NFK90" s="366"/>
      <c r="NFL90" s="366"/>
      <c r="NFM90" s="366"/>
      <c r="NFN90" s="366"/>
      <c r="NFO90" s="366"/>
      <c r="NFP90" s="366"/>
      <c r="NFQ90" s="366"/>
      <c r="NFR90" s="366"/>
      <c r="NFS90" s="366"/>
      <c r="NFT90" s="366"/>
      <c r="NFU90" s="366"/>
      <c r="NFV90" s="366"/>
      <c r="NFW90" s="366"/>
      <c r="NFX90" s="366"/>
      <c r="NFY90" s="366"/>
      <c r="NFZ90" s="366"/>
      <c r="NGA90" s="366"/>
      <c r="NGB90" s="366"/>
      <c r="NGC90" s="366"/>
      <c r="NGD90" s="366"/>
      <c r="NGE90" s="366"/>
      <c r="NGF90" s="366"/>
      <c r="NGG90" s="366"/>
      <c r="NGH90" s="366"/>
      <c r="NGI90" s="366"/>
      <c r="NGJ90" s="366"/>
      <c r="NGK90" s="366"/>
      <c r="NGL90" s="366"/>
      <c r="NGM90" s="366"/>
      <c r="NGN90" s="366"/>
      <c r="NGO90" s="366"/>
      <c r="NGP90" s="366"/>
      <c r="NGQ90" s="366"/>
      <c r="NGR90" s="366"/>
      <c r="NGS90" s="366"/>
      <c r="NGT90" s="366"/>
      <c r="NGU90" s="366"/>
      <c r="NGV90" s="366"/>
      <c r="NGW90" s="366"/>
      <c r="NGX90" s="366"/>
      <c r="NGY90" s="366"/>
      <c r="NGZ90" s="366"/>
      <c r="NHA90" s="366"/>
      <c r="NHB90" s="366"/>
      <c r="NHC90" s="366"/>
      <c r="NHD90" s="366"/>
      <c r="NHE90" s="366"/>
      <c r="NHF90" s="366"/>
      <c r="NHG90" s="366"/>
      <c r="NHH90" s="366"/>
      <c r="NHI90" s="366"/>
      <c r="NHJ90" s="366"/>
      <c r="NHK90" s="366"/>
      <c r="NHL90" s="366"/>
      <c r="NHM90" s="366"/>
      <c r="NHN90" s="366"/>
      <c r="NHO90" s="366"/>
      <c r="NHP90" s="366"/>
      <c r="NHQ90" s="366"/>
      <c r="NHR90" s="366"/>
      <c r="NHS90" s="366"/>
      <c r="NHT90" s="366"/>
      <c r="NHU90" s="366"/>
      <c r="NHV90" s="366"/>
      <c r="NHW90" s="366"/>
      <c r="NHX90" s="366"/>
      <c r="NHY90" s="366"/>
      <c r="NHZ90" s="366"/>
      <c r="NIA90" s="366"/>
      <c r="NIB90" s="366"/>
      <c r="NIC90" s="366"/>
      <c r="NID90" s="366"/>
      <c r="NIE90" s="366"/>
      <c r="NIF90" s="366"/>
      <c r="NIG90" s="366"/>
      <c r="NIH90" s="366"/>
      <c r="NII90" s="366"/>
      <c r="NIJ90" s="366"/>
      <c r="NIK90" s="366"/>
      <c r="NIL90" s="366"/>
      <c r="NIM90" s="366"/>
      <c r="NIN90" s="366"/>
      <c r="NIO90" s="366"/>
      <c r="NIP90" s="366"/>
      <c r="NIQ90" s="366"/>
      <c r="NIR90" s="366"/>
      <c r="NIS90" s="366"/>
      <c r="NIT90" s="366"/>
      <c r="NIU90" s="366"/>
      <c r="NIV90" s="366"/>
      <c r="NIW90" s="366"/>
      <c r="NIX90" s="366"/>
      <c r="NIY90" s="366"/>
      <c r="NIZ90" s="366"/>
      <c r="NJA90" s="366"/>
      <c r="NJB90" s="366"/>
      <c r="NJC90" s="366"/>
      <c r="NJD90" s="366"/>
      <c r="NJE90" s="366"/>
      <c r="NJF90" s="366"/>
      <c r="NJG90" s="366"/>
      <c r="NJH90" s="366"/>
      <c r="NJI90" s="366"/>
      <c r="NJJ90" s="366"/>
      <c r="NJK90" s="366"/>
      <c r="NJL90" s="366"/>
      <c r="NJM90" s="366"/>
      <c r="NJN90" s="366"/>
      <c r="NJO90" s="366"/>
      <c r="NJP90" s="366"/>
      <c r="NJQ90" s="366"/>
      <c r="NJR90" s="366"/>
      <c r="NJS90" s="366"/>
      <c r="NJT90" s="366"/>
      <c r="NJU90" s="366"/>
      <c r="NJV90" s="366"/>
      <c r="NJW90" s="366"/>
      <c r="NJX90" s="366"/>
      <c r="NJY90" s="366"/>
      <c r="NJZ90" s="366"/>
      <c r="NKA90" s="366"/>
      <c r="NKB90" s="366"/>
      <c r="NKC90" s="366"/>
      <c r="NKD90" s="366"/>
      <c r="NKE90" s="366"/>
      <c r="NKF90" s="366"/>
      <c r="NKG90" s="366"/>
      <c r="NKH90" s="366"/>
      <c r="NKI90" s="366"/>
      <c r="NKJ90" s="366"/>
      <c r="NKK90" s="366"/>
      <c r="NKL90" s="366"/>
      <c r="NKM90" s="366"/>
      <c r="NKN90" s="366"/>
      <c r="NKO90" s="366"/>
      <c r="NKP90" s="366"/>
      <c r="NKQ90" s="366"/>
      <c r="NKR90" s="366"/>
      <c r="NKS90" s="366"/>
      <c r="NKT90" s="366"/>
      <c r="NKU90" s="366"/>
      <c r="NKV90" s="366"/>
      <c r="NKW90" s="366"/>
      <c r="NKX90" s="366"/>
      <c r="NKY90" s="366"/>
      <c r="NKZ90" s="366"/>
      <c r="NLA90" s="366"/>
      <c r="NLB90" s="366"/>
      <c r="NLC90" s="366"/>
      <c r="NLD90" s="366"/>
      <c r="NLE90" s="366"/>
      <c r="NLF90" s="366"/>
      <c r="NLG90" s="366"/>
      <c r="NLH90" s="366"/>
      <c r="NLI90" s="366"/>
      <c r="NLJ90" s="366"/>
      <c r="NLK90" s="366"/>
      <c r="NLL90" s="366"/>
      <c r="NLM90" s="366"/>
      <c r="NLN90" s="366"/>
      <c r="NLO90" s="366"/>
      <c r="NLP90" s="366"/>
      <c r="NLQ90" s="366"/>
      <c r="NLR90" s="366"/>
      <c r="NLS90" s="366"/>
      <c r="NLT90" s="366"/>
      <c r="NLU90" s="366"/>
      <c r="NLV90" s="366"/>
      <c r="NLW90" s="366"/>
      <c r="NLX90" s="366"/>
      <c r="NLY90" s="366"/>
      <c r="NLZ90" s="366"/>
      <c r="NMA90" s="366"/>
      <c r="NMB90" s="366"/>
      <c r="NMC90" s="366"/>
      <c r="NMD90" s="366"/>
      <c r="NME90" s="366"/>
      <c r="NMF90" s="366"/>
      <c r="NMG90" s="366"/>
      <c r="NMH90" s="366"/>
      <c r="NMI90" s="366"/>
      <c r="NMJ90" s="366"/>
      <c r="NMK90" s="366"/>
      <c r="NML90" s="366"/>
      <c r="NMM90" s="366"/>
      <c r="NMN90" s="366"/>
      <c r="NMO90" s="366"/>
      <c r="NMP90" s="366"/>
      <c r="NMQ90" s="366"/>
      <c r="NMR90" s="366"/>
      <c r="NMS90" s="366"/>
      <c r="NMT90" s="366"/>
      <c r="NMU90" s="366"/>
      <c r="NMV90" s="366"/>
      <c r="NMW90" s="366"/>
      <c r="NMX90" s="366"/>
      <c r="NMY90" s="366"/>
      <c r="NMZ90" s="366"/>
      <c r="NNA90" s="366"/>
      <c r="NNB90" s="366"/>
      <c r="NNC90" s="366"/>
      <c r="NND90" s="366"/>
      <c r="NNE90" s="366"/>
      <c r="NNF90" s="366"/>
      <c r="NNG90" s="366"/>
      <c r="NNH90" s="366"/>
      <c r="NNI90" s="366"/>
      <c r="NNJ90" s="366"/>
      <c r="NNK90" s="366"/>
      <c r="NNL90" s="366"/>
      <c r="NNM90" s="366"/>
      <c r="NNN90" s="366"/>
      <c r="NNO90" s="366"/>
      <c r="NNP90" s="366"/>
      <c r="NNQ90" s="366"/>
      <c r="NNR90" s="366"/>
      <c r="NNS90" s="366"/>
      <c r="NNT90" s="366"/>
      <c r="NNU90" s="366"/>
      <c r="NNV90" s="366"/>
      <c r="NNW90" s="366"/>
      <c r="NNX90" s="366"/>
      <c r="NNY90" s="366"/>
      <c r="NNZ90" s="366"/>
      <c r="NOA90" s="366"/>
      <c r="NOB90" s="366"/>
      <c r="NOC90" s="366"/>
      <c r="NOD90" s="366"/>
      <c r="NOE90" s="366"/>
      <c r="NOF90" s="366"/>
      <c r="NOG90" s="366"/>
      <c r="NOH90" s="366"/>
      <c r="NOI90" s="366"/>
      <c r="NOJ90" s="366"/>
      <c r="NOK90" s="366"/>
      <c r="NOL90" s="366"/>
      <c r="NOM90" s="366"/>
      <c r="NON90" s="366"/>
      <c r="NOO90" s="366"/>
      <c r="NOP90" s="366"/>
      <c r="NOQ90" s="366"/>
      <c r="NOR90" s="366"/>
      <c r="NOS90" s="366"/>
      <c r="NOT90" s="366"/>
      <c r="NOU90" s="366"/>
      <c r="NOV90" s="366"/>
      <c r="NOW90" s="366"/>
      <c r="NOX90" s="366"/>
      <c r="NOY90" s="366"/>
      <c r="NOZ90" s="366"/>
      <c r="NPA90" s="366"/>
      <c r="NPB90" s="366"/>
      <c r="NPC90" s="366"/>
      <c r="NPD90" s="366"/>
      <c r="NPE90" s="366"/>
      <c r="NPF90" s="366"/>
      <c r="NPG90" s="366"/>
      <c r="NPH90" s="366"/>
      <c r="NPI90" s="366"/>
      <c r="NPJ90" s="366"/>
      <c r="NPK90" s="366"/>
      <c r="NPL90" s="366"/>
      <c r="NPM90" s="366"/>
      <c r="NPN90" s="366"/>
      <c r="NPO90" s="366"/>
      <c r="NPP90" s="366"/>
      <c r="NPQ90" s="366"/>
      <c r="NPR90" s="366"/>
      <c r="NPS90" s="366"/>
      <c r="NPT90" s="366"/>
      <c r="NPU90" s="366"/>
      <c r="NPV90" s="366"/>
      <c r="NPW90" s="366"/>
      <c r="NPX90" s="366"/>
      <c r="NPY90" s="366"/>
      <c r="NPZ90" s="366"/>
      <c r="NQA90" s="366"/>
      <c r="NQB90" s="366"/>
      <c r="NQC90" s="366"/>
      <c r="NQD90" s="366"/>
      <c r="NQE90" s="366"/>
      <c r="NQF90" s="366"/>
      <c r="NQG90" s="366"/>
      <c r="NQH90" s="366"/>
      <c r="NQI90" s="366"/>
      <c r="NQJ90" s="366"/>
      <c r="NQK90" s="366"/>
      <c r="NQL90" s="366"/>
      <c r="NQM90" s="366"/>
      <c r="NQN90" s="366"/>
      <c r="NQO90" s="366"/>
      <c r="NQP90" s="366"/>
      <c r="NQQ90" s="366"/>
      <c r="NQR90" s="366"/>
      <c r="NQS90" s="366"/>
      <c r="NQT90" s="366"/>
      <c r="NQU90" s="366"/>
      <c r="NQV90" s="366"/>
      <c r="NQW90" s="366"/>
      <c r="NQX90" s="366"/>
      <c r="NQY90" s="366"/>
      <c r="NQZ90" s="366"/>
      <c r="NRA90" s="366"/>
      <c r="NRB90" s="366"/>
      <c r="NRC90" s="366"/>
      <c r="NRD90" s="366"/>
      <c r="NRE90" s="366"/>
      <c r="NRF90" s="366"/>
      <c r="NRG90" s="366"/>
      <c r="NRH90" s="366"/>
      <c r="NRI90" s="366"/>
      <c r="NRJ90" s="366"/>
      <c r="NRK90" s="366"/>
      <c r="NRL90" s="366"/>
      <c r="NRM90" s="366"/>
      <c r="NRN90" s="366"/>
      <c r="NRO90" s="366"/>
      <c r="NRP90" s="366"/>
      <c r="NRQ90" s="366"/>
      <c r="NRR90" s="366"/>
      <c r="NRS90" s="366"/>
      <c r="NRT90" s="366"/>
      <c r="NRU90" s="366"/>
      <c r="NRV90" s="366"/>
      <c r="NRW90" s="366"/>
      <c r="NRX90" s="366"/>
      <c r="NRY90" s="366"/>
      <c r="NRZ90" s="366"/>
      <c r="NSA90" s="366"/>
      <c r="NSB90" s="366"/>
      <c r="NSC90" s="366"/>
      <c r="NSD90" s="366"/>
      <c r="NSE90" s="366"/>
      <c r="NSF90" s="366"/>
      <c r="NSG90" s="366"/>
      <c r="NSH90" s="366"/>
      <c r="NSI90" s="366"/>
      <c r="NSJ90" s="366"/>
      <c r="NSK90" s="366"/>
      <c r="NSL90" s="366"/>
      <c r="NSM90" s="366"/>
      <c r="NSN90" s="366"/>
      <c r="NSO90" s="366"/>
      <c r="NSP90" s="366"/>
      <c r="NSQ90" s="366"/>
      <c r="NSR90" s="366"/>
      <c r="NSS90" s="366"/>
      <c r="NST90" s="366"/>
      <c r="NSU90" s="366"/>
      <c r="NSV90" s="366"/>
      <c r="NSW90" s="366"/>
      <c r="NSX90" s="366"/>
      <c r="NSY90" s="366"/>
      <c r="NSZ90" s="366"/>
      <c r="NTA90" s="366"/>
      <c r="NTB90" s="366"/>
      <c r="NTC90" s="366"/>
      <c r="NTD90" s="366"/>
      <c r="NTE90" s="366"/>
      <c r="NTF90" s="366"/>
      <c r="NTG90" s="366"/>
      <c r="NTH90" s="366"/>
      <c r="NTI90" s="366"/>
      <c r="NTJ90" s="366"/>
      <c r="NTK90" s="366"/>
      <c r="NTL90" s="366"/>
      <c r="NTM90" s="366"/>
      <c r="NTN90" s="366"/>
      <c r="NTO90" s="366"/>
      <c r="NTP90" s="366"/>
      <c r="NTQ90" s="366"/>
      <c r="NTR90" s="366"/>
      <c r="NTS90" s="366"/>
      <c r="NTT90" s="366"/>
      <c r="NTU90" s="366"/>
      <c r="NTV90" s="366"/>
      <c r="NTW90" s="366"/>
      <c r="NTX90" s="366"/>
      <c r="NTY90" s="366"/>
      <c r="NTZ90" s="366"/>
      <c r="NUA90" s="366"/>
      <c r="NUB90" s="366"/>
      <c r="NUC90" s="366"/>
      <c r="NUD90" s="366"/>
      <c r="NUE90" s="366"/>
      <c r="NUF90" s="366"/>
      <c r="NUG90" s="366"/>
      <c r="NUH90" s="366"/>
      <c r="NUI90" s="366"/>
      <c r="NUJ90" s="366"/>
      <c r="NUK90" s="366"/>
      <c r="NUL90" s="366"/>
      <c r="NUM90" s="366"/>
      <c r="NUN90" s="366"/>
      <c r="NUO90" s="366"/>
      <c r="NUP90" s="366"/>
      <c r="NUQ90" s="366"/>
      <c r="NUR90" s="366"/>
      <c r="NUS90" s="366"/>
      <c r="NUT90" s="366"/>
      <c r="NUU90" s="366"/>
      <c r="NUV90" s="366"/>
      <c r="NUW90" s="366"/>
      <c r="NUX90" s="366"/>
      <c r="NUY90" s="366"/>
      <c r="NUZ90" s="366"/>
      <c r="NVA90" s="366"/>
      <c r="NVB90" s="366"/>
      <c r="NVC90" s="366"/>
      <c r="NVD90" s="366"/>
      <c r="NVE90" s="366"/>
      <c r="NVF90" s="366"/>
      <c r="NVG90" s="366"/>
      <c r="NVH90" s="366"/>
      <c r="NVI90" s="366"/>
      <c r="NVJ90" s="366"/>
      <c r="NVK90" s="366"/>
      <c r="NVL90" s="366"/>
      <c r="NVM90" s="366"/>
      <c r="NVN90" s="366"/>
      <c r="NVO90" s="366"/>
      <c r="NVP90" s="366"/>
      <c r="NVQ90" s="366"/>
      <c r="NVR90" s="366"/>
      <c r="NVS90" s="366"/>
      <c r="NVT90" s="366"/>
      <c r="NVU90" s="366"/>
      <c r="NVV90" s="366"/>
      <c r="NVW90" s="366"/>
      <c r="NVX90" s="366"/>
      <c r="NVY90" s="366"/>
      <c r="NVZ90" s="366"/>
      <c r="NWA90" s="366"/>
      <c r="NWB90" s="366"/>
      <c r="NWC90" s="366"/>
      <c r="NWD90" s="366"/>
      <c r="NWE90" s="366"/>
      <c r="NWF90" s="366"/>
      <c r="NWG90" s="366"/>
      <c r="NWH90" s="366"/>
      <c r="NWI90" s="366"/>
      <c r="NWJ90" s="366"/>
      <c r="NWK90" s="366"/>
      <c r="NWL90" s="366"/>
      <c r="NWM90" s="366"/>
      <c r="NWN90" s="366"/>
      <c r="NWO90" s="366"/>
      <c r="NWP90" s="366"/>
      <c r="NWQ90" s="366"/>
      <c r="NWR90" s="366"/>
      <c r="NWS90" s="366"/>
      <c r="NWT90" s="366"/>
      <c r="NWU90" s="366"/>
      <c r="NWV90" s="366"/>
      <c r="NWW90" s="366"/>
      <c r="NWX90" s="366"/>
      <c r="NWY90" s="366"/>
      <c r="NWZ90" s="366"/>
      <c r="NXA90" s="366"/>
      <c r="NXB90" s="366"/>
      <c r="NXC90" s="366"/>
      <c r="NXD90" s="366"/>
      <c r="NXE90" s="366"/>
      <c r="NXF90" s="366"/>
      <c r="NXG90" s="366"/>
      <c r="NXH90" s="366"/>
      <c r="NXI90" s="366"/>
      <c r="NXJ90" s="366"/>
      <c r="NXK90" s="366"/>
      <c r="NXL90" s="366"/>
      <c r="NXM90" s="366"/>
      <c r="NXN90" s="366"/>
      <c r="NXO90" s="366"/>
      <c r="NXP90" s="366"/>
      <c r="NXQ90" s="366"/>
      <c r="NXR90" s="366"/>
      <c r="NXS90" s="366"/>
      <c r="NXT90" s="366"/>
      <c r="NXU90" s="366"/>
      <c r="NXV90" s="366"/>
      <c r="NXW90" s="366"/>
      <c r="NXX90" s="366"/>
      <c r="NXY90" s="366"/>
      <c r="NXZ90" s="366"/>
      <c r="NYA90" s="366"/>
      <c r="NYB90" s="366"/>
      <c r="NYC90" s="366"/>
      <c r="NYD90" s="366"/>
      <c r="NYE90" s="366"/>
      <c r="NYF90" s="366"/>
      <c r="NYG90" s="366"/>
      <c r="NYH90" s="366"/>
      <c r="NYI90" s="366"/>
      <c r="NYJ90" s="366"/>
      <c r="NYK90" s="366"/>
      <c r="NYL90" s="366"/>
      <c r="NYM90" s="366"/>
      <c r="NYN90" s="366"/>
      <c r="NYO90" s="366"/>
      <c r="NYP90" s="366"/>
      <c r="NYQ90" s="366"/>
      <c r="NYR90" s="366"/>
      <c r="NYS90" s="366"/>
      <c r="NYT90" s="366"/>
      <c r="NYU90" s="366"/>
      <c r="NYV90" s="366"/>
      <c r="NYW90" s="366"/>
      <c r="NYX90" s="366"/>
      <c r="NYY90" s="366"/>
      <c r="NYZ90" s="366"/>
      <c r="NZA90" s="366"/>
      <c r="NZB90" s="366"/>
      <c r="NZC90" s="366"/>
      <c r="NZD90" s="366"/>
      <c r="NZE90" s="366"/>
      <c r="NZF90" s="366"/>
      <c r="NZG90" s="366"/>
      <c r="NZH90" s="366"/>
      <c r="NZI90" s="366"/>
      <c r="NZJ90" s="366"/>
      <c r="NZK90" s="366"/>
      <c r="NZL90" s="366"/>
      <c r="NZM90" s="366"/>
      <c r="NZN90" s="366"/>
      <c r="NZO90" s="366"/>
      <c r="NZP90" s="366"/>
      <c r="NZQ90" s="366"/>
      <c r="NZR90" s="366"/>
      <c r="NZS90" s="366"/>
      <c r="NZT90" s="366"/>
      <c r="NZU90" s="366"/>
      <c r="NZV90" s="366"/>
      <c r="NZW90" s="366"/>
      <c r="NZX90" s="366"/>
      <c r="NZY90" s="366"/>
      <c r="NZZ90" s="366"/>
      <c r="OAA90" s="366"/>
      <c r="OAB90" s="366"/>
      <c r="OAC90" s="366"/>
      <c r="OAD90" s="366"/>
      <c r="OAE90" s="366"/>
      <c r="OAF90" s="366"/>
      <c r="OAG90" s="366"/>
      <c r="OAH90" s="366"/>
      <c r="OAI90" s="366"/>
      <c r="OAJ90" s="366"/>
      <c r="OAK90" s="366"/>
      <c r="OAL90" s="366"/>
      <c r="OAM90" s="366"/>
      <c r="OAN90" s="366"/>
      <c r="OAO90" s="366"/>
      <c r="OAP90" s="366"/>
      <c r="OAQ90" s="366"/>
      <c r="OAR90" s="366"/>
      <c r="OAS90" s="366"/>
      <c r="OAT90" s="366"/>
      <c r="OAU90" s="366"/>
      <c r="OAV90" s="366"/>
      <c r="OAW90" s="366"/>
      <c r="OAX90" s="366"/>
      <c r="OAY90" s="366"/>
      <c r="OAZ90" s="366"/>
      <c r="OBA90" s="366"/>
      <c r="OBB90" s="366"/>
      <c r="OBC90" s="366"/>
      <c r="OBD90" s="366"/>
      <c r="OBE90" s="366"/>
      <c r="OBF90" s="366"/>
      <c r="OBG90" s="366"/>
      <c r="OBH90" s="366"/>
      <c r="OBI90" s="366"/>
      <c r="OBJ90" s="366"/>
      <c r="OBK90" s="366"/>
      <c r="OBL90" s="366"/>
      <c r="OBM90" s="366"/>
      <c r="OBN90" s="366"/>
      <c r="OBO90" s="366"/>
      <c r="OBP90" s="366"/>
      <c r="OBQ90" s="366"/>
      <c r="OBR90" s="366"/>
      <c r="OBS90" s="366"/>
      <c r="OBT90" s="366"/>
      <c r="OBU90" s="366"/>
      <c r="OBV90" s="366"/>
      <c r="OBW90" s="366"/>
      <c r="OBX90" s="366"/>
      <c r="OBY90" s="366"/>
      <c r="OBZ90" s="366"/>
      <c r="OCA90" s="366"/>
      <c r="OCB90" s="366"/>
      <c r="OCC90" s="366"/>
      <c r="OCD90" s="366"/>
      <c r="OCE90" s="366"/>
      <c r="OCF90" s="366"/>
      <c r="OCG90" s="366"/>
      <c r="OCH90" s="366"/>
      <c r="OCI90" s="366"/>
      <c r="OCJ90" s="366"/>
      <c r="OCK90" s="366"/>
      <c r="OCL90" s="366"/>
      <c r="OCM90" s="366"/>
      <c r="OCN90" s="366"/>
      <c r="OCO90" s="366"/>
      <c r="OCP90" s="366"/>
      <c r="OCQ90" s="366"/>
      <c r="OCR90" s="366"/>
      <c r="OCS90" s="366"/>
      <c r="OCT90" s="366"/>
      <c r="OCU90" s="366"/>
      <c r="OCV90" s="366"/>
      <c r="OCW90" s="366"/>
      <c r="OCX90" s="366"/>
      <c r="OCY90" s="366"/>
      <c r="OCZ90" s="366"/>
      <c r="ODA90" s="366"/>
      <c r="ODB90" s="366"/>
      <c r="ODC90" s="366"/>
      <c r="ODD90" s="366"/>
      <c r="ODE90" s="366"/>
      <c r="ODF90" s="366"/>
      <c r="ODG90" s="366"/>
      <c r="ODH90" s="366"/>
      <c r="ODI90" s="366"/>
      <c r="ODJ90" s="366"/>
      <c r="ODK90" s="366"/>
      <c r="ODL90" s="366"/>
      <c r="ODM90" s="366"/>
      <c r="ODN90" s="366"/>
      <c r="ODO90" s="366"/>
      <c r="ODP90" s="366"/>
      <c r="ODQ90" s="366"/>
      <c r="ODR90" s="366"/>
      <c r="ODS90" s="366"/>
      <c r="ODT90" s="366"/>
      <c r="ODU90" s="366"/>
      <c r="ODV90" s="366"/>
      <c r="ODW90" s="366"/>
      <c r="ODX90" s="366"/>
      <c r="ODY90" s="366"/>
      <c r="ODZ90" s="366"/>
      <c r="OEA90" s="366"/>
      <c r="OEB90" s="366"/>
      <c r="OEC90" s="366"/>
      <c r="OED90" s="366"/>
      <c r="OEE90" s="366"/>
      <c r="OEF90" s="366"/>
      <c r="OEG90" s="366"/>
      <c r="OEH90" s="366"/>
      <c r="OEI90" s="366"/>
      <c r="OEJ90" s="366"/>
      <c r="OEK90" s="366"/>
      <c r="OEL90" s="366"/>
      <c r="OEM90" s="366"/>
      <c r="OEN90" s="366"/>
      <c r="OEO90" s="366"/>
      <c r="OEP90" s="366"/>
      <c r="OEQ90" s="366"/>
      <c r="OER90" s="366"/>
      <c r="OES90" s="366"/>
      <c r="OET90" s="366"/>
      <c r="OEU90" s="366"/>
      <c r="OEV90" s="366"/>
      <c r="OEW90" s="366"/>
      <c r="OEX90" s="366"/>
      <c r="OEY90" s="366"/>
      <c r="OEZ90" s="366"/>
      <c r="OFA90" s="366"/>
      <c r="OFB90" s="366"/>
      <c r="OFC90" s="366"/>
      <c r="OFD90" s="366"/>
      <c r="OFE90" s="366"/>
      <c r="OFF90" s="366"/>
      <c r="OFG90" s="366"/>
      <c r="OFH90" s="366"/>
      <c r="OFI90" s="366"/>
      <c r="OFJ90" s="366"/>
      <c r="OFK90" s="366"/>
      <c r="OFL90" s="366"/>
      <c r="OFM90" s="366"/>
      <c r="OFN90" s="366"/>
      <c r="OFO90" s="366"/>
      <c r="OFP90" s="366"/>
      <c r="OFQ90" s="366"/>
      <c r="OFR90" s="366"/>
      <c r="OFS90" s="366"/>
      <c r="OFT90" s="366"/>
      <c r="OFU90" s="366"/>
      <c r="OFV90" s="366"/>
      <c r="OFW90" s="366"/>
      <c r="OFX90" s="366"/>
      <c r="OFY90" s="366"/>
      <c r="OFZ90" s="366"/>
      <c r="OGA90" s="366"/>
      <c r="OGB90" s="366"/>
      <c r="OGC90" s="366"/>
      <c r="OGD90" s="366"/>
      <c r="OGE90" s="366"/>
      <c r="OGF90" s="366"/>
      <c r="OGG90" s="366"/>
      <c r="OGH90" s="366"/>
      <c r="OGI90" s="366"/>
      <c r="OGJ90" s="366"/>
      <c r="OGK90" s="366"/>
      <c r="OGL90" s="366"/>
      <c r="OGM90" s="366"/>
      <c r="OGN90" s="366"/>
      <c r="OGO90" s="366"/>
      <c r="OGP90" s="366"/>
      <c r="OGQ90" s="366"/>
      <c r="OGR90" s="366"/>
      <c r="OGS90" s="366"/>
      <c r="OGT90" s="366"/>
      <c r="OGU90" s="366"/>
      <c r="OGV90" s="366"/>
      <c r="OGW90" s="366"/>
      <c r="OGX90" s="366"/>
      <c r="OGY90" s="366"/>
      <c r="OGZ90" s="366"/>
      <c r="OHA90" s="366"/>
      <c r="OHB90" s="366"/>
      <c r="OHC90" s="366"/>
      <c r="OHD90" s="366"/>
      <c r="OHE90" s="366"/>
      <c r="OHF90" s="366"/>
      <c r="OHG90" s="366"/>
      <c r="OHH90" s="366"/>
      <c r="OHI90" s="366"/>
      <c r="OHJ90" s="366"/>
      <c r="OHK90" s="366"/>
      <c r="OHL90" s="366"/>
      <c r="OHM90" s="366"/>
      <c r="OHN90" s="366"/>
      <c r="OHO90" s="366"/>
      <c r="OHP90" s="366"/>
      <c r="OHQ90" s="366"/>
      <c r="OHR90" s="366"/>
      <c r="OHS90" s="366"/>
      <c r="OHT90" s="366"/>
      <c r="OHU90" s="366"/>
      <c r="OHV90" s="366"/>
      <c r="OHW90" s="366"/>
      <c r="OHX90" s="366"/>
      <c r="OHY90" s="366"/>
      <c r="OHZ90" s="366"/>
      <c r="OIA90" s="366"/>
      <c r="OIB90" s="366"/>
      <c r="OIC90" s="366"/>
      <c r="OID90" s="366"/>
      <c r="OIE90" s="366"/>
      <c r="OIF90" s="366"/>
      <c r="OIG90" s="366"/>
      <c r="OIH90" s="366"/>
      <c r="OII90" s="366"/>
      <c r="OIJ90" s="366"/>
      <c r="OIK90" s="366"/>
      <c r="OIL90" s="366"/>
      <c r="OIM90" s="366"/>
      <c r="OIN90" s="366"/>
      <c r="OIO90" s="366"/>
      <c r="OIP90" s="366"/>
      <c r="OIQ90" s="366"/>
      <c r="OIR90" s="366"/>
      <c r="OIS90" s="366"/>
      <c r="OIT90" s="366"/>
      <c r="OIU90" s="366"/>
      <c r="OIV90" s="366"/>
      <c r="OIW90" s="366"/>
      <c r="OIX90" s="366"/>
      <c r="OIY90" s="366"/>
      <c r="OIZ90" s="366"/>
      <c r="OJA90" s="366"/>
      <c r="OJB90" s="366"/>
      <c r="OJC90" s="366"/>
      <c r="OJD90" s="366"/>
      <c r="OJE90" s="366"/>
      <c r="OJF90" s="366"/>
      <c r="OJG90" s="366"/>
      <c r="OJH90" s="366"/>
      <c r="OJI90" s="366"/>
      <c r="OJJ90" s="366"/>
      <c r="OJK90" s="366"/>
      <c r="OJL90" s="366"/>
      <c r="OJM90" s="366"/>
      <c r="OJN90" s="366"/>
      <c r="OJO90" s="366"/>
      <c r="OJP90" s="366"/>
      <c r="OJQ90" s="366"/>
      <c r="OJR90" s="366"/>
      <c r="OJS90" s="366"/>
      <c r="OJT90" s="366"/>
      <c r="OJU90" s="366"/>
      <c r="OJV90" s="366"/>
      <c r="OJW90" s="366"/>
      <c r="OJX90" s="366"/>
      <c r="OJY90" s="366"/>
      <c r="OJZ90" s="366"/>
      <c r="OKA90" s="366"/>
      <c r="OKB90" s="366"/>
      <c r="OKC90" s="366"/>
      <c r="OKD90" s="366"/>
      <c r="OKE90" s="366"/>
      <c r="OKF90" s="366"/>
      <c r="OKG90" s="366"/>
      <c r="OKH90" s="366"/>
      <c r="OKI90" s="366"/>
      <c r="OKJ90" s="366"/>
      <c r="OKK90" s="366"/>
      <c r="OKL90" s="366"/>
      <c r="OKM90" s="366"/>
      <c r="OKN90" s="366"/>
      <c r="OKO90" s="366"/>
      <c r="OKP90" s="366"/>
      <c r="OKQ90" s="366"/>
      <c r="OKR90" s="366"/>
      <c r="OKS90" s="366"/>
      <c r="OKT90" s="366"/>
      <c r="OKU90" s="366"/>
      <c r="OKV90" s="366"/>
      <c r="OKW90" s="366"/>
      <c r="OKX90" s="366"/>
      <c r="OKY90" s="366"/>
      <c r="OKZ90" s="366"/>
      <c r="OLA90" s="366"/>
      <c r="OLB90" s="366"/>
      <c r="OLC90" s="366"/>
      <c r="OLD90" s="366"/>
      <c r="OLE90" s="366"/>
      <c r="OLF90" s="366"/>
      <c r="OLG90" s="366"/>
      <c r="OLH90" s="366"/>
      <c r="OLI90" s="366"/>
      <c r="OLJ90" s="366"/>
      <c r="OLK90" s="366"/>
      <c r="OLL90" s="366"/>
      <c r="OLM90" s="366"/>
      <c r="OLN90" s="366"/>
      <c r="OLO90" s="366"/>
      <c r="OLP90" s="366"/>
      <c r="OLQ90" s="366"/>
      <c r="OLR90" s="366"/>
      <c r="OLS90" s="366"/>
      <c r="OLT90" s="366"/>
      <c r="OLU90" s="366"/>
      <c r="OLV90" s="366"/>
      <c r="OLW90" s="366"/>
      <c r="OLX90" s="366"/>
      <c r="OLY90" s="366"/>
      <c r="OLZ90" s="366"/>
      <c r="OMA90" s="366"/>
      <c r="OMB90" s="366"/>
      <c r="OMC90" s="366"/>
      <c r="OMD90" s="366"/>
      <c r="OME90" s="366"/>
      <c r="OMF90" s="366"/>
      <c r="OMG90" s="366"/>
      <c r="OMH90" s="366"/>
      <c r="OMI90" s="366"/>
      <c r="OMJ90" s="366"/>
      <c r="OMK90" s="366"/>
      <c r="OML90" s="366"/>
      <c r="OMM90" s="366"/>
      <c r="OMN90" s="366"/>
      <c r="OMO90" s="366"/>
      <c r="OMP90" s="366"/>
      <c r="OMQ90" s="366"/>
      <c r="OMR90" s="366"/>
      <c r="OMS90" s="366"/>
      <c r="OMT90" s="366"/>
      <c r="OMU90" s="366"/>
      <c r="OMV90" s="366"/>
      <c r="OMW90" s="366"/>
      <c r="OMX90" s="366"/>
      <c r="OMY90" s="366"/>
      <c r="OMZ90" s="366"/>
      <c r="ONA90" s="366"/>
      <c r="ONB90" s="366"/>
      <c r="ONC90" s="366"/>
      <c r="OND90" s="366"/>
      <c r="ONE90" s="366"/>
      <c r="ONF90" s="366"/>
      <c r="ONG90" s="366"/>
      <c r="ONH90" s="366"/>
      <c r="ONI90" s="366"/>
      <c r="ONJ90" s="366"/>
      <c r="ONK90" s="366"/>
      <c r="ONL90" s="366"/>
      <c r="ONM90" s="366"/>
      <c r="ONN90" s="366"/>
      <c r="ONO90" s="366"/>
      <c r="ONP90" s="366"/>
      <c r="ONQ90" s="366"/>
      <c r="ONR90" s="366"/>
      <c r="ONS90" s="366"/>
      <c r="ONT90" s="366"/>
      <c r="ONU90" s="366"/>
      <c r="ONV90" s="366"/>
      <c r="ONW90" s="366"/>
      <c r="ONX90" s="366"/>
      <c r="ONY90" s="366"/>
      <c r="ONZ90" s="366"/>
      <c r="OOA90" s="366"/>
      <c r="OOB90" s="366"/>
      <c r="OOC90" s="366"/>
      <c r="OOD90" s="366"/>
      <c r="OOE90" s="366"/>
      <c r="OOF90" s="366"/>
      <c r="OOG90" s="366"/>
      <c r="OOH90" s="366"/>
      <c r="OOI90" s="366"/>
      <c r="OOJ90" s="366"/>
      <c r="OOK90" s="366"/>
      <c r="OOL90" s="366"/>
      <c r="OOM90" s="366"/>
      <c r="OON90" s="366"/>
      <c r="OOO90" s="366"/>
      <c r="OOP90" s="366"/>
      <c r="OOQ90" s="366"/>
      <c r="OOR90" s="366"/>
      <c r="OOS90" s="366"/>
      <c r="OOT90" s="366"/>
      <c r="OOU90" s="366"/>
      <c r="OOV90" s="366"/>
      <c r="OOW90" s="366"/>
      <c r="OOX90" s="366"/>
      <c r="OOY90" s="366"/>
      <c r="OOZ90" s="366"/>
      <c r="OPA90" s="366"/>
      <c r="OPB90" s="366"/>
      <c r="OPC90" s="366"/>
      <c r="OPD90" s="366"/>
      <c r="OPE90" s="366"/>
      <c r="OPF90" s="366"/>
      <c r="OPG90" s="366"/>
      <c r="OPH90" s="366"/>
      <c r="OPI90" s="366"/>
      <c r="OPJ90" s="366"/>
      <c r="OPK90" s="366"/>
      <c r="OPL90" s="366"/>
      <c r="OPM90" s="366"/>
      <c r="OPN90" s="366"/>
      <c r="OPO90" s="366"/>
      <c r="OPP90" s="366"/>
      <c r="OPQ90" s="366"/>
      <c r="OPR90" s="366"/>
      <c r="OPS90" s="366"/>
      <c r="OPT90" s="366"/>
      <c r="OPU90" s="366"/>
      <c r="OPV90" s="366"/>
      <c r="OPW90" s="366"/>
      <c r="OPX90" s="366"/>
      <c r="OPY90" s="366"/>
      <c r="OPZ90" s="366"/>
      <c r="OQA90" s="366"/>
      <c r="OQB90" s="366"/>
      <c r="OQC90" s="366"/>
      <c r="OQD90" s="366"/>
      <c r="OQE90" s="366"/>
      <c r="OQF90" s="366"/>
      <c r="OQG90" s="366"/>
      <c r="OQH90" s="366"/>
      <c r="OQI90" s="366"/>
      <c r="OQJ90" s="366"/>
      <c r="OQK90" s="366"/>
      <c r="OQL90" s="366"/>
      <c r="OQM90" s="366"/>
      <c r="OQN90" s="366"/>
      <c r="OQO90" s="366"/>
      <c r="OQP90" s="366"/>
      <c r="OQQ90" s="366"/>
      <c r="OQR90" s="366"/>
      <c r="OQS90" s="366"/>
      <c r="OQT90" s="366"/>
      <c r="OQU90" s="366"/>
      <c r="OQV90" s="366"/>
      <c r="OQW90" s="366"/>
      <c r="OQX90" s="366"/>
      <c r="OQY90" s="366"/>
      <c r="OQZ90" s="366"/>
      <c r="ORA90" s="366"/>
      <c r="ORB90" s="366"/>
      <c r="ORC90" s="366"/>
      <c r="ORD90" s="366"/>
      <c r="ORE90" s="366"/>
      <c r="ORF90" s="366"/>
      <c r="ORG90" s="366"/>
      <c r="ORH90" s="366"/>
      <c r="ORI90" s="366"/>
      <c r="ORJ90" s="366"/>
      <c r="ORK90" s="366"/>
      <c r="ORL90" s="366"/>
      <c r="ORM90" s="366"/>
      <c r="ORN90" s="366"/>
      <c r="ORO90" s="366"/>
      <c r="ORP90" s="366"/>
      <c r="ORQ90" s="366"/>
      <c r="ORR90" s="366"/>
      <c r="ORS90" s="366"/>
      <c r="ORT90" s="366"/>
      <c r="ORU90" s="366"/>
      <c r="ORV90" s="366"/>
      <c r="ORW90" s="366"/>
      <c r="ORX90" s="366"/>
      <c r="ORY90" s="366"/>
      <c r="ORZ90" s="366"/>
      <c r="OSA90" s="366"/>
      <c r="OSB90" s="366"/>
      <c r="OSC90" s="366"/>
      <c r="OSD90" s="366"/>
      <c r="OSE90" s="366"/>
      <c r="OSF90" s="366"/>
      <c r="OSG90" s="366"/>
      <c r="OSH90" s="366"/>
      <c r="OSI90" s="366"/>
      <c r="OSJ90" s="366"/>
      <c r="OSK90" s="366"/>
      <c r="OSL90" s="366"/>
      <c r="OSM90" s="366"/>
      <c r="OSN90" s="366"/>
      <c r="OSO90" s="366"/>
      <c r="OSP90" s="366"/>
      <c r="OSQ90" s="366"/>
      <c r="OSR90" s="366"/>
      <c r="OSS90" s="366"/>
      <c r="OST90" s="366"/>
      <c r="OSU90" s="366"/>
      <c r="OSV90" s="366"/>
      <c r="OSW90" s="366"/>
      <c r="OSX90" s="366"/>
      <c r="OSY90" s="366"/>
      <c r="OSZ90" s="366"/>
      <c r="OTA90" s="366"/>
      <c r="OTB90" s="366"/>
      <c r="OTC90" s="366"/>
      <c r="OTD90" s="366"/>
      <c r="OTE90" s="366"/>
      <c r="OTF90" s="366"/>
      <c r="OTG90" s="366"/>
      <c r="OTH90" s="366"/>
      <c r="OTI90" s="366"/>
      <c r="OTJ90" s="366"/>
      <c r="OTK90" s="366"/>
      <c r="OTL90" s="366"/>
      <c r="OTM90" s="366"/>
      <c r="OTN90" s="366"/>
      <c r="OTO90" s="366"/>
      <c r="OTP90" s="366"/>
      <c r="OTQ90" s="366"/>
      <c r="OTR90" s="366"/>
      <c r="OTS90" s="366"/>
      <c r="OTT90" s="366"/>
      <c r="OTU90" s="366"/>
      <c r="OTV90" s="366"/>
      <c r="OTW90" s="366"/>
      <c r="OTX90" s="366"/>
      <c r="OTY90" s="366"/>
      <c r="OTZ90" s="366"/>
      <c r="OUA90" s="366"/>
      <c r="OUB90" s="366"/>
      <c r="OUC90" s="366"/>
      <c r="OUD90" s="366"/>
      <c r="OUE90" s="366"/>
      <c r="OUF90" s="366"/>
      <c r="OUG90" s="366"/>
      <c r="OUH90" s="366"/>
      <c r="OUI90" s="366"/>
      <c r="OUJ90" s="366"/>
      <c r="OUK90" s="366"/>
      <c r="OUL90" s="366"/>
      <c r="OUM90" s="366"/>
      <c r="OUN90" s="366"/>
      <c r="OUO90" s="366"/>
      <c r="OUP90" s="366"/>
      <c r="OUQ90" s="366"/>
      <c r="OUR90" s="366"/>
      <c r="OUS90" s="366"/>
      <c r="OUT90" s="366"/>
      <c r="OUU90" s="366"/>
      <c r="OUV90" s="366"/>
      <c r="OUW90" s="366"/>
      <c r="OUX90" s="366"/>
      <c r="OUY90" s="366"/>
      <c r="OUZ90" s="366"/>
      <c r="OVA90" s="366"/>
      <c r="OVB90" s="366"/>
      <c r="OVC90" s="366"/>
      <c r="OVD90" s="366"/>
      <c r="OVE90" s="366"/>
      <c r="OVF90" s="366"/>
      <c r="OVG90" s="366"/>
      <c r="OVH90" s="366"/>
      <c r="OVI90" s="366"/>
      <c r="OVJ90" s="366"/>
      <c r="OVK90" s="366"/>
      <c r="OVL90" s="366"/>
      <c r="OVM90" s="366"/>
      <c r="OVN90" s="366"/>
      <c r="OVO90" s="366"/>
      <c r="OVP90" s="366"/>
      <c r="OVQ90" s="366"/>
      <c r="OVR90" s="366"/>
      <c r="OVS90" s="366"/>
      <c r="OVT90" s="366"/>
      <c r="OVU90" s="366"/>
      <c r="OVV90" s="366"/>
      <c r="OVW90" s="366"/>
      <c r="OVX90" s="366"/>
      <c r="OVY90" s="366"/>
      <c r="OVZ90" s="366"/>
      <c r="OWA90" s="366"/>
      <c r="OWB90" s="366"/>
      <c r="OWC90" s="366"/>
      <c r="OWD90" s="366"/>
      <c r="OWE90" s="366"/>
      <c r="OWF90" s="366"/>
      <c r="OWG90" s="366"/>
      <c r="OWH90" s="366"/>
      <c r="OWI90" s="366"/>
      <c r="OWJ90" s="366"/>
      <c r="OWK90" s="366"/>
      <c r="OWL90" s="366"/>
      <c r="OWM90" s="366"/>
      <c r="OWN90" s="366"/>
      <c r="OWO90" s="366"/>
      <c r="OWP90" s="366"/>
      <c r="OWQ90" s="366"/>
      <c r="OWR90" s="366"/>
      <c r="OWS90" s="366"/>
      <c r="OWT90" s="366"/>
      <c r="OWU90" s="366"/>
      <c r="OWV90" s="366"/>
      <c r="OWW90" s="366"/>
      <c r="OWX90" s="366"/>
      <c r="OWY90" s="366"/>
      <c r="OWZ90" s="366"/>
      <c r="OXA90" s="366"/>
      <c r="OXB90" s="366"/>
      <c r="OXC90" s="366"/>
      <c r="OXD90" s="366"/>
      <c r="OXE90" s="366"/>
      <c r="OXF90" s="366"/>
      <c r="OXG90" s="366"/>
      <c r="OXH90" s="366"/>
      <c r="OXI90" s="366"/>
      <c r="OXJ90" s="366"/>
      <c r="OXK90" s="366"/>
      <c r="OXL90" s="366"/>
      <c r="OXM90" s="366"/>
      <c r="OXN90" s="366"/>
      <c r="OXO90" s="366"/>
      <c r="OXP90" s="366"/>
      <c r="OXQ90" s="366"/>
      <c r="OXR90" s="366"/>
      <c r="OXS90" s="366"/>
      <c r="OXT90" s="366"/>
      <c r="OXU90" s="366"/>
      <c r="OXV90" s="366"/>
      <c r="OXW90" s="366"/>
      <c r="OXX90" s="366"/>
      <c r="OXY90" s="366"/>
      <c r="OXZ90" s="366"/>
      <c r="OYA90" s="366"/>
      <c r="OYB90" s="366"/>
      <c r="OYC90" s="366"/>
      <c r="OYD90" s="366"/>
      <c r="OYE90" s="366"/>
      <c r="OYF90" s="366"/>
      <c r="OYG90" s="366"/>
      <c r="OYH90" s="366"/>
      <c r="OYI90" s="366"/>
      <c r="OYJ90" s="366"/>
      <c r="OYK90" s="366"/>
      <c r="OYL90" s="366"/>
      <c r="OYM90" s="366"/>
      <c r="OYN90" s="366"/>
      <c r="OYO90" s="366"/>
      <c r="OYP90" s="366"/>
      <c r="OYQ90" s="366"/>
      <c r="OYR90" s="366"/>
      <c r="OYS90" s="366"/>
      <c r="OYT90" s="366"/>
      <c r="OYU90" s="366"/>
      <c r="OYV90" s="366"/>
      <c r="OYW90" s="366"/>
      <c r="OYX90" s="366"/>
      <c r="OYY90" s="366"/>
      <c r="OYZ90" s="366"/>
      <c r="OZA90" s="366"/>
      <c r="OZB90" s="366"/>
      <c r="OZC90" s="366"/>
      <c r="OZD90" s="366"/>
      <c r="OZE90" s="366"/>
      <c r="OZF90" s="366"/>
      <c r="OZG90" s="366"/>
      <c r="OZH90" s="366"/>
      <c r="OZI90" s="366"/>
      <c r="OZJ90" s="366"/>
      <c r="OZK90" s="366"/>
      <c r="OZL90" s="366"/>
      <c r="OZM90" s="366"/>
      <c r="OZN90" s="366"/>
      <c r="OZO90" s="366"/>
      <c r="OZP90" s="366"/>
      <c r="OZQ90" s="366"/>
      <c r="OZR90" s="366"/>
      <c r="OZS90" s="366"/>
      <c r="OZT90" s="366"/>
      <c r="OZU90" s="366"/>
      <c r="OZV90" s="366"/>
      <c r="OZW90" s="366"/>
      <c r="OZX90" s="366"/>
      <c r="OZY90" s="366"/>
      <c r="OZZ90" s="366"/>
      <c r="PAA90" s="366"/>
      <c r="PAB90" s="366"/>
      <c r="PAC90" s="366"/>
      <c r="PAD90" s="366"/>
      <c r="PAE90" s="366"/>
      <c r="PAF90" s="366"/>
      <c r="PAG90" s="366"/>
      <c r="PAH90" s="366"/>
      <c r="PAI90" s="366"/>
      <c r="PAJ90" s="366"/>
      <c r="PAK90" s="366"/>
      <c r="PAL90" s="366"/>
      <c r="PAM90" s="366"/>
      <c r="PAN90" s="366"/>
      <c r="PAO90" s="366"/>
      <c r="PAP90" s="366"/>
      <c r="PAQ90" s="366"/>
      <c r="PAR90" s="366"/>
      <c r="PAS90" s="366"/>
      <c r="PAT90" s="366"/>
      <c r="PAU90" s="366"/>
      <c r="PAV90" s="366"/>
      <c r="PAW90" s="366"/>
      <c r="PAX90" s="366"/>
      <c r="PAY90" s="366"/>
      <c r="PAZ90" s="366"/>
      <c r="PBA90" s="366"/>
      <c r="PBB90" s="366"/>
      <c r="PBC90" s="366"/>
      <c r="PBD90" s="366"/>
      <c r="PBE90" s="366"/>
      <c r="PBF90" s="366"/>
      <c r="PBG90" s="366"/>
      <c r="PBH90" s="366"/>
      <c r="PBI90" s="366"/>
      <c r="PBJ90" s="366"/>
      <c r="PBK90" s="366"/>
      <c r="PBL90" s="366"/>
      <c r="PBM90" s="366"/>
      <c r="PBN90" s="366"/>
      <c r="PBO90" s="366"/>
      <c r="PBP90" s="366"/>
      <c r="PBQ90" s="366"/>
      <c r="PBR90" s="366"/>
      <c r="PBS90" s="366"/>
      <c r="PBT90" s="366"/>
      <c r="PBU90" s="366"/>
      <c r="PBV90" s="366"/>
      <c r="PBW90" s="366"/>
      <c r="PBX90" s="366"/>
      <c r="PBY90" s="366"/>
      <c r="PBZ90" s="366"/>
      <c r="PCA90" s="366"/>
      <c r="PCB90" s="366"/>
      <c r="PCC90" s="366"/>
      <c r="PCD90" s="366"/>
      <c r="PCE90" s="366"/>
      <c r="PCF90" s="366"/>
      <c r="PCG90" s="366"/>
      <c r="PCH90" s="366"/>
      <c r="PCI90" s="366"/>
      <c r="PCJ90" s="366"/>
      <c r="PCK90" s="366"/>
      <c r="PCL90" s="366"/>
      <c r="PCM90" s="366"/>
      <c r="PCN90" s="366"/>
      <c r="PCO90" s="366"/>
      <c r="PCP90" s="366"/>
      <c r="PCQ90" s="366"/>
      <c r="PCR90" s="366"/>
      <c r="PCS90" s="366"/>
      <c r="PCT90" s="366"/>
      <c r="PCU90" s="366"/>
      <c r="PCV90" s="366"/>
      <c r="PCW90" s="366"/>
      <c r="PCX90" s="366"/>
      <c r="PCY90" s="366"/>
      <c r="PCZ90" s="366"/>
      <c r="PDA90" s="366"/>
      <c r="PDB90" s="366"/>
      <c r="PDC90" s="366"/>
      <c r="PDD90" s="366"/>
      <c r="PDE90" s="366"/>
      <c r="PDF90" s="366"/>
      <c r="PDG90" s="366"/>
      <c r="PDH90" s="366"/>
      <c r="PDI90" s="366"/>
      <c r="PDJ90" s="366"/>
      <c r="PDK90" s="366"/>
      <c r="PDL90" s="366"/>
      <c r="PDM90" s="366"/>
      <c r="PDN90" s="366"/>
      <c r="PDO90" s="366"/>
      <c r="PDP90" s="366"/>
      <c r="PDQ90" s="366"/>
      <c r="PDR90" s="366"/>
      <c r="PDS90" s="366"/>
      <c r="PDT90" s="366"/>
      <c r="PDU90" s="366"/>
      <c r="PDV90" s="366"/>
      <c r="PDW90" s="366"/>
      <c r="PDX90" s="366"/>
      <c r="PDY90" s="366"/>
      <c r="PDZ90" s="366"/>
      <c r="PEA90" s="366"/>
      <c r="PEB90" s="366"/>
      <c r="PEC90" s="366"/>
      <c r="PED90" s="366"/>
      <c r="PEE90" s="366"/>
      <c r="PEF90" s="366"/>
      <c r="PEG90" s="366"/>
      <c r="PEH90" s="366"/>
      <c r="PEI90" s="366"/>
      <c r="PEJ90" s="366"/>
      <c r="PEK90" s="366"/>
      <c r="PEL90" s="366"/>
      <c r="PEM90" s="366"/>
      <c r="PEN90" s="366"/>
      <c r="PEO90" s="366"/>
      <c r="PEP90" s="366"/>
      <c r="PEQ90" s="366"/>
      <c r="PER90" s="366"/>
      <c r="PES90" s="366"/>
      <c r="PET90" s="366"/>
      <c r="PEU90" s="366"/>
      <c r="PEV90" s="366"/>
      <c r="PEW90" s="366"/>
      <c r="PEX90" s="366"/>
      <c r="PEY90" s="366"/>
      <c r="PEZ90" s="366"/>
      <c r="PFA90" s="366"/>
      <c r="PFB90" s="366"/>
      <c r="PFC90" s="366"/>
      <c r="PFD90" s="366"/>
      <c r="PFE90" s="366"/>
      <c r="PFF90" s="366"/>
      <c r="PFG90" s="366"/>
      <c r="PFH90" s="366"/>
      <c r="PFI90" s="366"/>
      <c r="PFJ90" s="366"/>
      <c r="PFK90" s="366"/>
      <c r="PFL90" s="366"/>
      <c r="PFM90" s="366"/>
      <c r="PFN90" s="366"/>
      <c r="PFO90" s="366"/>
      <c r="PFP90" s="366"/>
      <c r="PFQ90" s="366"/>
      <c r="PFR90" s="366"/>
      <c r="PFS90" s="366"/>
      <c r="PFT90" s="366"/>
      <c r="PFU90" s="366"/>
      <c r="PFV90" s="366"/>
      <c r="PFW90" s="366"/>
      <c r="PFX90" s="366"/>
      <c r="PFY90" s="366"/>
      <c r="PFZ90" s="366"/>
      <c r="PGA90" s="366"/>
      <c r="PGB90" s="366"/>
      <c r="PGC90" s="366"/>
      <c r="PGD90" s="366"/>
      <c r="PGE90" s="366"/>
      <c r="PGF90" s="366"/>
      <c r="PGG90" s="366"/>
      <c r="PGH90" s="366"/>
      <c r="PGI90" s="366"/>
      <c r="PGJ90" s="366"/>
      <c r="PGK90" s="366"/>
      <c r="PGL90" s="366"/>
      <c r="PGM90" s="366"/>
      <c r="PGN90" s="366"/>
      <c r="PGO90" s="366"/>
      <c r="PGP90" s="366"/>
      <c r="PGQ90" s="366"/>
      <c r="PGR90" s="366"/>
      <c r="PGS90" s="366"/>
      <c r="PGT90" s="366"/>
      <c r="PGU90" s="366"/>
      <c r="PGV90" s="366"/>
      <c r="PGW90" s="366"/>
      <c r="PGX90" s="366"/>
      <c r="PGY90" s="366"/>
      <c r="PGZ90" s="366"/>
      <c r="PHA90" s="366"/>
      <c r="PHB90" s="366"/>
      <c r="PHC90" s="366"/>
      <c r="PHD90" s="366"/>
      <c r="PHE90" s="366"/>
      <c r="PHF90" s="366"/>
      <c r="PHG90" s="366"/>
      <c r="PHH90" s="366"/>
      <c r="PHI90" s="366"/>
      <c r="PHJ90" s="366"/>
      <c r="PHK90" s="366"/>
      <c r="PHL90" s="366"/>
      <c r="PHM90" s="366"/>
      <c r="PHN90" s="366"/>
      <c r="PHO90" s="366"/>
      <c r="PHP90" s="366"/>
      <c r="PHQ90" s="366"/>
      <c r="PHR90" s="366"/>
      <c r="PHS90" s="366"/>
      <c r="PHT90" s="366"/>
      <c r="PHU90" s="366"/>
      <c r="PHV90" s="366"/>
      <c r="PHW90" s="366"/>
      <c r="PHX90" s="366"/>
      <c r="PHY90" s="366"/>
      <c r="PHZ90" s="366"/>
      <c r="PIA90" s="366"/>
      <c r="PIB90" s="366"/>
      <c r="PIC90" s="366"/>
      <c r="PID90" s="366"/>
      <c r="PIE90" s="366"/>
      <c r="PIF90" s="366"/>
      <c r="PIG90" s="366"/>
      <c r="PIH90" s="366"/>
      <c r="PII90" s="366"/>
      <c r="PIJ90" s="366"/>
      <c r="PIK90" s="366"/>
      <c r="PIL90" s="366"/>
      <c r="PIM90" s="366"/>
      <c r="PIN90" s="366"/>
      <c r="PIO90" s="366"/>
      <c r="PIP90" s="366"/>
      <c r="PIQ90" s="366"/>
      <c r="PIR90" s="366"/>
      <c r="PIS90" s="366"/>
      <c r="PIT90" s="366"/>
      <c r="PIU90" s="366"/>
      <c r="PIV90" s="366"/>
      <c r="PIW90" s="366"/>
      <c r="PIX90" s="366"/>
      <c r="PIY90" s="366"/>
      <c r="PIZ90" s="366"/>
      <c r="PJA90" s="366"/>
      <c r="PJB90" s="366"/>
      <c r="PJC90" s="366"/>
      <c r="PJD90" s="366"/>
      <c r="PJE90" s="366"/>
      <c r="PJF90" s="366"/>
      <c r="PJG90" s="366"/>
      <c r="PJH90" s="366"/>
      <c r="PJI90" s="366"/>
      <c r="PJJ90" s="366"/>
      <c r="PJK90" s="366"/>
      <c r="PJL90" s="366"/>
      <c r="PJM90" s="366"/>
      <c r="PJN90" s="366"/>
      <c r="PJO90" s="366"/>
      <c r="PJP90" s="366"/>
      <c r="PJQ90" s="366"/>
      <c r="PJR90" s="366"/>
      <c r="PJS90" s="366"/>
      <c r="PJT90" s="366"/>
      <c r="PJU90" s="366"/>
      <c r="PJV90" s="366"/>
      <c r="PJW90" s="366"/>
      <c r="PJX90" s="366"/>
      <c r="PJY90" s="366"/>
      <c r="PJZ90" s="366"/>
      <c r="PKA90" s="366"/>
      <c r="PKB90" s="366"/>
      <c r="PKC90" s="366"/>
      <c r="PKD90" s="366"/>
      <c r="PKE90" s="366"/>
      <c r="PKF90" s="366"/>
      <c r="PKG90" s="366"/>
      <c r="PKH90" s="366"/>
      <c r="PKI90" s="366"/>
      <c r="PKJ90" s="366"/>
      <c r="PKK90" s="366"/>
      <c r="PKL90" s="366"/>
      <c r="PKM90" s="366"/>
      <c r="PKN90" s="366"/>
      <c r="PKO90" s="366"/>
      <c r="PKP90" s="366"/>
      <c r="PKQ90" s="366"/>
      <c r="PKR90" s="366"/>
      <c r="PKS90" s="366"/>
      <c r="PKT90" s="366"/>
      <c r="PKU90" s="366"/>
      <c r="PKV90" s="366"/>
      <c r="PKW90" s="366"/>
      <c r="PKX90" s="366"/>
      <c r="PKY90" s="366"/>
      <c r="PKZ90" s="366"/>
      <c r="PLA90" s="366"/>
      <c r="PLB90" s="366"/>
      <c r="PLC90" s="366"/>
      <c r="PLD90" s="366"/>
      <c r="PLE90" s="366"/>
      <c r="PLF90" s="366"/>
      <c r="PLG90" s="366"/>
      <c r="PLH90" s="366"/>
      <c r="PLI90" s="366"/>
      <c r="PLJ90" s="366"/>
      <c r="PLK90" s="366"/>
      <c r="PLL90" s="366"/>
      <c r="PLM90" s="366"/>
      <c r="PLN90" s="366"/>
      <c r="PLO90" s="366"/>
      <c r="PLP90" s="366"/>
      <c r="PLQ90" s="366"/>
      <c r="PLR90" s="366"/>
      <c r="PLS90" s="366"/>
      <c r="PLT90" s="366"/>
      <c r="PLU90" s="366"/>
      <c r="PLV90" s="366"/>
      <c r="PLW90" s="366"/>
      <c r="PLX90" s="366"/>
      <c r="PLY90" s="366"/>
      <c r="PLZ90" s="366"/>
      <c r="PMA90" s="366"/>
      <c r="PMB90" s="366"/>
      <c r="PMC90" s="366"/>
      <c r="PMD90" s="366"/>
      <c r="PME90" s="366"/>
      <c r="PMF90" s="366"/>
      <c r="PMG90" s="366"/>
      <c r="PMH90" s="366"/>
      <c r="PMI90" s="366"/>
      <c r="PMJ90" s="366"/>
      <c r="PMK90" s="366"/>
      <c r="PML90" s="366"/>
      <c r="PMM90" s="366"/>
      <c r="PMN90" s="366"/>
      <c r="PMO90" s="366"/>
      <c r="PMP90" s="366"/>
      <c r="PMQ90" s="366"/>
      <c r="PMR90" s="366"/>
      <c r="PMS90" s="366"/>
      <c r="PMT90" s="366"/>
      <c r="PMU90" s="366"/>
      <c r="PMV90" s="366"/>
      <c r="PMW90" s="366"/>
      <c r="PMX90" s="366"/>
      <c r="PMY90" s="366"/>
      <c r="PMZ90" s="366"/>
      <c r="PNA90" s="366"/>
      <c r="PNB90" s="366"/>
      <c r="PNC90" s="366"/>
      <c r="PND90" s="366"/>
      <c r="PNE90" s="366"/>
      <c r="PNF90" s="366"/>
      <c r="PNG90" s="366"/>
      <c r="PNH90" s="366"/>
      <c r="PNI90" s="366"/>
      <c r="PNJ90" s="366"/>
      <c r="PNK90" s="366"/>
      <c r="PNL90" s="366"/>
      <c r="PNM90" s="366"/>
      <c r="PNN90" s="366"/>
      <c r="PNO90" s="366"/>
      <c r="PNP90" s="366"/>
      <c r="PNQ90" s="366"/>
      <c r="PNR90" s="366"/>
      <c r="PNS90" s="366"/>
      <c r="PNT90" s="366"/>
      <c r="PNU90" s="366"/>
      <c r="PNV90" s="366"/>
      <c r="PNW90" s="366"/>
      <c r="PNX90" s="366"/>
      <c r="PNY90" s="366"/>
      <c r="PNZ90" s="366"/>
      <c r="POA90" s="366"/>
      <c r="POB90" s="366"/>
      <c r="POC90" s="366"/>
      <c r="POD90" s="366"/>
      <c r="POE90" s="366"/>
      <c r="POF90" s="366"/>
      <c r="POG90" s="366"/>
      <c r="POH90" s="366"/>
      <c r="POI90" s="366"/>
      <c r="POJ90" s="366"/>
      <c r="POK90" s="366"/>
      <c r="POL90" s="366"/>
      <c r="POM90" s="366"/>
      <c r="PON90" s="366"/>
      <c r="POO90" s="366"/>
      <c r="POP90" s="366"/>
      <c r="POQ90" s="366"/>
      <c r="POR90" s="366"/>
      <c r="POS90" s="366"/>
      <c r="POT90" s="366"/>
      <c r="POU90" s="366"/>
      <c r="POV90" s="366"/>
      <c r="POW90" s="366"/>
      <c r="POX90" s="366"/>
      <c r="POY90" s="366"/>
      <c r="POZ90" s="366"/>
      <c r="PPA90" s="366"/>
      <c r="PPB90" s="366"/>
      <c r="PPC90" s="366"/>
      <c r="PPD90" s="366"/>
      <c r="PPE90" s="366"/>
      <c r="PPF90" s="366"/>
      <c r="PPG90" s="366"/>
      <c r="PPH90" s="366"/>
      <c r="PPI90" s="366"/>
      <c r="PPJ90" s="366"/>
      <c r="PPK90" s="366"/>
      <c r="PPL90" s="366"/>
      <c r="PPM90" s="366"/>
      <c r="PPN90" s="366"/>
      <c r="PPO90" s="366"/>
      <c r="PPP90" s="366"/>
      <c r="PPQ90" s="366"/>
      <c r="PPR90" s="366"/>
      <c r="PPS90" s="366"/>
      <c r="PPT90" s="366"/>
      <c r="PPU90" s="366"/>
      <c r="PPV90" s="366"/>
      <c r="PPW90" s="366"/>
      <c r="PPX90" s="366"/>
      <c r="PPY90" s="366"/>
      <c r="PPZ90" s="366"/>
      <c r="PQA90" s="366"/>
      <c r="PQB90" s="366"/>
      <c r="PQC90" s="366"/>
      <c r="PQD90" s="366"/>
      <c r="PQE90" s="366"/>
      <c r="PQF90" s="366"/>
      <c r="PQG90" s="366"/>
      <c r="PQH90" s="366"/>
      <c r="PQI90" s="366"/>
      <c r="PQJ90" s="366"/>
      <c r="PQK90" s="366"/>
      <c r="PQL90" s="366"/>
      <c r="PQM90" s="366"/>
      <c r="PQN90" s="366"/>
      <c r="PQO90" s="366"/>
      <c r="PQP90" s="366"/>
      <c r="PQQ90" s="366"/>
      <c r="PQR90" s="366"/>
      <c r="PQS90" s="366"/>
      <c r="PQT90" s="366"/>
      <c r="PQU90" s="366"/>
      <c r="PQV90" s="366"/>
      <c r="PQW90" s="366"/>
      <c r="PQX90" s="366"/>
      <c r="PQY90" s="366"/>
      <c r="PQZ90" s="366"/>
      <c r="PRA90" s="366"/>
      <c r="PRB90" s="366"/>
      <c r="PRC90" s="366"/>
      <c r="PRD90" s="366"/>
      <c r="PRE90" s="366"/>
      <c r="PRF90" s="366"/>
      <c r="PRG90" s="366"/>
      <c r="PRH90" s="366"/>
      <c r="PRI90" s="366"/>
      <c r="PRJ90" s="366"/>
      <c r="PRK90" s="366"/>
      <c r="PRL90" s="366"/>
      <c r="PRM90" s="366"/>
      <c r="PRN90" s="366"/>
      <c r="PRO90" s="366"/>
      <c r="PRP90" s="366"/>
      <c r="PRQ90" s="366"/>
      <c r="PRR90" s="366"/>
      <c r="PRS90" s="366"/>
      <c r="PRT90" s="366"/>
      <c r="PRU90" s="366"/>
      <c r="PRV90" s="366"/>
      <c r="PRW90" s="366"/>
      <c r="PRX90" s="366"/>
      <c r="PRY90" s="366"/>
      <c r="PRZ90" s="366"/>
      <c r="PSA90" s="366"/>
      <c r="PSB90" s="366"/>
      <c r="PSC90" s="366"/>
      <c r="PSD90" s="366"/>
      <c r="PSE90" s="366"/>
      <c r="PSF90" s="366"/>
      <c r="PSG90" s="366"/>
      <c r="PSH90" s="366"/>
      <c r="PSI90" s="366"/>
      <c r="PSJ90" s="366"/>
      <c r="PSK90" s="366"/>
      <c r="PSL90" s="366"/>
      <c r="PSM90" s="366"/>
      <c r="PSN90" s="366"/>
      <c r="PSO90" s="366"/>
      <c r="PSP90" s="366"/>
      <c r="PSQ90" s="366"/>
      <c r="PSR90" s="366"/>
      <c r="PSS90" s="366"/>
      <c r="PST90" s="366"/>
      <c r="PSU90" s="366"/>
      <c r="PSV90" s="366"/>
      <c r="PSW90" s="366"/>
      <c r="PSX90" s="366"/>
      <c r="PSY90" s="366"/>
      <c r="PSZ90" s="366"/>
      <c r="PTA90" s="366"/>
      <c r="PTB90" s="366"/>
      <c r="PTC90" s="366"/>
      <c r="PTD90" s="366"/>
      <c r="PTE90" s="366"/>
      <c r="PTF90" s="366"/>
      <c r="PTG90" s="366"/>
      <c r="PTH90" s="366"/>
      <c r="PTI90" s="366"/>
      <c r="PTJ90" s="366"/>
      <c r="PTK90" s="366"/>
      <c r="PTL90" s="366"/>
      <c r="PTM90" s="366"/>
      <c r="PTN90" s="366"/>
      <c r="PTO90" s="366"/>
      <c r="PTP90" s="366"/>
      <c r="PTQ90" s="366"/>
      <c r="PTR90" s="366"/>
      <c r="PTS90" s="366"/>
      <c r="PTT90" s="366"/>
      <c r="PTU90" s="366"/>
      <c r="PTV90" s="366"/>
      <c r="PTW90" s="366"/>
      <c r="PTX90" s="366"/>
      <c r="PTY90" s="366"/>
      <c r="PTZ90" s="366"/>
      <c r="PUA90" s="366"/>
      <c r="PUB90" s="366"/>
      <c r="PUC90" s="366"/>
      <c r="PUD90" s="366"/>
      <c r="PUE90" s="366"/>
      <c r="PUF90" s="366"/>
      <c r="PUG90" s="366"/>
      <c r="PUH90" s="366"/>
      <c r="PUI90" s="366"/>
      <c r="PUJ90" s="366"/>
      <c r="PUK90" s="366"/>
      <c r="PUL90" s="366"/>
      <c r="PUM90" s="366"/>
      <c r="PUN90" s="366"/>
      <c r="PUO90" s="366"/>
      <c r="PUP90" s="366"/>
      <c r="PUQ90" s="366"/>
      <c r="PUR90" s="366"/>
      <c r="PUS90" s="366"/>
      <c r="PUT90" s="366"/>
      <c r="PUU90" s="366"/>
      <c r="PUV90" s="366"/>
      <c r="PUW90" s="366"/>
      <c r="PUX90" s="366"/>
      <c r="PUY90" s="366"/>
      <c r="PUZ90" s="366"/>
      <c r="PVA90" s="366"/>
      <c r="PVB90" s="366"/>
      <c r="PVC90" s="366"/>
      <c r="PVD90" s="366"/>
      <c r="PVE90" s="366"/>
      <c r="PVF90" s="366"/>
      <c r="PVG90" s="366"/>
      <c r="PVH90" s="366"/>
      <c r="PVI90" s="366"/>
      <c r="PVJ90" s="366"/>
      <c r="PVK90" s="366"/>
      <c r="PVL90" s="366"/>
      <c r="PVM90" s="366"/>
      <c r="PVN90" s="366"/>
      <c r="PVO90" s="366"/>
      <c r="PVP90" s="366"/>
      <c r="PVQ90" s="366"/>
      <c r="PVR90" s="366"/>
      <c r="PVS90" s="366"/>
      <c r="PVT90" s="366"/>
      <c r="PVU90" s="366"/>
      <c r="PVV90" s="366"/>
      <c r="PVW90" s="366"/>
      <c r="PVX90" s="366"/>
      <c r="PVY90" s="366"/>
      <c r="PVZ90" s="366"/>
      <c r="PWA90" s="366"/>
      <c r="PWB90" s="366"/>
      <c r="PWC90" s="366"/>
      <c r="PWD90" s="366"/>
      <c r="PWE90" s="366"/>
      <c r="PWF90" s="366"/>
      <c r="PWG90" s="366"/>
      <c r="PWH90" s="366"/>
      <c r="PWI90" s="366"/>
      <c r="PWJ90" s="366"/>
      <c r="PWK90" s="366"/>
      <c r="PWL90" s="366"/>
      <c r="PWM90" s="366"/>
      <c r="PWN90" s="366"/>
      <c r="PWO90" s="366"/>
      <c r="PWP90" s="366"/>
      <c r="PWQ90" s="366"/>
      <c r="PWR90" s="366"/>
      <c r="PWS90" s="366"/>
      <c r="PWT90" s="366"/>
      <c r="PWU90" s="366"/>
      <c r="PWV90" s="366"/>
      <c r="PWW90" s="366"/>
      <c r="PWX90" s="366"/>
      <c r="PWY90" s="366"/>
      <c r="PWZ90" s="366"/>
      <c r="PXA90" s="366"/>
      <c r="PXB90" s="366"/>
      <c r="PXC90" s="366"/>
      <c r="PXD90" s="366"/>
      <c r="PXE90" s="366"/>
      <c r="PXF90" s="366"/>
      <c r="PXG90" s="366"/>
      <c r="PXH90" s="366"/>
      <c r="PXI90" s="366"/>
      <c r="PXJ90" s="366"/>
      <c r="PXK90" s="366"/>
      <c r="PXL90" s="366"/>
      <c r="PXM90" s="366"/>
      <c r="PXN90" s="366"/>
      <c r="PXO90" s="366"/>
      <c r="PXP90" s="366"/>
      <c r="PXQ90" s="366"/>
      <c r="PXR90" s="366"/>
      <c r="PXS90" s="366"/>
      <c r="PXT90" s="366"/>
      <c r="PXU90" s="366"/>
      <c r="PXV90" s="366"/>
      <c r="PXW90" s="366"/>
      <c r="PXX90" s="366"/>
      <c r="PXY90" s="366"/>
      <c r="PXZ90" s="366"/>
      <c r="PYA90" s="366"/>
      <c r="PYB90" s="366"/>
      <c r="PYC90" s="366"/>
      <c r="PYD90" s="366"/>
      <c r="PYE90" s="366"/>
      <c r="PYF90" s="366"/>
      <c r="PYG90" s="366"/>
      <c r="PYH90" s="366"/>
      <c r="PYI90" s="366"/>
      <c r="PYJ90" s="366"/>
      <c r="PYK90" s="366"/>
      <c r="PYL90" s="366"/>
      <c r="PYM90" s="366"/>
      <c r="PYN90" s="366"/>
      <c r="PYO90" s="366"/>
      <c r="PYP90" s="366"/>
      <c r="PYQ90" s="366"/>
      <c r="PYR90" s="366"/>
      <c r="PYS90" s="366"/>
      <c r="PYT90" s="366"/>
      <c r="PYU90" s="366"/>
      <c r="PYV90" s="366"/>
      <c r="PYW90" s="366"/>
      <c r="PYX90" s="366"/>
      <c r="PYY90" s="366"/>
      <c r="PYZ90" s="366"/>
      <c r="PZA90" s="366"/>
      <c r="PZB90" s="366"/>
      <c r="PZC90" s="366"/>
      <c r="PZD90" s="366"/>
      <c r="PZE90" s="366"/>
      <c r="PZF90" s="366"/>
      <c r="PZG90" s="366"/>
      <c r="PZH90" s="366"/>
      <c r="PZI90" s="366"/>
      <c r="PZJ90" s="366"/>
      <c r="PZK90" s="366"/>
      <c r="PZL90" s="366"/>
      <c r="PZM90" s="366"/>
      <c r="PZN90" s="366"/>
      <c r="PZO90" s="366"/>
      <c r="PZP90" s="366"/>
      <c r="PZQ90" s="366"/>
      <c r="PZR90" s="366"/>
      <c r="PZS90" s="366"/>
      <c r="PZT90" s="366"/>
      <c r="PZU90" s="366"/>
      <c r="PZV90" s="366"/>
      <c r="PZW90" s="366"/>
      <c r="PZX90" s="366"/>
      <c r="PZY90" s="366"/>
      <c r="PZZ90" s="366"/>
      <c r="QAA90" s="366"/>
      <c r="QAB90" s="366"/>
      <c r="QAC90" s="366"/>
      <c r="QAD90" s="366"/>
      <c r="QAE90" s="366"/>
      <c r="QAF90" s="366"/>
      <c r="QAG90" s="366"/>
      <c r="QAH90" s="366"/>
      <c r="QAI90" s="366"/>
      <c r="QAJ90" s="366"/>
      <c r="QAK90" s="366"/>
      <c r="QAL90" s="366"/>
      <c r="QAM90" s="366"/>
      <c r="QAN90" s="366"/>
      <c r="QAO90" s="366"/>
      <c r="QAP90" s="366"/>
      <c r="QAQ90" s="366"/>
      <c r="QAR90" s="366"/>
      <c r="QAS90" s="366"/>
      <c r="QAT90" s="366"/>
      <c r="QAU90" s="366"/>
      <c r="QAV90" s="366"/>
      <c r="QAW90" s="366"/>
      <c r="QAX90" s="366"/>
      <c r="QAY90" s="366"/>
      <c r="QAZ90" s="366"/>
      <c r="QBA90" s="366"/>
      <c r="QBB90" s="366"/>
      <c r="QBC90" s="366"/>
      <c r="QBD90" s="366"/>
      <c r="QBE90" s="366"/>
      <c r="QBF90" s="366"/>
      <c r="QBG90" s="366"/>
      <c r="QBH90" s="366"/>
      <c r="QBI90" s="366"/>
      <c r="QBJ90" s="366"/>
      <c r="QBK90" s="366"/>
      <c r="QBL90" s="366"/>
      <c r="QBM90" s="366"/>
      <c r="QBN90" s="366"/>
      <c r="QBO90" s="366"/>
      <c r="QBP90" s="366"/>
      <c r="QBQ90" s="366"/>
      <c r="QBR90" s="366"/>
      <c r="QBS90" s="366"/>
      <c r="QBT90" s="366"/>
      <c r="QBU90" s="366"/>
      <c r="QBV90" s="366"/>
      <c r="QBW90" s="366"/>
      <c r="QBX90" s="366"/>
      <c r="QBY90" s="366"/>
      <c r="QBZ90" s="366"/>
      <c r="QCA90" s="366"/>
      <c r="QCB90" s="366"/>
      <c r="QCC90" s="366"/>
      <c r="QCD90" s="366"/>
      <c r="QCE90" s="366"/>
      <c r="QCF90" s="366"/>
      <c r="QCG90" s="366"/>
      <c r="QCH90" s="366"/>
      <c r="QCI90" s="366"/>
      <c r="QCJ90" s="366"/>
      <c r="QCK90" s="366"/>
      <c r="QCL90" s="366"/>
      <c r="QCM90" s="366"/>
      <c r="QCN90" s="366"/>
      <c r="QCO90" s="366"/>
      <c r="QCP90" s="366"/>
      <c r="QCQ90" s="366"/>
      <c r="QCR90" s="366"/>
      <c r="QCS90" s="366"/>
      <c r="QCT90" s="366"/>
      <c r="QCU90" s="366"/>
      <c r="QCV90" s="366"/>
      <c r="QCW90" s="366"/>
      <c r="QCX90" s="366"/>
      <c r="QCY90" s="366"/>
      <c r="QCZ90" s="366"/>
      <c r="QDA90" s="366"/>
      <c r="QDB90" s="366"/>
      <c r="QDC90" s="366"/>
      <c r="QDD90" s="366"/>
      <c r="QDE90" s="366"/>
      <c r="QDF90" s="366"/>
      <c r="QDG90" s="366"/>
      <c r="QDH90" s="366"/>
      <c r="QDI90" s="366"/>
      <c r="QDJ90" s="366"/>
      <c r="QDK90" s="366"/>
      <c r="QDL90" s="366"/>
      <c r="QDM90" s="366"/>
      <c r="QDN90" s="366"/>
      <c r="QDO90" s="366"/>
      <c r="QDP90" s="366"/>
      <c r="QDQ90" s="366"/>
      <c r="QDR90" s="366"/>
      <c r="QDS90" s="366"/>
      <c r="QDT90" s="366"/>
      <c r="QDU90" s="366"/>
      <c r="QDV90" s="366"/>
      <c r="QDW90" s="366"/>
      <c r="QDX90" s="366"/>
      <c r="QDY90" s="366"/>
      <c r="QDZ90" s="366"/>
      <c r="QEA90" s="366"/>
      <c r="QEB90" s="366"/>
      <c r="QEC90" s="366"/>
      <c r="QED90" s="366"/>
      <c r="QEE90" s="366"/>
      <c r="QEF90" s="366"/>
      <c r="QEG90" s="366"/>
      <c r="QEH90" s="366"/>
      <c r="QEI90" s="366"/>
      <c r="QEJ90" s="366"/>
      <c r="QEK90" s="366"/>
      <c r="QEL90" s="366"/>
      <c r="QEM90" s="366"/>
      <c r="QEN90" s="366"/>
      <c r="QEO90" s="366"/>
      <c r="QEP90" s="366"/>
      <c r="QEQ90" s="366"/>
      <c r="QER90" s="366"/>
      <c r="QES90" s="366"/>
      <c r="QET90" s="366"/>
      <c r="QEU90" s="366"/>
      <c r="QEV90" s="366"/>
      <c r="QEW90" s="366"/>
      <c r="QEX90" s="366"/>
      <c r="QEY90" s="366"/>
      <c r="QEZ90" s="366"/>
      <c r="QFA90" s="366"/>
      <c r="QFB90" s="366"/>
      <c r="QFC90" s="366"/>
      <c r="QFD90" s="366"/>
      <c r="QFE90" s="366"/>
      <c r="QFF90" s="366"/>
      <c r="QFG90" s="366"/>
      <c r="QFH90" s="366"/>
      <c r="QFI90" s="366"/>
      <c r="QFJ90" s="366"/>
      <c r="QFK90" s="366"/>
      <c r="QFL90" s="366"/>
      <c r="QFM90" s="366"/>
      <c r="QFN90" s="366"/>
      <c r="QFO90" s="366"/>
      <c r="QFP90" s="366"/>
      <c r="QFQ90" s="366"/>
      <c r="QFR90" s="366"/>
      <c r="QFS90" s="366"/>
      <c r="QFT90" s="366"/>
      <c r="QFU90" s="366"/>
      <c r="QFV90" s="366"/>
      <c r="QFW90" s="366"/>
      <c r="QFX90" s="366"/>
      <c r="QFY90" s="366"/>
      <c r="QFZ90" s="366"/>
      <c r="QGA90" s="366"/>
      <c r="QGB90" s="366"/>
      <c r="QGC90" s="366"/>
      <c r="QGD90" s="366"/>
      <c r="QGE90" s="366"/>
      <c r="QGF90" s="366"/>
      <c r="QGG90" s="366"/>
      <c r="QGH90" s="366"/>
      <c r="QGI90" s="366"/>
      <c r="QGJ90" s="366"/>
      <c r="QGK90" s="366"/>
      <c r="QGL90" s="366"/>
      <c r="QGM90" s="366"/>
      <c r="QGN90" s="366"/>
      <c r="QGO90" s="366"/>
      <c r="QGP90" s="366"/>
      <c r="QGQ90" s="366"/>
      <c r="QGR90" s="366"/>
      <c r="QGS90" s="366"/>
      <c r="QGT90" s="366"/>
      <c r="QGU90" s="366"/>
      <c r="QGV90" s="366"/>
      <c r="QGW90" s="366"/>
      <c r="QGX90" s="366"/>
      <c r="QGY90" s="366"/>
      <c r="QGZ90" s="366"/>
      <c r="QHA90" s="366"/>
      <c r="QHB90" s="366"/>
      <c r="QHC90" s="366"/>
      <c r="QHD90" s="366"/>
      <c r="QHE90" s="366"/>
      <c r="QHF90" s="366"/>
      <c r="QHG90" s="366"/>
      <c r="QHH90" s="366"/>
      <c r="QHI90" s="366"/>
      <c r="QHJ90" s="366"/>
      <c r="QHK90" s="366"/>
      <c r="QHL90" s="366"/>
      <c r="QHM90" s="366"/>
      <c r="QHN90" s="366"/>
      <c r="QHO90" s="366"/>
      <c r="QHP90" s="366"/>
      <c r="QHQ90" s="366"/>
      <c r="QHR90" s="366"/>
      <c r="QHS90" s="366"/>
      <c r="QHT90" s="366"/>
      <c r="QHU90" s="366"/>
      <c r="QHV90" s="366"/>
      <c r="QHW90" s="366"/>
      <c r="QHX90" s="366"/>
      <c r="QHY90" s="366"/>
      <c r="QHZ90" s="366"/>
      <c r="QIA90" s="366"/>
      <c r="QIB90" s="366"/>
      <c r="QIC90" s="366"/>
      <c r="QID90" s="366"/>
      <c r="QIE90" s="366"/>
      <c r="QIF90" s="366"/>
      <c r="QIG90" s="366"/>
      <c r="QIH90" s="366"/>
      <c r="QII90" s="366"/>
      <c r="QIJ90" s="366"/>
      <c r="QIK90" s="366"/>
      <c r="QIL90" s="366"/>
      <c r="QIM90" s="366"/>
      <c r="QIN90" s="366"/>
      <c r="QIO90" s="366"/>
      <c r="QIP90" s="366"/>
      <c r="QIQ90" s="366"/>
      <c r="QIR90" s="366"/>
      <c r="QIS90" s="366"/>
      <c r="QIT90" s="366"/>
      <c r="QIU90" s="366"/>
      <c r="QIV90" s="366"/>
      <c r="QIW90" s="366"/>
      <c r="QIX90" s="366"/>
      <c r="QIY90" s="366"/>
      <c r="QIZ90" s="366"/>
      <c r="QJA90" s="366"/>
      <c r="QJB90" s="366"/>
      <c r="QJC90" s="366"/>
      <c r="QJD90" s="366"/>
      <c r="QJE90" s="366"/>
      <c r="QJF90" s="366"/>
      <c r="QJG90" s="366"/>
      <c r="QJH90" s="366"/>
      <c r="QJI90" s="366"/>
      <c r="QJJ90" s="366"/>
      <c r="QJK90" s="366"/>
      <c r="QJL90" s="366"/>
      <c r="QJM90" s="366"/>
      <c r="QJN90" s="366"/>
      <c r="QJO90" s="366"/>
      <c r="QJP90" s="366"/>
      <c r="QJQ90" s="366"/>
      <c r="QJR90" s="366"/>
      <c r="QJS90" s="366"/>
      <c r="QJT90" s="366"/>
      <c r="QJU90" s="366"/>
      <c r="QJV90" s="366"/>
      <c r="QJW90" s="366"/>
      <c r="QJX90" s="366"/>
      <c r="QJY90" s="366"/>
      <c r="QJZ90" s="366"/>
      <c r="QKA90" s="366"/>
      <c r="QKB90" s="366"/>
      <c r="QKC90" s="366"/>
      <c r="QKD90" s="366"/>
      <c r="QKE90" s="366"/>
      <c r="QKF90" s="366"/>
      <c r="QKG90" s="366"/>
      <c r="QKH90" s="366"/>
      <c r="QKI90" s="366"/>
      <c r="QKJ90" s="366"/>
      <c r="QKK90" s="366"/>
      <c r="QKL90" s="366"/>
      <c r="QKM90" s="366"/>
      <c r="QKN90" s="366"/>
      <c r="QKO90" s="366"/>
      <c r="QKP90" s="366"/>
      <c r="QKQ90" s="366"/>
      <c r="QKR90" s="366"/>
      <c r="QKS90" s="366"/>
      <c r="QKT90" s="366"/>
      <c r="QKU90" s="366"/>
      <c r="QKV90" s="366"/>
      <c r="QKW90" s="366"/>
      <c r="QKX90" s="366"/>
      <c r="QKY90" s="366"/>
      <c r="QKZ90" s="366"/>
      <c r="QLA90" s="366"/>
      <c r="QLB90" s="366"/>
      <c r="QLC90" s="366"/>
      <c r="QLD90" s="366"/>
      <c r="QLE90" s="366"/>
      <c r="QLF90" s="366"/>
      <c r="QLG90" s="366"/>
      <c r="QLH90" s="366"/>
      <c r="QLI90" s="366"/>
      <c r="QLJ90" s="366"/>
      <c r="QLK90" s="366"/>
      <c r="QLL90" s="366"/>
      <c r="QLM90" s="366"/>
      <c r="QLN90" s="366"/>
      <c r="QLO90" s="366"/>
      <c r="QLP90" s="366"/>
      <c r="QLQ90" s="366"/>
      <c r="QLR90" s="366"/>
      <c r="QLS90" s="366"/>
      <c r="QLT90" s="366"/>
      <c r="QLU90" s="366"/>
      <c r="QLV90" s="366"/>
      <c r="QLW90" s="366"/>
      <c r="QLX90" s="366"/>
      <c r="QLY90" s="366"/>
      <c r="QLZ90" s="366"/>
      <c r="QMA90" s="366"/>
      <c r="QMB90" s="366"/>
      <c r="QMC90" s="366"/>
      <c r="QMD90" s="366"/>
      <c r="QME90" s="366"/>
      <c r="QMF90" s="366"/>
      <c r="QMG90" s="366"/>
      <c r="QMH90" s="366"/>
      <c r="QMI90" s="366"/>
      <c r="QMJ90" s="366"/>
      <c r="QMK90" s="366"/>
      <c r="QML90" s="366"/>
      <c r="QMM90" s="366"/>
      <c r="QMN90" s="366"/>
      <c r="QMO90" s="366"/>
      <c r="QMP90" s="366"/>
      <c r="QMQ90" s="366"/>
      <c r="QMR90" s="366"/>
      <c r="QMS90" s="366"/>
      <c r="QMT90" s="366"/>
      <c r="QMU90" s="366"/>
      <c r="QMV90" s="366"/>
      <c r="QMW90" s="366"/>
      <c r="QMX90" s="366"/>
      <c r="QMY90" s="366"/>
      <c r="QMZ90" s="366"/>
      <c r="QNA90" s="366"/>
      <c r="QNB90" s="366"/>
      <c r="QNC90" s="366"/>
      <c r="QND90" s="366"/>
      <c r="QNE90" s="366"/>
      <c r="QNF90" s="366"/>
      <c r="QNG90" s="366"/>
      <c r="QNH90" s="366"/>
      <c r="QNI90" s="366"/>
      <c r="QNJ90" s="366"/>
      <c r="QNK90" s="366"/>
      <c r="QNL90" s="366"/>
      <c r="QNM90" s="366"/>
      <c r="QNN90" s="366"/>
      <c r="QNO90" s="366"/>
      <c r="QNP90" s="366"/>
      <c r="QNQ90" s="366"/>
      <c r="QNR90" s="366"/>
      <c r="QNS90" s="366"/>
      <c r="QNT90" s="366"/>
      <c r="QNU90" s="366"/>
      <c r="QNV90" s="366"/>
      <c r="QNW90" s="366"/>
      <c r="QNX90" s="366"/>
      <c r="QNY90" s="366"/>
      <c r="QNZ90" s="366"/>
      <c r="QOA90" s="366"/>
      <c r="QOB90" s="366"/>
      <c r="QOC90" s="366"/>
      <c r="QOD90" s="366"/>
      <c r="QOE90" s="366"/>
      <c r="QOF90" s="366"/>
      <c r="QOG90" s="366"/>
      <c r="QOH90" s="366"/>
      <c r="QOI90" s="366"/>
      <c r="QOJ90" s="366"/>
      <c r="QOK90" s="366"/>
      <c r="QOL90" s="366"/>
      <c r="QOM90" s="366"/>
      <c r="QON90" s="366"/>
      <c r="QOO90" s="366"/>
      <c r="QOP90" s="366"/>
      <c r="QOQ90" s="366"/>
      <c r="QOR90" s="366"/>
      <c r="QOS90" s="366"/>
      <c r="QOT90" s="366"/>
      <c r="QOU90" s="366"/>
      <c r="QOV90" s="366"/>
      <c r="QOW90" s="366"/>
      <c r="QOX90" s="366"/>
      <c r="QOY90" s="366"/>
      <c r="QOZ90" s="366"/>
      <c r="QPA90" s="366"/>
      <c r="QPB90" s="366"/>
      <c r="QPC90" s="366"/>
      <c r="QPD90" s="366"/>
      <c r="QPE90" s="366"/>
      <c r="QPF90" s="366"/>
      <c r="QPG90" s="366"/>
      <c r="QPH90" s="366"/>
      <c r="QPI90" s="366"/>
      <c r="QPJ90" s="366"/>
      <c r="QPK90" s="366"/>
      <c r="QPL90" s="366"/>
      <c r="QPM90" s="366"/>
      <c r="QPN90" s="366"/>
      <c r="QPO90" s="366"/>
      <c r="QPP90" s="366"/>
      <c r="QPQ90" s="366"/>
      <c r="QPR90" s="366"/>
      <c r="QPS90" s="366"/>
      <c r="QPT90" s="366"/>
      <c r="QPU90" s="366"/>
      <c r="QPV90" s="366"/>
      <c r="QPW90" s="366"/>
      <c r="QPX90" s="366"/>
      <c r="QPY90" s="366"/>
      <c r="QPZ90" s="366"/>
      <c r="QQA90" s="366"/>
      <c r="QQB90" s="366"/>
      <c r="QQC90" s="366"/>
      <c r="QQD90" s="366"/>
      <c r="QQE90" s="366"/>
      <c r="QQF90" s="366"/>
      <c r="QQG90" s="366"/>
      <c r="QQH90" s="366"/>
      <c r="QQI90" s="366"/>
      <c r="QQJ90" s="366"/>
      <c r="QQK90" s="366"/>
      <c r="QQL90" s="366"/>
      <c r="QQM90" s="366"/>
      <c r="QQN90" s="366"/>
      <c r="QQO90" s="366"/>
      <c r="QQP90" s="366"/>
      <c r="QQQ90" s="366"/>
      <c r="QQR90" s="366"/>
      <c r="QQS90" s="366"/>
      <c r="QQT90" s="366"/>
      <c r="QQU90" s="366"/>
      <c r="QQV90" s="366"/>
      <c r="QQW90" s="366"/>
      <c r="QQX90" s="366"/>
      <c r="QQY90" s="366"/>
      <c r="QQZ90" s="366"/>
      <c r="QRA90" s="366"/>
      <c r="QRB90" s="366"/>
      <c r="QRC90" s="366"/>
      <c r="QRD90" s="366"/>
      <c r="QRE90" s="366"/>
      <c r="QRF90" s="366"/>
      <c r="QRG90" s="366"/>
      <c r="QRH90" s="366"/>
      <c r="QRI90" s="366"/>
      <c r="QRJ90" s="366"/>
      <c r="QRK90" s="366"/>
      <c r="QRL90" s="366"/>
      <c r="QRM90" s="366"/>
      <c r="QRN90" s="366"/>
      <c r="QRO90" s="366"/>
      <c r="QRP90" s="366"/>
      <c r="QRQ90" s="366"/>
      <c r="QRR90" s="366"/>
      <c r="QRS90" s="366"/>
      <c r="QRT90" s="366"/>
      <c r="QRU90" s="366"/>
      <c r="QRV90" s="366"/>
      <c r="QRW90" s="366"/>
      <c r="QRX90" s="366"/>
      <c r="QRY90" s="366"/>
      <c r="QRZ90" s="366"/>
      <c r="QSA90" s="366"/>
      <c r="QSB90" s="366"/>
      <c r="QSC90" s="366"/>
      <c r="QSD90" s="366"/>
      <c r="QSE90" s="366"/>
      <c r="QSF90" s="366"/>
      <c r="QSG90" s="366"/>
      <c r="QSH90" s="366"/>
      <c r="QSI90" s="366"/>
      <c r="QSJ90" s="366"/>
      <c r="QSK90" s="366"/>
      <c r="QSL90" s="366"/>
      <c r="QSM90" s="366"/>
      <c r="QSN90" s="366"/>
      <c r="QSO90" s="366"/>
      <c r="QSP90" s="366"/>
      <c r="QSQ90" s="366"/>
      <c r="QSR90" s="366"/>
      <c r="QSS90" s="366"/>
      <c r="QST90" s="366"/>
      <c r="QSU90" s="366"/>
      <c r="QSV90" s="366"/>
      <c r="QSW90" s="366"/>
      <c r="QSX90" s="366"/>
      <c r="QSY90" s="366"/>
      <c r="QSZ90" s="366"/>
      <c r="QTA90" s="366"/>
      <c r="QTB90" s="366"/>
      <c r="QTC90" s="366"/>
      <c r="QTD90" s="366"/>
      <c r="QTE90" s="366"/>
      <c r="QTF90" s="366"/>
      <c r="QTG90" s="366"/>
      <c r="QTH90" s="366"/>
      <c r="QTI90" s="366"/>
      <c r="QTJ90" s="366"/>
      <c r="QTK90" s="366"/>
      <c r="QTL90" s="366"/>
      <c r="QTM90" s="366"/>
      <c r="QTN90" s="366"/>
      <c r="QTO90" s="366"/>
      <c r="QTP90" s="366"/>
      <c r="QTQ90" s="366"/>
      <c r="QTR90" s="366"/>
      <c r="QTS90" s="366"/>
      <c r="QTT90" s="366"/>
      <c r="QTU90" s="366"/>
      <c r="QTV90" s="366"/>
      <c r="QTW90" s="366"/>
      <c r="QTX90" s="366"/>
      <c r="QTY90" s="366"/>
      <c r="QTZ90" s="366"/>
      <c r="QUA90" s="366"/>
      <c r="QUB90" s="366"/>
      <c r="QUC90" s="366"/>
      <c r="QUD90" s="366"/>
      <c r="QUE90" s="366"/>
      <c r="QUF90" s="366"/>
      <c r="QUG90" s="366"/>
      <c r="QUH90" s="366"/>
      <c r="QUI90" s="366"/>
      <c r="QUJ90" s="366"/>
      <c r="QUK90" s="366"/>
      <c r="QUL90" s="366"/>
      <c r="QUM90" s="366"/>
      <c r="QUN90" s="366"/>
      <c r="QUO90" s="366"/>
      <c r="QUP90" s="366"/>
      <c r="QUQ90" s="366"/>
      <c r="QUR90" s="366"/>
      <c r="QUS90" s="366"/>
      <c r="QUT90" s="366"/>
      <c r="QUU90" s="366"/>
      <c r="QUV90" s="366"/>
      <c r="QUW90" s="366"/>
      <c r="QUX90" s="366"/>
      <c r="QUY90" s="366"/>
      <c r="QUZ90" s="366"/>
      <c r="QVA90" s="366"/>
      <c r="QVB90" s="366"/>
      <c r="QVC90" s="366"/>
      <c r="QVD90" s="366"/>
      <c r="QVE90" s="366"/>
      <c r="QVF90" s="366"/>
      <c r="QVG90" s="366"/>
      <c r="QVH90" s="366"/>
      <c r="QVI90" s="366"/>
      <c r="QVJ90" s="366"/>
      <c r="QVK90" s="366"/>
      <c r="QVL90" s="366"/>
      <c r="QVM90" s="366"/>
      <c r="QVN90" s="366"/>
      <c r="QVO90" s="366"/>
      <c r="QVP90" s="366"/>
      <c r="QVQ90" s="366"/>
      <c r="QVR90" s="366"/>
      <c r="QVS90" s="366"/>
      <c r="QVT90" s="366"/>
      <c r="QVU90" s="366"/>
      <c r="QVV90" s="366"/>
      <c r="QVW90" s="366"/>
      <c r="QVX90" s="366"/>
      <c r="QVY90" s="366"/>
      <c r="QVZ90" s="366"/>
      <c r="QWA90" s="366"/>
      <c r="QWB90" s="366"/>
      <c r="QWC90" s="366"/>
      <c r="QWD90" s="366"/>
      <c r="QWE90" s="366"/>
      <c r="QWF90" s="366"/>
      <c r="QWG90" s="366"/>
      <c r="QWH90" s="366"/>
      <c r="QWI90" s="366"/>
      <c r="QWJ90" s="366"/>
      <c r="QWK90" s="366"/>
      <c r="QWL90" s="366"/>
      <c r="QWM90" s="366"/>
      <c r="QWN90" s="366"/>
      <c r="QWO90" s="366"/>
      <c r="QWP90" s="366"/>
      <c r="QWQ90" s="366"/>
      <c r="QWR90" s="366"/>
      <c r="QWS90" s="366"/>
      <c r="QWT90" s="366"/>
      <c r="QWU90" s="366"/>
      <c r="QWV90" s="366"/>
      <c r="QWW90" s="366"/>
      <c r="QWX90" s="366"/>
      <c r="QWY90" s="366"/>
      <c r="QWZ90" s="366"/>
      <c r="QXA90" s="366"/>
      <c r="QXB90" s="366"/>
      <c r="QXC90" s="366"/>
      <c r="QXD90" s="366"/>
      <c r="QXE90" s="366"/>
      <c r="QXF90" s="366"/>
      <c r="QXG90" s="366"/>
      <c r="QXH90" s="366"/>
      <c r="QXI90" s="366"/>
      <c r="QXJ90" s="366"/>
      <c r="QXK90" s="366"/>
      <c r="QXL90" s="366"/>
      <c r="QXM90" s="366"/>
      <c r="QXN90" s="366"/>
      <c r="QXO90" s="366"/>
      <c r="QXP90" s="366"/>
      <c r="QXQ90" s="366"/>
      <c r="QXR90" s="366"/>
      <c r="QXS90" s="366"/>
      <c r="QXT90" s="366"/>
      <c r="QXU90" s="366"/>
      <c r="QXV90" s="366"/>
      <c r="QXW90" s="366"/>
      <c r="QXX90" s="366"/>
      <c r="QXY90" s="366"/>
      <c r="QXZ90" s="366"/>
      <c r="QYA90" s="366"/>
      <c r="QYB90" s="366"/>
      <c r="QYC90" s="366"/>
      <c r="QYD90" s="366"/>
      <c r="QYE90" s="366"/>
      <c r="QYF90" s="366"/>
      <c r="QYG90" s="366"/>
      <c r="QYH90" s="366"/>
      <c r="QYI90" s="366"/>
      <c r="QYJ90" s="366"/>
      <c r="QYK90" s="366"/>
      <c r="QYL90" s="366"/>
      <c r="QYM90" s="366"/>
      <c r="QYN90" s="366"/>
      <c r="QYO90" s="366"/>
      <c r="QYP90" s="366"/>
      <c r="QYQ90" s="366"/>
      <c r="QYR90" s="366"/>
      <c r="QYS90" s="366"/>
      <c r="QYT90" s="366"/>
      <c r="QYU90" s="366"/>
      <c r="QYV90" s="366"/>
      <c r="QYW90" s="366"/>
      <c r="QYX90" s="366"/>
      <c r="QYY90" s="366"/>
      <c r="QYZ90" s="366"/>
      <c r="QZA90" s="366"/>
      <c r="QZB90" s="366"/>
      <c r="QZC90" s="366"/>
      <c r="QZD90" s="366"/>
      <c r="QZE90" s="366"/>
      <c r="QZF90" s="366"/>
      <c r="QZG90" s="366"/>
      <c r="QZH90" s="366"/>
      <c r="QZI90" s="366"/>
      <c r="QZJ90" s="366"/>
      <c r="QZK90" s="366"/>
      <c r="QZL90" s="366"/>
      <c r="QZM90" s="366"/>
      <c r="QZN90" s="366"/>
      <c r="QZO90" s="366"/>
      <c r="QZP90" s="366"/>
      <c r="QZQ90" s="366"/>
      <c r="QZR90" s="366"/>
      <c r="QZS90" s="366"/>
      <c r="QZT90" s="366"/>
      <c r="QZU90" s="366"/>
      <c r="QZV90" s="366"/>
      <c r="QZW90" s="366"/>
      <c r="QZX90" s="366"/>
      <c r="QZY90" s="366"/>
      <c r="QZZ90" s="366"/>
      <c r="RAA90" s="366"/>
      <c r="RAB90" s="366"/>
      <c r="RAC90" s="366"/>
      <c r="RAD90" s="366"/>
      <c r="RAE90" s="366"/>
      <c r="RAF90" s="366"/>
      <c r="RAG90" s="366"/>
      <c r="RAH90" s="366"/>
      <c r="RAI90" s="366"/>
      <c r="RAJ90" s="366"/>
      <c r="RAK90" s="366"/>
      <c r="RAL90" s="366"/>
      <c r="RAM90" s="366"/>
      <c r="RAN90" s="366"/>
      <c r="RAO90" s="366"/>
      <c r="RAP90" s="366"/>
      <c r="RAQ90" s="366"/>
      <c r="RAR90" s="366"/>
      <c r="RAS90" s="366"/>
      <c r="RAT90" s="366"/>
      <c r="RAU90" s="366"/>
      <c r="RAV90" s="366"/>
      <c r="RAW90" s="366"/>
      <c r="RAX90" s="366"/>
      <c r="RAY90" s="366"/>
      <c r="RAZ90" s="366"/>
      <c r="RBA90" s="366"/>
      <c r="RBB90" s="366"/>
      <c r="RBC90" s="366"/>
      <c r="RBD90" s="366"/>
      <c r="RBE90" s="366"/>
      <c r="RBF90" s="366"/>
      <c r="RBG90" s="366"/>
      <c r="RBH90" s="366"/>
      <c r="RBI90" s="366"/>
      <c r="RBJ90" s="366"/>
      <c r="RBK90" s="366"/>
      <c r="RBL90" s="366"/>
      <c r="RBM90" s="366"/>
      <c r="RBN90" s="366"/>
      <c r="RBO90" s="366"/>
      <c r="RBP90" s="366"/>
      <c r="RBQ90" s="366"/>
      <c r="RBR90" s="366"/>
      <c r="RBS90" s="366"/>
      <c r="RBT90" s="366"/>
      <c r="RBU90" s="366"/>
      <c r="RBV90" s="366"/>
      <c r="RBW90" s="366"/>
      <c r="RBX90" s="366"/>
      <c r="RBY90" s="366"/>
      <c r="RBZ90" s="366"/>
      <c r="RCA90" s="366"/>
      <c r="RCB90" s="366"/>
      <c r="RCC90" s="366"/>
      <c r="RCD90" s="366"/>
      <c r="RCE90" s="366"/>
      <c r="RCF90" s="366"/>
      <c r="RCG90" s="366"/>
      <c r="RCH90" s="366"/>
      <c r="RCI90" s="366"/>
      <c r="RCJ90" s="366"/>
      <c r="RCK90" s="366"/>
      <c r="RCL90" s="366"/>
      <c r="RCM90" s="366"/>
      <c r="RCN90" s="366"/>
      <c r="RCO90" s="366"/>
      <c r="RCP90" s="366"/>
      <c r="RCQ90" s="366"/>
      <c r="RCR90" s="366"/>
      <c r="RCS90" s="366"/>
      <c r="RCT90" s="366"/>
      <c r="RCU90" s="366"/>
      <c r="RCV90" s="366"/>
      <c r="RCW90" s="366"/>
      <c r="RCX90" s="366"/>
      <c r="RCY90" s="366"/>
      <c r="RCZ90" s="366"/>
      <c r="RDA90" s="366"/>
      <c r="RDB90" s="366"/>
      <c r="RDC90" s="366"/>
      <c r="RDD90" s="366"/>
      <c r="RDE90" s="366"/>
      <c r="RDF90" s="366"/>
      <c r="RDG90" s="366"/>
      <c r="RDH90" s="366"/>
      <c r="RDI90" s="366"/>
      <c r="RDJ90" s="366"/>
      <c r="RDK90" s="366"/>
      <c r="RDL90" s="366"/>
      <c r="RDM90" s="366"/>
      <c r="RDN90" s="366"/>
      <c r="RDO90" s="366"/>
      <c r="RDP90" s="366"/>
      <c r="RDQ90" s="366"/>
      <c r="RDR90" s="366"/>
      <c r="RDS90" s="366"/>
      <c r="RDT90" s="366"/>
      <c r="RDU90" s="366"/>
      <c r="RDV90" s="366"/>
      <c r="RDW90" s="366"/>
      <c r="RDX90" s="366"/>
      <c r="RDY90" s="366"/>
      <c r="RDZ90" s="366"/>
      <c r="REA90" s="366"/>
      <c r="REB90" s="366"/>
      <c r="REC90" s="366"/>
      <c r="RED90" s="366"/>
      <c r="REE90" s="366"/>
      <c r="REF90" s="366"/>
      <c r="REG90" s="366"/>
      <c r="REH90" s="366"/>
      <c r="REI90" s="366"/>
      <c r="REJ90" s="366"/>
      <c r="REK90" s="366"/>
      <c r="REL90" s="366"/>
      <c r="REM90" s="366"/>
      <c r="REN90" s="366"/>
      <c r="REO90" s="366"/>
      <c r="REP90" s="366"/>
      <c r="REQ90" s="366"/>
      <c r="RER90" s="366"/>
      <c r="RES90" s="366"/>
      <c r="RET90" s="366"/>
      <c r="REU90" s="366"/>
      <c r="REV90" s="366"/>
      <c r="REW90" s="366"/>
      <c r="REX90" s="366"/>
      <c r="REY90" s="366"/>
      <c r="REZ90" s="366"/>
      <c r="RFA90" s="366"/>
      <c r="RFB90" s="366"/>
      <c r="RFC90" s="366"/>
      <c r="RFD90" s="366"/>
      <c r="RFE90" s="366"/>
      <c r="RFF90" s="366"/>
      <c r="RFG90" s="366"/>
      <c r="RFH90" s="366"/>
      <c r="RFI90" s="366"/>
      <c r="RFJ90" s="366"/>
      <c r="RFK90" s="366"/>
      <c r="RFL90" s="366"/>
      <c r="RFM90" s="366"/>
      <c r="RFN90" s="366"/>
      <c r="RFO90" s="366"/>
      <c r="RFP90" s="366"/>
      <c r="RFQ90" s="366"/>
      <c r="RFR90" s="366"/>
      <c r="RFS90" s="366"/>
      <c r="RFT90" s="366"/>
      <c r="RFU90" s="366"/>
      <c r="RFV90" s="366"/>
      <c r="RFW90" s="366"/>
      <c r="RFX90" s="366"/>
      <c r="RFY90" s="366"/>
      <c r="RFZ90" s="366"/>
      <c r="RGA90" s="366"/>
      <c r="RGB90" s="366"/>
      <c r="RGC90" s="366"/>
      <c r="RGD90" s="366"/>
      <c r="RGE90" s="366"/>
      <c r="RGF90" s="366"/>
      <c r="RGG90" s="366"/>
      <c r="RGH90" s="366"/>
      <c r="RGI90" s="366"/>
      <c r="RGJ90" s="366"/>
      <c r="RGK90" s="366"/>
      <c r="RGL90" s="366"/>
      <c r="RGM90" s="366"/>
      <c r="RGN90" s="366"/>
      <c r="RGO90" s="366"/>
      <c r="RGP90" s="366"/>
      <c r="RGQ90" s="366"/>
      <c r="RGR90" s="366"/>
      <c r="RGS90" s="366"/>
      <c r="RGT90" s="366"/>
      <c r="RGU90" s="366"/>
      <c r="RGV90" s="366"/>
      <c r="RGW90" s="366"/>
      <c r="RGX90" s="366"/>
      <c r="RGY90" s="366"/>
      <c r="RGZ90" s="366"/>
      <c r="RHA90" s="366"/>
      <c r="RHB90" s="366"/>
      <c r="RHC90" s="366"/>
      <c r="RHD90" s="366"/>
      <c r="RHE90" s="366"/>
      <c r="RHF90" s="366"/>
      <c r="RHG90" s="366"/>
      <c r="RHH90" s="366"/>
      <c r="RHI90" s="366"/>
      <c r="RHJ90" s="366"/>
      <c r="RHK90" s="366"/>
      <c r="RHL90" s="366"/>
      <c r="RHM90" s="366"/>
      <c r="RHN90" s="366"/>
      <c r="RHO90" s="366"/>
      <c r="RHP90" s="366"/>
      <c r="RHQ90" s="366"/>
      <c r="RHR90" s="366"/>
      <c r="RHS90" s="366"/>
      <c r="RHT90" s="366"/>
      <c r="RHU90" s="366"/>
      <c r="RHV90" s="366"/>
      <c r="RHW90" s="366"/>
      <c r="RHX90" s="366"/>
      <c r="RHY90" s="366"/>
      <c r="RHZ90" s="366"/>
      <c r="RIA90" s="366"/>
      <c r="RIB90" s="366"/>
      <c r="RIC90" s="366"/>
      <c r="RID90" s="366"/>
      <c r="RIE90" s="366"/>
      <c r="RIF90" s="366"/>
      <c r="RIG90" s="366"/>
      <c r="RIH90" s="366"/>
      <c r="RII90" s="366"/>
      <c r="RIJ90" s="366"/>
      <c r="RIK90" s="366"/>
      <c r="RIL90" s="366"/>
      <c r="RIM90" s="366"/>
      <c r="RIN90" s="366"/>
      <c r="RIO90" s="366"/>
      <c r="RIP90" s="366"/>
      <c r="RIQ90" s="366"/>
      <c r="RIR90" s="366"/>
      <c r="RIS90" s="366"/>
      <c r="RIT90" s="366"/>
      <c r="RIU90" s="366"/>
      <c r="RIV90" s="366"/>
      <c r="RIW90" s="366"/>
      <c r="RIX90" s="366"/>
      <c r="RIY90" s="366"/>
      <c r="RIZ90" s="366"/>
      <c r="RJA90" s="366"/>
      <c r="RJB90" s="366"/>
      <c r="RJC90" s="366"/>
      <c r="RJD90" s="366"/>
      <c r="RJE90" s="366"/>
      <c r="RJF90" s="366"/>
      <c r="RJG90" s="366"/>
      <c r="RJH90" s="366"/>
      <c r="RJI90" s="366"/>
      <c r="RJJ90" s="366"/>
      <c r="RJK90" s="366"/>
      <c r="RJL90" s="366"/>
      <c r="RJM90" s="366"/>
      <c r="RJN90" s="366"/>
      <c r="RJO90" s="366"/>
      <c r="RJP90" s="366"/>
      <c r="RJQ90" s="366"/>
      <c r="RJR90" s="366"/>
      <c r="RJS90" s="366"/>
      <c r="RJT90" s="366"/>
      <c r="RJU90" s="366"/>
      <c r="RJV90" s="366"/>
      <c r="RJW90" s="366"/>
      <c r="RJX90" s="366"/>
      <c r="RJY90" s="366"/>
      <c r="RJZ90" s="366"/>
      <c r="RKA90" s="366"/>
      <c r="RKB90" s="366"/>
      <c r="RKC90" s="366"/>
      <c r="RKD90" s="366"/>
      <c r="RKE90" s="366"/>
      <c r="RKF90" s="366"/>
      <c r="RKG90" s="366"/>
      <c r="RKH90" s="366"/>
      <c r="RKI90" s="366"/>
      <c r="RKJ90" s="366"/>
      <c r="RKK90" s="366"/>
      <c r="RKL90" s="366"/>
      <c r="RKM90" s="366"/>
      <c r="RKN90" s="366"/>
      <c r="RKO90" s="366"/>
      <c r="RKP90" s="366"/>
      <c r="RKQ90" s="366"/>
      <c r="RKR90" s="366"/>
      <c r="RKS90" s="366"/>
      <c r="RKT90" s="366"/>
      <c r="RKU90" s="366"/>
      <c r="RKV90" s="366"/>
      <c r="RKW90" s="366"/>
      <c r="RKX90" s="366"/>
      <c r="RKY90" s="366"/>
      <c r="RKZ90" s="366"/>
      <c r="RLA90" s="366"/>
      <c r="RLB90" s="366"/>
      <c r="RLC90" s="366"/>
      <c r="RLD90" s="366"/>
      <c r="RLE90" s="366"/>
      <c r="RLF90" s="366"/>
      <c r="RLG90" s="366"/>
      <c r="RLH90" s="366"/>
      <c r="RLI90" s="366"/>
      <c r="RLJ90" s="366"/>
      <c r="RLK90" s="366"/>
      <c r="RLL90" s="366"/>
      <c r="RLM90" s="366"/>
      <c r="RLN90" s="366"/>
      <c r="RLO90" s="366"/>
      <c r="RLP90" s="366"/>
      <c r="RLQ90" s="366"/>
      <c r="RLR90" s="366"/>
      <c r="RLS90" s="366"/>
      <c r="RLT90" s="366"/>
      <c r="RLU90" s="366"/>
      <c r="RLV90" s="366"/>
      <c r="RLW90" s="366"/>
      <c r="RLX90" s="366"/>
      <c r="RLY90" s="366"/>
      <c r="RLZ90" s="366"/>
      <c r="RMA90" s="366"/>
      <c r="RMB90" s="366"/>
      <c r="RMC90" s="366"/>
      <c r="RMD90" s="366"/>
      <c r="RME90" s="366"/>
      <c r="RMF90" s="366"/>
      <c r="RMG90" s="366"/>
      <c r="RMH90" s="366"/>
      <c r="RMI90" s="366"/>
      <c r="RMJ90" s="366"/>
      <c r="RMK90" s="366"/>
      <c r="RML90" s="366"/>
      <c r="RMM90" s="366"/>
      <c r="RMN90" s="366"/>
      <c r="RMO90" s="366"/>
      <c r="RMP90" s="366"/>
      <c r="RMQ90" s="366"/>
      <c r="RMR90" s="366"/>
      <c r="RMS90" s="366"/>
      <c r="RMT90" s="366"/>
      <c r="RMU90" s="366"/>
      <c r="RMV90" s="366"/>
      <c r="RMW90" s="366"/>
      <c r="RMX90" s="366"/>
      <c r="RMY90" s="366"/>
      <c r="RMZ90" s="366"/>
      <c r="RNA90" s="366"/>
      <c r="RNB90" s="366"/>
      <c r="RNC90" s="366"/>
      <c r="RND90" s="366"/>
      <c r="RNE90" s="366"/>
      <c r="RNF90" s="366"/>
      <c r="RNG90" s="366"/>
      <c r="RNH90" s="366"/>
      <c r="RNI90" s="366"/>
      <c r="RNJ90" s="366"/>
      <c r="RNK90" s="366"/>
      <c r="RNL90" s="366"/>
      <c r="RNM90" s="366"/>
      <c r="RNN90" s="366"/>
      <c r="RNO90" s="366"/>
      <c r="RNP90" s="366"/>
      <c r="RNQ90" s="366"/>
      <c r="RNR90" s="366"/>
      <c r="RNS90" s="366"/>
      <c r="RNT90" s="366"/>
      <c r="RNU90" s="366"/>
      <c r="RNV90" s="366"/>
      <c r="RNW90" s="366"/>
      <c r="RNX90" s="366"/>
      <c r="RNY90" s="366"/>
      <c r="RNZ90" s="366"/>
      <c r="ROA90" s="366"/>
      <c r="ROB90" s="366"/>
      <c r="ROC90" s="366"/>
      <c r="ROD90" s="366"/>
      <c r="ROE90" s="366"/>
      <c r="ROF90" s="366"/>
      <c r="ROG90" s="366"/>
      <c r="ROH90" s="366"/>
      <c r="ROI90" s="366"/>
      <c r="ROJ90" s="366"/>
      <c r="ROK90" s="366"/>
      <c r="ROL90" s="366"/>
      <c r="ROM90" s="366"/>
      <c r="RON90" s="366"/>
      <c r="ROO90" s="366"/>
      <c r="ROP90" s="366"/>
      <c r="ROQ90" s="366"/>
      <c r="ROR90" s="366"/>
      <c r="ROS90" s="366"/>
      <c r="ROT90" s="366"/>
      <c r="ROU90" s="366"/>
      <c r="ROV90" s="366"/>
      <c r="ROW90" s="366"/>
      <c r="ROX90" s="366"/>
      <c r="ROY90" s="366"/>
      <c r="ROZ90" s="366"/>
      <c r="RPA90" s="366"/>
      <c r="RPB90" s="366"/>
      <c r="RPC90" s="366"/>
      <c r="RPD90" s="366"/>
      <c r="RPE90" s="366"/>
      <c r="RPF90" s="366"/>
      <c r="RPG90" s="366"/>
      <c r="RPH90" s="366"/>
      <c r="RPI90" s="366"/>
      <c r="RPJ90" s="366"/>
      <c r="RPK90" s="366"/>
      <c r="RPL90" s="366"/>
      <c r="RPM90" s="366"/>
      <c r="RPN90" s="366"/>
      <c r="RPO90" s="366"/>
      <c r="RPP90" s="366"/>
      <c r="RPQ90" s="366"/>
      <c r="RPR90" s="366"/>
      <c r="RPS90" s="366"/>
      <c r="RPT90" s="366"/>
      <c r="RPU90" s="366"/>
      <c r="RPV90" s="366"/>
      <c r="RPW90" s="366"/>
      <c r="RPX90" s="366"/>
      <c r="RPY90" s="366"/>
      <c r="RPZ90" s="366"/>
      <c r="RQA90" s="366"/>
      <c r="RQB90" s="366"/>
      <c r="RQC90" s="366"/>
      <c r="RQD90" s="366"/>
      <c r="RQE90" s="366"/>
      <c r="RQF90" s="366"/>
      <c r="RQG90" s="366"/>
      <c r="RQH90" s="366"/>
      <c r="RQI90" s="366"/>
      <c r="RQJ90" s="366"/>
      <c r="RQK90" s="366"/>
      <c r="RQL90" s="366"/>
      <c r="RQM90" s="366"/>
      <c r="RQN90" s="366"/>
      <c r="RQO90" s="366"/>
      <c r="RQP90" s="366"/>
      <c r="RQQ90" s="366"/>
      <c r="RQR90" s="366"/>
      <c r="RQS90" s="366"/>
      <c r="RQT90" s="366"/>
      <c r="RQU90" s="366"/>
      <c r="RQV90" s="366"/>
      <c r="RQW90" s="366"/>
      <c r="RQX90" s="366"/>
      <c r="RQY90" s="366"/>
      <c r="RQZ90" s="366"/>
      <c r="RRA90" s="366"/>
      <c r="RRB90" s="366"/>
      <c r="RRC90" s="366"/>
      <c r="RRD90" s="366"/>
      <c r="RRE90" s="366"/>
      <c r="RRF90" s="366"/>
      <c r="RRG90" s="366"/>
      <c r="RRH90" s="366"/>
      <c r="RRI90" s="366"/>
      <c r="RRJ90" s="366"/>
      <c r="RRK90" s="366"/>
      <c r="RRL90" s="366"/>
      <c r="RRM90" s="366"/>
      <c r="RRN90" s="366"/>
      <c r="RRO90" s="366"/>
      <c r="RRP90" s="366"/>
      <c r="RRQ90" s="366"/>
      <c r="RRR90" s="366"/>
      <c r="RRS90" s="366"/>
      <c r="RRT90" s="366"/>
      <c r="RRU90" s="366"/>
      <c r="RRV90" s="366"/>
      <c r="RRW90" s="366"/>
      <c r="RRX90" s="366"/>
      <c r="RRY90" s="366"/>
      <c r="RRZ90" s="366"/>
      <c r="RSA90" s="366"/>
      <c r="RSB90" s="366"/>
      <c r="RSC90" s="366"/>
      <c r="RSD90" s="366"/>
      <c r="RSE90" s="366"/>
      <c r="RSF90" s="366"/>
      <c r="RSG90" s="366"/>
      <c r="RSH90" s="366"/>
      <c r="RSI90" s="366"/>
      <c r="RSJ90" s="366"/>
      <c r="RSK90" s="366"/>
      <c r="RSL90" s="366"/>
      <c r="RSM90" s="366"/>
      <c r="RSN90" s="366"/>
      <c r="RSO90" s="366"/>
      <c r="RSP90" s="366"/>
      <c r="RSQ90" s="366"/>
      <c r="RSR90" s="366"/>
      <c r="RSS90" s="366"/>
      <c r="RST90" s="366"/>
      <c r="RSU90" s="366"/>
      <c r="RSV90" s="366"/>
      <c r="RSW90" s="366"/>
      <c r="RSX90" s="366"/>
      <c r="RSY90" s="366"/>
      <c r="RSZ90" s="366"/>
      <c r="RTA90" s="366"/>
      <c r="RTB90" s="366"/>
      <c r="RTC90" s="366"/>
      <c r="RTD90" s="366"/>
      <c r="RTE90" s="366"/>
      <c r="RTF90" s="366"/>
      <c r="RTG90" s="366"/>
      <c r="RTH90" s="366"/>
      <c r="RTI90" s="366"/>
      <c r="RTJ90" s="366"/>
      <c r="RTK90" s="366"/>
      <c r="RTL90" s="366"/>
      <c r="RTM90" s="366"/>
      <c r="RTN90" s="366"/>
      <c r="RTO90" s="366"/>
      <c r="RTP90" s="366"/>
      <c r="RTQ90" s="366"/>
      <c r="RTR90" s="366"/>
      <c r="RTS90" s="366"/>
      <c r="RTT90" s="366"/>
      <c r="RTU90" s="366"/>
      <c r="RTV90" s="366"/>
      <c r="RTW90" s="366"/>
      <c r="RTX90" s="366"/>
      <c r="RTY90" s="366"/>
      <c r="RTZ90" s="366"/>
      <c r="RUA90" s="366"/>
      <c r="RUB90" s="366"/>
      <c r="RUC90" s="366"/>
      <c r="RUD90" s="366"/>
      <c r="RUE90" s="366"/>
      <c r="RUF90" s="366"/>
      <c r="RUG90" s="366"/>
      <c r="RUH90" s="366"/>
      <c r="RUI90" s="366"/>
      <c r="RUJ90" s="366"/>
      <c r="RUK90" s="366"/>
      <c r="RUL90" s="366"/>
      <c r="RUM90" s="366"/>
      <c r="RUN90" s="366"/>
      <c r="RUO90" s="366"/>
      <c r="RUP90" s="366"/>
      <c r="RUQ90" s="366"/>
      <c r="RUR90" s="366"/>
      <c r="RUS90" s="366"/>
      <c r="RUT90" s="366"/>
      <c r="RUU90" s="366"/>
      <c r="RUV90" s="366"/>
      <c r="RUW90" s="366"/>
      <c r="RUX90" s="366"/>
      <c r="RUY90" s="366"/>
      <c r="RUZ90" s="366"/>
      <c r="RVA90" s="366"/>
      <c r="RVB90" s="366"/>
      <c r="RVC90" s="366"/>
      <c r="RVD90" s="366"/>
      <c r="RVE90" s="366"/>
      <c r="RVF90" s="366"/>
      <c r="RVG90" s="366"/>
      <c r="RVH90" s="366"/>
      <c r="RVI90" s="366"/>
      <c r="RVJ90" s="366"/>
      <c r="RVK90" s="366"/>
      <c r="RVL90" s="366"/>
      <c r="RVM90" s="366"/>
      <c r="RVN90" s="366"/>
      <c r="RVO90" s="366"/>
      <c r="RVP90" s="366"/>
      <c r="RVQ90" s="366"/>
      <c r="RVR90" s="366"/>
      <c r="RVS90" s="366"/>
      <c r="RVT90" s="366"/>
      <c r="RVU90" s="366"/>
      <c r="RVV90" s="366"/>
      <c r="RVW90" s="366"/>
      <c r="RVX90" s="366"/>
      <c r="RVY90" s="366"/>
      <c r="RVZ90" s="366"/>
      <c r="RWA90" s="366"/>
      <c r="RWB90" s="366"/>
      <c r="RWC90" s="366"/>
      <c r="RWD90" s="366"/>
      <c r="RWE90" s="366"/>
      <c r="RWF90" s="366"/>
      <c r="RWG90" s="366"/>
      <c r="RWH90" s="366"/>
      <c r="RWI90" s="366"/>
      <c r="RWJ90" s="366"/>
      <c r="RWK90" s="366"/>
      <c r="RWL90" s="366"/>
      <c r="RWM90" s="366"/>
      <c r="RWN90" s="366"/>
      <c r="RWO90" s="366"/>
      <c r="RWP90" s="366"/>
      <c r="RWQ90" s="366"/>
      <c r="RWR90" s="366"/>
      <c r="RWS90" s="366"/>
      <c r="RWT90" s="366"/>
      <c r="RWU90" s="366"/>
      <c r="RWV90" s="366"/>
      <c r="RWW90" s="366"/>
      <c r="RWX90" s="366"/>
      <c r="RWY90" s="366"/>
      <c r="RWZ90" s="366"/>
      <c r="RXA90" s="366"/>
      <c r="RXB90" s="366"/>
      <c r="RXC90" s="366"/>
      <c r="RXD90" s="366"/>
      <c r="RXE90" s="366"/>
      <c r="RXF90" s="366"/>
      <c r="RXG90" s="366"/>
      <c r="RXH90" s="366"/>
      <c r="RXI90" s="366"/>
      <c r="RXJ90" s="366"/>
      <c r="RXK90" s="366"/>
      <c r="RXL90" s="366"/>
      <c r="RXM90" s="366"/>
      <c r="RXN90" s="366"/>
      <c r="RXO90" s="366"/>
      <c r="RXP90" s="366"/>
      <c r="RXQ90" s="366"/>
      <c r="RXR90" s="366"/>
      <c r="RXS90" s="366"/>
      <c r="RXT90" s="366"/>
      <c r="RXU90" s="366"/>
      <c r="RXV90" s="366"/>
      <c r="RXW90" s="366"/>
      <c r="RXX90" s="366"/>
      <c r="RXY90" s="366"/>
      <c r="RXZ90" s="366"/>
      <c r="RYA90" s="366"/>
      <c r="RYB90" s="366"/>
      <c r="RYC90" s="366"/>
      <c r="RYD90" s="366"/>
      <c r="RYE90" s="366"/>
      <c r="RYF90" s="366"/>
      <c r="RYG90" s="366"/>
      <c r="RYH90" s="366"/>
      <c r="RYI90" s="366"/>
      <c r="RYJ90" s="366"/>
      <c r="RYK90" s="366"/>
      <c r="RYL90" s="366"/>
      <c r="RYM90" s="366"/>
      <c r="RYN90" s="366"/>
      <c r="RYO90" s="366"/>
      <c r="RYP90" s="366"/>
      <c r="RYQ90" s="366"/>
      <c r="RYR90" s="366"/>
      <c r="RYS90" s="366"/>
      <c r="RYT90" s="366"/>
      <c r="RYU90" s="366"/>
      <c r="RYV90" s="366"/>
      <c r="RYW90" s="366"/>
      <c r="RYX90" s="366"/>
      <c r="RYY90" s="366"/>
      <c r="RYZ90" s="366"/>
      <c r="RZA90" s="366"/>
      <c r="RZB90" s="366"/>
      <c r="RZC90" s="366"/>
      <c r="RZD90" s="366"/>
      <c r="RZE90" s="366"/>
      <c r="RZF90" s="366"/>
      <c r="RZG90" s="366"/>
      <c r="RZH90" s="366"/>
      <c r="RZI90" s="366"/>
      <c r="RZJ90" s="366"/>
      <c r="RZK90" s="366"/>
      <c r="RZL90" s="366"/>
      <c r="RZM90" s="366"/>
      <c r="RZN90" s="366"/>
      <c r="RZO90" s="366"/>
      <c r="RZP90" s="366"/>
      <c r="RZQ90" s="366"/>
      <c r="RZR90" s="366"/>
      <c r="RZS90" s="366"/>
      <c r="RZT90" s="366"/>
      <c r="RZU90" s="366"/>
      <c r="RZV90" s="366"/>
      <c r="RZW90" s="366"/>
      <c r="RZX90" s="366"/>
      <c r="RZY90" s="366"/>
      <c r="RZZ90" s="366"/>
      <c r="SAA90" s="366"/>
      <c r="SAB90" s="366"/>
      <c r="SAC90" s="366"/>
      <c r="SAD90" s="366"/>
      <c r="SAE90" s="366"/>
      <c r="SAF90" s="366"/>
      <c r="SAG90" s="366"/>
      <c r="SAH90" s="366"/>
      <c r="SAI90" s="366"/>
      <c r="SAJ90" s="366"/>
      <c r="SAK90" s="366"/>
      <c r="SAL90" s="366"/>
      <c r="SAM90" s="366"/>
      <c r="SAN90" s="366"/>
      <c r="SAO90" s="366"/>
      <c r="SAP90" s="366"/>
      <c r="SAQ90" s="366"/>
      <c r="SAR90" s="366"/>
      <c r="SAS90" s="366"/>
      <c r="SAT90" s="366"/>
      <c r="SAU90" s="366"/>
      <c r="SAV90" s="366"/>
      <c r="SAW90" s="366"/>
      <c r="SAX90" s="366"/>
      <c r="SAY90" s="366"/>
      <c r="SAZ90" s="366"/>
      <c r="SBA90" s="366"/>
      <c r="SBB90" s="366"/>
      <c r="SBC90" s="366"/>
      <c r="SBD90" s="366"/>
      <c r="SBE90" s="366"/>
      <c r="SBF90" s="366"/>
      <c r="SBG90" s="366"/>
      <c r="SBH90" s="366"/>
      <c r="SBI90" s="366"/>
      <c r="SBJ90" s="366"/>
      <c r="SBK90" s="366"/>
      <c r="SBL90" s="366"/>
      <c r="SBM90" s="366"/>
      <c r="SBN90" s="366"/>
      <c r="SBO90" s="366"/>
      <c r="SBP90" s="366"/>
      <c r="SBQ90" s="366"/>
      <c r="SBR90" s="366"/>
      <c r="SBS90" s="366"/>
      <c r="SBT90" s="366"/>
      <c r="SBU90" s="366"/>
      <c r="SBV90" s="366"/>
      <c r="SBW90" s="366"/>
      <c r="SBX90" s="366"/>
      <c r="SBY90" s="366"/>
      <c r="SBZ90" s="366"/>
      <c r="SCA90" s="366"/>
      <c r="SCB90" s="366"/>
      <c r="SCC90" s="366"/>
      <c r="SCD90" s="366"/>
      <c r="SCE90" s="366"/>
      <c r="SCF90" s="366"/>
      <c r="SCG90" s="366"/>
      <c r="SCH90" s="366"/>
      <c r="SCI90" s="366"/>
      <c r="SCJ90" s="366"/>
      <c r="SCK90" s="366"/>
      <c r="SCL90" s="366"/>
      <c r="SCM90" s="366"/>
      <c r="SCN90" s="366"/>
      <c r="SCO90" s="366"/>
      <c r="SCP90" s="366"/>
      <c r="SCQ90" s="366"/>
      <c r="SCR90" s="366"/>
      <c r="SCS90" s="366"/>
      <c r="SCT90" s="366"/>
      <c r="SCU90" s="366"/>
      <c r="SCV90" s="366"/>
      <c r="SCW90" s="366"/>
      <c r="SCX90" s="366"/>
      <c r="SCY90" s="366"/>
      <c r="SCZ90" s="366"/>
      <c r="SDA90" s="366"/>
      <c r="SDB90" s="366"/>
      <c r="SDC90" s="366"/>
      <c r="SDD90" s="366"/>
      <c r="SDE90" s="366"/>
      <c r="SDF90" s="366"/>
      <c r="SDG90" s="366"/>
      <c r="SDH90" s="366"/>
      <c r="SDI90" s="366"/>
      <c r="SDJ90" s="366"/>
      <c r="SDK90" s="366"/>
      <c r="SDL90" s="366"/>
      <c r="SDM90" s="366"/>
      <c r="SDN90" s="366"/>
      <c r="SDO90" s="366"/>
      <c r="SDP90" s="366"/>
      <c r="SDQ90" s="366"/>
      <c r="SDR90" s="366"/>
      <c r="SDS90" s="366"/>
      <c r="SDT90" s="366"/>
      <c r="SDU90" s="366"/>
      <c r="SDV90" s="366"/>
      <c r="SDW90" s="366"/>
      <c r="SDX90" s="366"/>
      <c r="SDY90" s="366"/>
      <c r="SDZ90" s="366"/>
      <c r="SEA90" s="366"/>
      <c r="SEB90" s="366"/>
      <c r="SEC90" s="366"/>
      <c r="SED90" s="366"/>
      <c r="SEE90" s="366"/>
      <c r="SEF90" s="366"/>
      <c r="SEG90" s="366"/>
      <c r="SEH90" s="366"/>
      <c r="SEI90" s="366"/>
      <c r="SEJ90" s="366"/>
      <c r="SEK90" s="366"/>
      <c r="SEL90" s="366"/>
      <c r="SEM90" s="366"/>
      <c r="SEN90" s="366"/>
      <c r="SEO90" s="366"/>
      <c r="SEP90" s="366"/>
      <c r="SEQ90" s="366"/>
      <c r="SER90" s="366"/>
      <c r="SES90" s="366"/>
      <c r="SET90" s="366"/>
      <c r="SEU90" s="366"/>
      <c r="SEV90" s="366"/>
      <c r="SEW90" s="366"/>
      <c r="SEX90" s="366"/>
      <c r="SEY90" s="366"/>
      <c r="SEZ90" s="366"/>
      <c r="SFA90" s="366"/>
      <c r="SFB90" s="366"/>
      <c r="SFC90" s="366"/>
      <c r="SFD90" s="366"/>
      <c r="SFE90" s="366"/>
      <c r="SFF90" s="366"/>
      <c r="SFG90" s="366"/>
      <c r="SFH90" s="366"/>
      <c r="SFI90" s="366"/>
      <c r="SFJ90" s="366"/>
      <c r="SFK90" s="366"/>
      <c r="SFL90" s="366"/>
      <c r="SFM90" s="366"/>
      <c r="SFN90" s="366"/>
      <c r="SFO90" s="366"/>
      <c r="SFP90" s="366"/>
      <c r="SFQ90" s="366"/>
      <c r="SFR90" s="366"/>
      <c r="SFS90" s="366"/>
      <c r="SFT90" s="366"/>
      <c r="SFU90" s="366"/>
      <c r="SFV90" s="366"/>
      <c r="SFW90" s="366"/>
      <c r="SFX90" s="366"/>
      <c r="SFY90" s="366"/>
      <c r="SFZ90" s="366"/>
      <c r="SGA90" s="366"/>
      <c r="SGB90" s="366"/>
      <c r="SGC90" s="366"/>
      <c r="SGD90" s="366"/>
      <c r="SGE90" s="366"/>
      <c r="SGF90" s="366"/>
      <c r="SGG90" s="366"/>
      <c r="SGH90" s="366"/>
      <c r="SGI90" s="366"/>
      <c r="SGJ90" s="366"/>
      <c r="SGK90" s="366"/>
      <c r="SGL90" s="366"/>
      <c r="SGM90" s="366"/>
      <c r="SGN90" s="366"/>
      <c r="SGO90" s="366"/>
      <c r="SGP90" s="366"/>
      <c r="SGQ90" s="366"/>
      <c r="SGR90" s="366"/>
      <c r="SGS90" s="366"/>
      <c r="SGT90" s="366"/>
      <c r="SGU90" s="366"/>
      <c r="SGV90" s="366"/>
      <c r="SGW90" s="366"/>
      <c r="SGX90" s="366"/>
      <c r="SGY90" s="366"/>
      <c r="SGZ90" s="366"/>
      <c r="SHA90" s="366"/>
      <c r="SHB90" s="366"/>
      <c r="SHC90" s="366"/>
      <c r="SHD90" s="366"/>
      <c r="SHE90" s="366"/>
      <c r="SHF90" s="366"/>
      <c r="SHG90" s="366"/>
      <c r="SHH90" s="366"/>
      <c r="SHI90" s="366"/>
      <c r="SHJ90" s="366"/>
      <c r="SHK90" s="366"/>
      <c r="SHL90" s="366"/>
      <c r="SHM90" s="366"/>
      <c r="SHN90" s="366"/>
      <c r="SHO90" s="366"/>
      <c r="SHP90" s="366"/>
      <c r="SHQ90" s="366"/>
      <c r="SHR90" s="366"/>
      <c r="SHS90" s="366"/>
      <c r="SHT90" s="366"/>
      <c r="SHU90" s="366"/>
      <c r="SHV90" s="366"/>
      <c r="SHW90" s="366"/>
      <c r="SHX90" s="366"/>
      <c r="SHY90" s="366"/>
      <c r="SHZ90" s="366"/>
      <c r="SIA90" s="366"/>
      <c r="SIB90" s="366"/>
      <c r="SIC90" s="366"/>
      <c r="SID90" s="366"/>
      <c r="SIE90" s="366"/>
      <c r="SIF90" s="366"/>
      <c r="SIG90" s="366"/>
      <c r="SIH90" s="366"/>
      <c r="SII90" s="366"/>
      <c r="SIJ90" s="366"/>
      <c r="SIK90" s="366"/>
      <c r="SIL90" s="366"/>
      <c r="SIM90" s="366"/>
      <c r="SIN90" s="366"/>
      <c r="SIO90" s="366"/>
      <c r="SIP90" s="366"/>
      <c r="SIQ90" s="366"/>
      <c r="SIR90" s="366"/>
      <c r="SIS90" s="366"/>
      <c r="SIT90" s="366"/>
      <c r="SIU90" s="366"/>
      <c r="SIV90" s="366"/>
      <c r="SIW90" s="366"/>
      <c r="SIX90" s="366"/>
      <c r="SIY90" s="366"/>
      <c r="SIZ90" s="366"/>
      <c r="SJA90" s="366"/>
      <c r="SJB90" s="366"/>
      <c r="SJC90" s="366"/>
      <c r="SJD90" s="366"/>
      <c r="SJE90" s="366"/>
      <c r="SJF90" s="366"/>
      <c r="SJG90" s="366"/>
      <c r="SJH90" s="366"/>
      <c r="SJI90" s="366"/>
      <c r="SJJ90" s="366"/>
      <c r="SJK90" s="366"/>
      <c r="SJL90" s="366"/>
      <c r="SJM90" s="366"/>
      <c r="SJN90" s="366"/>
      <c r="SJO90" s="366"/>
      <c r="SJP90" s="366"/>
      <c r="SJQ90" s="366"/>
      <c r="SJR90" s="366"/>
      <c r="SJS90" s="366"/>
      <c r="SJT90" s="366"/>
      <c r="SJU90" s="366"/>
      <c r="SJV90" s="366"/>
      <c r="SJW90" s="366"/>
      <c r="SJX90" s="366"/>
      <c r="SJY90" s="366"/>
      <c r="SJZ90" s="366"/>
      <c r="SKA90" s="366"/>
      <c r="SKB90" s="366"/>
      <c r="SKC90" s="366"/>
      <c r="SKD90" s="366"/>
      <c r="SKE90" s="366"/>
      <c r="SKF90" s="366"/>
      <c r="SKG90" s="366"/>
      <c r="SKH90" s="366"/>
      <c r="SKI90" s="366"/>
      <c r="SKJ90" s="366"/>
      <c r="SKK90" s="366"/>
      <c r="SKL90" s="366"/>
      <c r="SKM90" s="366"/>
      <c r="SKN90" s="366"/>
      <c r="SKO90" s="366"/>
      <c r="SKP90" s="366"/>
      <c r="SKQ90" s="366"/>
      <c r="SKR90" s="366"/>
      <c r="SKS90" s="366"/>
      <c r="SKT90" s="366"/>
      <c r="SKU90" s="366"/>
      <c r="SKV90" s="366"/>
      <c r="SKW90" s="366"/>
      <c r="SKX90" s="366"/>
      <c r="SKY90" s="366"/>
      <c r="SKZ90" s="366"/>
      <c r="SLA90" s="366"/>
      <c r="SLB90" s="366"/>
      <c r="SLC90" s="366"/>
      <c r="SLD90" s="366"/>
      <c r="SLE90" s="366"/>
      <c r="SLF90" s="366"/>
      <c r="SLG90" s="366"/>
      <c r="SLH90" s="366"/>
      <c r="SLI90" s="366"/>
      <c r="SLJ90" s="366"/>
      <c r="SLK90" s="366"/>
      <c r="SLL90" s="366"/>
      <c r="SLM90" s="366"/>
      <c r="SLN90" s="366"/>
      <c r="SLO90" s="366"/>
      <c r="SLP90" s="366"/>
      <c r="SLQ90" s="366"/>
      <c r="SLR90" s="366"/>
      <c r="SLS90" s="366"/>
      <c r="SLT90" s="366"/>
      <c r="SLU90" s="366"/>
      <c r="SLV90" s="366"/>
      <c r="SLW90" s="366"/>
      <c r="SLX90" s="366"/>
      <c r="SLY90" s="366"/>
      <c r="SLZ90" s="366"/>
      <c r="SMA90" s="366"/>
      <c r="SMB90" s="366"/>
      <c r="SMC90" s="366"/>
      <c r="SMD90" s="366"/>
      <c r="SME90" s="366"/>
      <c r="SMF90" s="366"/>
      <c r="SMG90" s="366"/>
      <c r="SMH90" s="366"/>
      <c r="SMI90" s="366"/>
      <c r="SMJ90" s="366"/>
      <c r="SMK90" s="366"/>
      <c r="SML90" s="366"/>
      <c r="SMM90" s="366"/>
      <c r="SMN90" s="366"/>
      <c r="SMO90" s="366"/>
      <c r="SMP90" s="366"/>
      <c r="SMQ90" s="366"/>
      <c r="SMR90" s="366"/>
      <c r="SMS90" s="366"/>
      <c r="SMT90" s="366"/>
      <c r="SMU90" s="366"/>
      <c r="SMV90" s="366"/>
      <c r="SMW90" s="366"/>
      <c r="SMX90" s="366"/>
      <c r="SMY90" s="366"/>
      <c r="SMZ90" s="366"/>
      <c r="SNA90" s="366"/>
      <c r="SNB90" s="366"/>
      <c r="SNC90" s="366"/>
      <c r="SND90" s="366"/>
      <c r="SNE90" s="366"/>
      <c r="SNF90" s="366"/>
      <c r="SNG90" s="366"/>
      <c r="SNH90" s="366"/>
      <c r="SNI90" s="366"/>
      <c r="SNJ90" s="366"/>
      <c r="SNK90" s="366"/>
      <c r="SNL90" s="366"/>
      <c r="SNM90" s="366"/>
      <c r="SNN90" s="366"/>
      <c r="SNO90" s="366"/>
      <c r="SNP90" s="366"/>
      <c r="SNQ90" s="366"/>
      <c r="SNR90" s="366"/>
      <c r="SNS90" s="366"/>
      <c r="SNT90" s="366"/>
      <c r="SNU90" s="366"/>
      <c r="SNV90" s="366"/>
      <c r="SNW90" s="366"/>
      <c r="SNX90" s="366"/>
      <c r="SNY90" s="366"/>
      <c r="SNZ90" s="366"/>
      <c r="SOA90" s="366"/>
      <c r="SOB90" s="366"/>
      <c r="SOC90" s="366"/>
      <c r="SOD90" s="366"/>
      <c r="SOE90" s="366"/>
      <c r="SOF90" s="366"/>
      <c r="SOG90" s="366"/>
      <c r="SOH90" s="366"/>
      <c r="SOI90" s="366"/>
      <c r="SOJ90" s="366"/>
      <c r="SOK90" s="366"/>
      <c r="SOL90" s="366"/>
      <c r="SOM90" s="366"/>
      <c r="SON90" s="366"/>
      <c r="SOO90" s="366"/>
      <c r="SOP90" s="366"/>
      <c r="SOQ90" s="366"/>
      <c r="SOR90" s="366"/>
      <c r="SOS90" s="366"/>
      <c r="SOT90" s="366"/>
      <c r="SOU90" s="366"/>
      <c r="SOV90" s="366"/>
      <c r="SOW90" s="366"/>
      <c r="SOX90" s="366"/>
      <c r="SOY90" s="366"/>
      <c r="SOZ90" s="366"/>
      <c r="SPA90" s="366"/>
      <c r="SPB90" s="366"/>
      <c r="SPC90" s="366"/>
      <c r="SPD90" s="366"/>
      <c r="SPE90" s="366"/>
      <c r="SPF90" s="366"/>
      <c r="SPG90" s="366"/>
      <c r="SPH90" s="366"/>
      <c r="SPI90" s="366"/>
      <c r="SPJ90" s="366"/>
      <c r="SPK90" s="366"/>
      <c r="SPL90" s="366"/>
      <c r="SPM90" s="366"/>
      <c r="SPN90" s="366"/>
      <c r="SPO90" s="366"/>
      <c r="SPP90" s="366"/>
      <c r="SPQ90" s="366"/>
      <c r="SPR90" s="366"/>
      <c r="SPS90" s="366"/>
      <c r="SPT90" s="366"/>
      <c r="SPU90" s="366"/>
      <c r="SPV90" s="366"/>
      <c r="SPW90" s="366"/>
      <c r="SPX90" s="366"/>
      <c r="SPY90" s="366"/>
      <c r="SPZ90" s="366"/>
      <c r="SQA90" s="366"/>
      <c r="SQB90" s="366"/>
      <c r="SQC90" s="366"/>
      <c r="SQD90" s="366"/>
      <c r="SQE90" s="366"/>
      <c r="SQF90" s="366"/>
      <c r="SQG90" s="366"/>
      <c r="SQH90" s="366"/>
      <c r="SQI90" s="366"/>
      <c r="SQJ90" s="366"/>
      <c r="SQK90" s="366"/>
      <c r="SQL90" s="366"/>
      <c r="SQM90" s="366"/>
      <c r="SQN90" s="366"/>
      <c r="SQO90" s="366"/>
      <c r="SQP90" s="366"/>
      <c r="SQQ90" s="366"/>
      <c r="SQR90" s="366"/>
      <c r="SQS90" s="366"/>
      <c r="SQT90" s="366"/>
      <c r="SQU90" s="366"/>
      <c r="SQV90" s="366"/>
      <c r="SQW90" s="366"/>
      <c r="SQX90" s="366"/>
      <c r="SQY90" s="366"/>
      <c r="SQZ90" s="366"/>
      <c r="SRA90" s="366"/>
      <c r="SRB90" s="366"/>
      <c r="SRC90" s="366"/>
      <c r="SRD90" s="366"/>
      <c r="SRE90" s="366"/>
      <c r="SRF90" s="366"/>
      <c r="SRG90" s="366"/>
      <c r="SRH90" s="366"/>
      <c r="SRI90" s="366"/>
      <c r="SRJ90" s="366"/>
      <c r="SRK90" s="366"/>
      <c r="SRL90" s="366"/>
      <c r="SRM90" s="366"/>
      <c r="SRN90" s="366"/>
      <c r="SRO90" s="366"/>
      <c r="SRP90" s="366"/>
      <c r="SRQ90" s="366"/>
      <c r="SRR90" s="366"/>
      <c r="SRS90" s="366"/>
      <c r="SRT90" s="366"/>
      <c r="SRU90" s="366"/>
      <c r="SRV90" s="366"/>
      <c r="SRW90" s="366"/>
      <c r="SRX90" s="366"/>
      <c r="SRY90" s="366"/>
      <c r="SRZ90" s="366"/>
      <c r="SSA90" s="366"/>
      <c r="SSB90" s="366"/>
      <c r="SSC90" s="366"/>
      <c r="SSD90" s="366"/>
      <c r="SSE90" s="366"/>
      <c r="SSF90" s="366"/>
      <c r="SSG90" s="366"/>
      <c r="SSH90" s="366"/>
      <c r="SSI90" s="366"/>
      <c r="SSJ90" s="366"/>
      <c r="SSK90" s="366"/>
      <c r="SSL90" s="366"/>
      <c r="SSM90" s="366"/>
      <c r="SSN90" s="366"/>
      <c r="SSO90" s="366"/>
      <c r="SSP90" s="366"/>
      <c r="SSQ90" s="366"/>
      <c r="SSR90" s="366"/>
      <c r="SSS90" s="366"/>
      <c r="SST90" s="366"/>
      <c r="SSU90" s="366"/>
      <c r="SSV90" s="366"/>
      <c r="SSW90" s="366"/>
      <c r="SSX90" s="366"/>
      <c r="SSY90" s="366"/>
      <c r="SSZ90" s="366"/>
      <c r="STA90" s="366"/>
      <c r="STB90" s="366"/>
      <c r="STC90" s="366"/>
      <c r="STD90" s="366"/>
      <c r="STE90" s="366"/>
      <c r="STF90" s="366"/>
      <c r="STG90" s="366"/>
      <c r="STH90" s="366"/>
      <c r="STI90" s="366"/>
      <c r="STJ90" s="366"/>
      <c r="STK90" s="366"/>
      <c r="STL90" s="366"/>
      <c r="STM90" s="366"/>
      <c r="STN90" s="366"/>
      <c r="STO90" s="366"/>
      <c r="STP90" s="366"/>
      <c r="STQ90" s="366"/>
      <c r="STR90" s="366"/>
      <c r="STS90" s="366"/>
      <c r="STT90" s="366"/>
      <c r="STU90" s="366"/>
      <c r="STV90" s="366"/>
      <c r="STW90" s="366"/>
      <c r="STX90" s="366"/>
      <c r="STY90" s="366"/>
      <c r="STZ90" s="366"/>
      <c r="SUA90" s="366"/>
      <c r="SUB90" s="366"/>
      <c r="SUC90" s="366"/>
      <c r="SUD90" s="366"/>
      <c r="SUE90" s="366"/>
      <c r="SUF90" s="366"/>
      <c r="SUG90" s="366"/>
      <c r="SUH90" s="366"/>
      <c r="SUI90" s="366"/>
      <c r="SUJ90" s="366"/>
      <c r="SUK90" s="366"/>
      <c r="SUL90" s="366"/>
      <c r="SUM90" s="366"/>
      <c r="SUN90" s="366"/>
      <c r="SUO90" s="366"/>
      <c r="SUP90" s="366"/>
      <c r="SUQ90" s="366"/>
      <c r="SUR90" s="366"/>
      <c r="SUS90" s="366"/>
      <c r="SUT90" s="366"/>
      <c r="SUU90" s="366"/>
      <c r="SUV90" s="366"/>
      <c r="SUW90" s="366"/>
      <c r="SUX90" s="366"/>
      <c r="SUY90" s="366"/>
      <c r="SUZ90" s="366"/>
      <c r="SVA90" s="366"/>
      <c r="SVB90" s="366"/>
      <c r="SVC90" s="366"/>
      <c r="SVD90" s="366"/>
      <c r="SVE90" s="366"/>
      <c r="SVF90" s="366"/>
      <c r="SVG90" s="366"/>
      <c r="SVH90" s="366"/>
      <c r="SVI90" s="366"/>
      <c r="SVJ90" s="366"/>
      <c r="SVK90" s="366"/>
      <c r="SVL90" s="366"/>
      <c r="SVM90" s="366"/>
      <c r="SVN90" s="366"/>
      <c r="SVO90" s="366"/>
      <c r="SVP90" s="366"/>
      <c r="SVQ90" s="366"/>
      <c r="SVR90" s="366"/>
      <c r="SVS90" s="366"/>
      <c r="SVT90" s="366"/>
      <c r="SVU90" s="366"/>
      <c r="SVV90" s="366"/>
      <c r="SVW90" s="366"/>
      <c r="SVX90" s="366"/>
      <c r="SVY90" s="366"/>
      <c r="SVZ90" s="366"/>
      <c r="SWA90" s="366"/>
      <c r="SWB90" s="366"/>
      <c r="SWC90" s="366"/>
      <c r="SWD90" s="366"/>
      <c r="SWE90" s="366"/>
      <c r="SWF90" s="366"/>
      <c r="SWG90" s="366"/>
      <c r="SWH90" s="366"/>
      <c r="SWI90" s="366"/>
      <c r="SWJ90" s="366"/>
      <c r="SWK90" s="366"/>
      <c r="SWL90" s="366"/>
      <c r="SWM90" s="366"/>
      <c r="SWN90" s="366"/>
      <c r="SWO90" s="366"/>
      <c r="SWP90" s="366"/>
      <c r="SWQ90" s="366"/>
      <c r="SWR90" s="366"/>
      <c r="SWS90" s="366"/>
      <c r="SWT90" s="366"/>
      <c r="SWU90" s="366"/>
      <c r="SWV90" s="366"/>
      <c r="SWW90" s="366"/>
      <c r="SWX90" s="366"/>
      <c r="SWY90" s="366"/>
      <c r="SWZ90" s="366"/>
      <c r="SXA90" s="366"/>
      <c r="SXB90" s="366"/>
      <c r="SXC90" s="366"/>
      <c r="SXD90" s="366"/>
      <c r="SXE90" s="366"/>
      <c r="SXF90" s="366"/>
      <c r="SXG90" s="366"/>
      <c r="SXH90" s="366"/>
      <c r="SXI90" s="366"/>
      <c r="SXJ90" s="366"/>
      <c r="SXK90" s="366"/>
      <c r="SXL90" s="366"/>
      <c r="SXM90" s="366"/>
      <c r="SXN90" s="366"/>
      <c r="SXO90" s="366"/>
      <c r="SXP90" s="366"/>
      <c r="SXQ90" s="366"/>
      <c r="SXR90" s="366"/>
      <c r="SXS90" s="366"/>
      <c r="SXT90" s="366"/>
      <c r="SXU90" s="366"/>
      <c r="SXV90" s="366"/>
      <c r="SXW90" s="366"/>
      <c r="SXX90" s="366"/>
      <c r="SXY90" s="366"/>
      <c r="SXZ90" s="366"/>
      <c r="SYA90" s="366"/>
      <c r="SYB90" s="366"/>
      <c r="SYC90" s="366"/>
      <c r="SYD90" s="366"/>
      <c r="SYE90" s="366"/>
      <c r="SYF90" s="366"/>
      <c r="SYG90" s="366"/>
      <c r="SYH90" s="366"/>
      <c r="SYI90" s="366"/>
      <c r="SYJ90" s="366"/>
      <c r="SYK90" s="366"/>
      <c r="SYL90" s="366"/>
      <c r="SYM90" s="366"/>
      <c r="SYN90" s="366"/>
      <c r="SYO90" s="366"/>
      <c r="SYP90" s="366"/>
      <c r="SYQ90" s="366"/>
      <c r="SYR90" s="366"/>
      <c r="SYS90" s="366"/>
      <c r="SYT90" s="366"/>
      <c r="SYU90" s="366"/>
      <c r="SYV90" s="366"/>
      <c r="SYW90" s="366"/>
      <c r="SYX90" s="366"/>
      <c r="SYY90" s="366"/>
      <c r="SYZ90" s="366"/>
      <c r="SZA90" s="366"/>
      <c r="SZB90" s="366"/>
      <c r="SZC90" s="366"/>
      <c r="SZD90" s="366"/>
      <c r="SZE90" s="366"/>
      <c r="SZF90" s="366"/>
      <c r="SZG90" s="366"/>
      <c r="SZH90" s="366"/>
      <c r="SZI90" s="366"/>
      <c r="SZJ90" s="366"/>
      <c r="SZK90" s="366"/>
      <c r="SZL90" s="366"/>
      <c r="SZM90" s="366"/>
      <c r="SZN90" s="366"/>
      <c r="SZO90" s="366"/>
      <c r="SZP90" s="366"/>
      <c r="SZQ90" s="366"/>
      <c r="SZR90" s="366"/>
      <c r="SZS90" s="366"/>
      <c r="SZT90" s="366"/>
      <c r="SZU90" s="366"/>
      <c r="SZV90" s="366"/>
      <c r="SZW90" s="366"/>
      <c r="SZX90" s="366"/>
      <c r="SZY90" s="366"/>
      <c r="SZZ90" s="366"/>
      <c r="TAA90" s="366"/>
      <c r="TAB90" s="366"/>
      <c r="TAC90" s="366"/>
      <c r="TAD90" s="366"/>
      <c r="TAE90" s="366"/>
      <c r="TAF90" s="366"/>
      <c r="TAG90" s="366"/>
      <c r="TAH90" s="366"/>
      <c r="TAI90" s="366"/>
      <c r="TAJ90" s="366"/>
      <c r="TAK90" s="366"/>
      <c r="TAL90" s="366"/>
      <c r="TAM90" s="366"/>
      <c r="TAN90" s="366"/>
      <c r="TAO90" s="366"/>
      <c r="TAP90" s="366"/>
      <c r="TAQ90" s="366"/>
      <c r="TAR90" s="366"/>
      <c r="TAS90" s="366"/>
      <c r="TAT90" s="366"/>
      <c r="TAU90" s="366"/>
      <c r="TAV90" s="366"/>
      <c r="TAW90" s="366"/>
      <c r="TAX90" s="366"/>
      <c r="TAY90" s="366"/>
      <c r="TAZ90" s="366"/>
      <c r="TBA90" s="366"/>
      <c r="TBB90" s="366"/>
      <c r="TBC90" s="366"/>
      <c r="TBD90" s="366"/>
      <c r="TBE90" s="366"/>
      <c r="TBF90" s="366"/>
      <c r="TBG90" s="366"/>
      <c r="TBH90" s="366"/>
      <c r="TBI90" s="366"/>
      <c r="TBJ90" s="366"/>
      <c r="TBK90" s="366"/>
      <c r="TBL90" s="366"/>
      <c r="TBM90" s="366"/>
      <c r="TBN90" s="366"/>
      <c r="TBO90" s="366"/>
      <c r="TBP90" s="366"/>
      <c r="TBQ90" s="366"/>
      <c r="TBR90" s="366"/>
      <c r="TBS90" s="366"/>
      <c r="TBT90" s="366"/>
      <c r="TBU90" s="366"/>
      <c r="TBV90" s="366"/>
      <c r="TBW90" s="366"/>
      <c r="TBX90" s="366"/>
      <c r="TBY90" s="366"/>
      <c r="TBZ90" s="366"/>
      <c r="TCA90" s="366"/>
      <c r="TCB90" s="366"/>
      <c r="TCC90" s="366"/>
      <c r="TCD90" s="366"/>
      <c r="TCE90" s="366"/>
      <c r="TCF90" s="366"/>
      <c r="TCG90" s="366"/>
      <c r="TCH90" s="366"/>
      <c r="TCI90" s="366"/>
      <c r="TCJ90" s="366"/>
      <c r="TCK90" s="366"/>
      <c r="TCL90" s="366"/>
      <c r="TCM90" s="366"/>
      <c r="TCN90" s="366"/>
      <c r="TCO90" s="366"/>
      <c r="TCP90" s="366"/>
      <c r="TCQ90" s="366"/>
      <c r="TCR90" s="366"/>
      <c r="TCS90" s="366"/>
      <c r="TCT90" s="366"/>
      <c r="TCU90" s="366"/>
      <c r="TCV90" s="366"/>
      <c r="TCW90" s="366"/>
      <c r="TCX90" s="366"/>
      <c r="TCY90" s="366"/>
      <c r="TCZ90" s="366"/>
      <c r="TDA90" s="366"/>
      <c r="TDB90" s="366"/>
      <c r="TDC90" s="366"/>
      <c r="TDD90" s="366"/>
      <c r="TDE90" s="366"/>
      <c r="TDF90" s="366"/>
      <c r="TDG90" s="366"/>
      <c r="TDH90" s="366"/>
      <c r="TDI90" s="366"/>
      <c r="TDJ90" s="366"/>
      <c r="TDK90" s="366"/>
      <c r="TDL90" s="366"/>
      <c r="TDM90" s="366"/>
      <c r="TDN90" s="366"/>
      <c r="TDO90" s="366"/>
      <c r="TDP90" s="366"/>
      <c r="TDQ90" s="366"/>
      <c r="TDR90" s="366"/>
      <c r="TDS90" s="366"/>
      <c r="TDT90" s="366"/>
      <c r="TDU90" s="366"/>
      <c r="TDV90" s="366"/>
      <c r="TDW90" s="366"/>
      <c r="TDX90" s="366"/>
      <c r="TDY90" s="366"/>
      <c r="TDZ90" s="366"/>
      <c r="TEA90" s="366"/>
      <c r="TEB90" s="366"/>
      <c r="TEC90" s="366"/>
      <c r="TED90" s="366"/>
      <c r="TEE90" s="366"/>
      <c r="TEF90" s="366"/>
      <c r="TEG90" s="366"/>
      <c r="TEH90" s="366"/>
      <c r="TEI90" s="366"/>
      <c r="TEJ90" s="366"/>
      <c r="TEK90" s="366"/>
      <c r="TEL90" s="366"/>
      <c r="TEM90" s="366"/>
      <c r="TEN90" s="366"/>
      <c r="TEO90" s="366"/>
      <c r="TEP90" s="366"/>
      <c r="TEQ90" s="366"/>
      <c r="TER90" s="366"/>
      <c r="TES90" s="366"/>
      <c r="TET90" s="366"/>
      <c r="TEU90" s="366"/>
      <c r="TEV90" s="366"/>
      <c r="TEW90" s="366"/>
      <c r="TEX90" s="366"/>
      <c r="TEY90" s="366"/>
      <c r="TEZ90" s="366"/>
      <c r="TFA90" s="366"/>
      <c r="TFB90" s="366"/>
      <c r="TFC90" s="366"/>
      <c r="TFD90" s="366"/>
      <c r="TFE90" s="366"/>
      <c r="TFF90" s="366"/>
      <c r="TFG90" s="366"/>
      <c r="TFH90" s="366"/>
      <c r="TFI90" s="366"/>
      <c r="TFJ90" s="366"/>
      <c r="TFK90" s="366"/>
      <c r="TFL90" s="366"/>
      <c r="TFM90" s="366"/>
      <c r="TFN90" s="366"/>
      <c r="TFO90" s="366"/>
      <c r="TFP90" s="366"/>
      <c r="TFQ90" s="366"/>
      <c r="TFR90" s="366"/>
      <c r="TFS90" s="366"/>
      <c r="TFT90" s="366"/>
      <c r="TFU90" s="366"/>
      <c r="TFV90" s="366"/>
      <c r="TFW90" s="366"/>
      <c r="TFX90" s="366"/>
      <c r="TFY90" s="366"/>
      <c r="TFZ90" s="366"/>
      <c r="TGA90" s="366"/>
      <c r="TGB90" s="366"/>
      <c r="TGC90" s="366"/>
      <c r="TGD90" s="366"/>
      <c r="TGE90" s="366"/>
      <c r="TGF90" s="366"/>
      <c r="TGG90" s="366"/>
      <c r="TGH90" s="366"/>
      <c r="TGI90" s="366"/>
      <c r="TGJ90" s="366"/>
      <c r="TGK90" s="366"/>
      <c r="TGL90" s="366"/>
      <c r="TGM90" s="366"/>
      <c r="TGN90" s="366"/>
      <c r="TGO90" s="366"/>
      <c r="TGP90" s="366"/>
      <c r="TGQ90" s="366"/>
      <c r="TGR90" s="366"/>
      <c r="TGS90" s="366"/>
      <c r="TGT90" s="366"/>
      <c r="TGU90" s="366"/>
      <c r="TGV90" s="366"/>
      <c r="TGW90" s="366"/>
      <c r="TGX90" s="366"/>
      <c r="TGY90" s="366"/>
      <c r="TGZ90" s="366"/>
      <c r="THA90" s="366"/>
      <c r="THB90" s="366"/>
      <c r="THC90" s="366"/>
      <c r="THD90" s="366"/>
      <c r="THE90" s="366"/>
      <c r="THF90" s="366"/>
      <c r="THG90" s="366"/>
      <c r="THH90" s="366"/>
      <c r="THI90" s="366"/>
      <c r="THJ90" s="366"/>
      <c r="THK90" s="366"/>
      <c r="THL90" s="366"/>
      <c r="THM90" s="366"/>
      <c r="THN90" s="366"/>
      <c r="THO90" s="366"/>
      <c r="THP90" s="366"/>
      <c r="THQ90" s="366"/>
      <c r="THR90" s="366"/>
      <c r="THS90" s="366"/>
      <c r="THT90" s="366"/>
      <c r="THU90" s="366"/>
      <c r="THV90" s="366"/>
      <c r="THW90" s="366"/>
      <c r="THX90" s="366"/>
      <c r="THY90" s="366"/>
      <c r="THZ90" s="366"/>
      <c r="TIA90" s="366"/>
      <c r="TIB90" s="366"/>
      <c r="TIC90" s="366"/>
      <c r="TID90" s="366"/>
      <c r="TIE90" s="366"/>
      <c r="TIF90" s="366"/>
      <c r="TIG90" s="366"/>
      <c r="TIH90" s="366"/>
      <c r="TII90" s="366"/>
      <c r="TIJ90" s="366"/>
      <c r="TIK90" s="366"/>
      <c r="TIL90" s="366"/>
      <c r="TIM90" s="366"/>
      <c r="TIN90" s="366"/>
      <c r="TIO90" s="366"/>
      <c r="TIP90" s="366"/>
      <c r="TIQ90" s="366"/>
      <c r="TIR90" s="366"/>
      <c r="TIS90" s="366"/>
      <c r="TIT90" s="366"/>
      <c r="TIU90" s="366"/>
      <c r="TIV90" s="366"/>
      <c r="TIW90" s="366"/>
      <c r="TIX90" s="366"/>
      <c r="TIY90" s="366"/>
      <c r="TIZ90" s="366"/>
      <c r="TJA90" s="366"/>
      <c r="TJB90" s="366"/>
      <c r="TJC90" s="366"/>
      <c r="TJD90" s="366"/>
      <c r="TJE90" s="366"/>
      <c r="TJF90" s="366"/>
      <c r="TJG90" s="366"/>
      <c r="TJH90" s="366"/>
      <c r="TJI90" s="366"/>
      <c r="TJJ90" s="366"/>
      <c r="TJK90" s="366"/>
      <c r="TJL90" s="366"/>
      <c r="TJM90" s="366"/>
      <c r="TJN90" s="366"/>
      <c r="TJO90" s="366"/>
      <c r="TJP90" s="366"/>
      <c r="TJQ90" s="366"/>
      <c r="TJR90" s="366"/>
      <c r="TJS90" s="366"/>
      <c r="TJT90" s="366"/>
      <c r="TJU90" s="366"/>
      <c r="TJV90" s="366"/>
      <c r="TJW90" s="366"/>
      <c r="TJX90" s="366"/>
      <c r="TJY90" s="366"/>
      <c r="TJZ90" s="366"/>
      <c r="TKA90" s="366"/>
      <c r="TKB90" s="366"/>
      <c r="TKC90" s="366"/>
      <c r="TKD90" s="366"/>
      <c r="TKE90" s="366"/>
      <c r="TKF90" s="366"/>
      <c r="TKG90" s="366"/>
      <c r="TKH90" s="366"/>
      <c r="TKI90" s="366"/>
      <c r="TKJ90" s="366"/>
      <c r="TKK90" s="366"/>
      <c r="TKL90" s="366"/>
      <c r="TKM90" s="366"/>
      <c r="TKN90" s="366"/>
      <c r="TKO90" s="366"/>
      <c r="TKP90" s="366"/>
      <c r="TKQ90" s="366"/>
      <c r="TKR90" s="366"/>
      <c r="TKS90" s="366"/>
      <c r="TKT90" s="366"/>
      <c r="TKU90" s="366"/>
      <c r="TKV90" s="366"/>
      <c r="TKW90" s="366"/>
      <c r="TKX90" s="366"/>
      <c r="TKY90" s="366"/>
      <c r="TKZ90" s="366"/>
      <c r="TLA90" s="366"/>
      <c r="TLB90" s="366"/>
      <c r="TLC90" s="366"/>
      <c r="TLD90" s="366"/>
      <c r="TLE90" s="366"/>
      <c r="TLF90" s="366"/>
      <c r="TLG90" s="366"/>
      <c r="TLH90" s="366"/>
      <c r="TLI90" s="366"/>
      <c r="TLJ90" s="366"/>
      <c r="TLK90" s="366"/>
      <c r="TLL90" s="366"/>
      <c r="TLM90" s="366"/>
      <c r="TLN90" s="366"/>
      <c r="TLO90" s="366"/>
      <c r="TLP90" s="366"/>
      <c r="TLQ90" s="366"/>
      <c r="TLR90" s="366"/>
      <c r="TLS90" s="366"/>
      <c r="TLT90" s="366"/>
      <c r="TLU90" s="366"/>
      <c r="TLV90" s="366"/>
      <c r="TLW90" s="366"/>
      <c r="TLX90" s="366"/>
      <c r="TLY90" s="366"/>
      <c r="TLZ90" s="366"/>
      <c r="TMA90" s="366"/>
      <c r="TMB90" s="366"/>
      <c r="TMC90" s="366"/>
      <c r="TMD90" s="366"/>
      <c r="TME90" s="366"/>
      <c r="TMF90" s="366"/>
      <c r="TMG90" s="366"/>
      <c r="TMH90" s="366"/>
      <c r="TMI90" s="366"/>
      <c r="TMJ90" s="366"/>
      <c r="TMK90" s="366"/>
      <c r="TML90" s="366"/>
      <c r="TMM90" s="366"/>
      <c r="TMN90" s="366"/>
      <c r="TMO90" s="366"/>
      <c r="TMP90" s="366"/>
      <c r="TMQ90" s="366"/>
      <c r="TMR90" s="366"/>
      <c r="TMS90" s="366"/>
      <c r="TMT90" s="366"/>
      <c r="TMU90" s="366"/>
      <c r="TMV90" s="366"/>
      <c r="TMW90" s="366"/>
      <c r="TMX90" s="366"/>
      <c r="TMY90" s="366"/>
      <c r="TMZ90" s="366"/>
      <c r="TNA90" s="366"/>
      <c r="TNB90" s="366"/>
      <c r="TNC90" s="366"/>
      <c r="TND90" s="366"/>
      <c r="TNE90" s="366"/>
      <c r="TNF90" s="366"/>
      <c r="TNG90" s="366"/>
      <c r="TNH90" s="366"/>
      <c r="TNI90" s="366"/>
      <c r="TNJ90" s="366"/>
      <c r="TNK90" s="366"/>
      <c r="TNL90" s="366"/>
      <c r="TNM90" s="366"/>
      <c r="TNN90" s="366"/>
      <c r="TNO90" s="366"/>
      <c r="TNP90" s="366"/>
      <c r="TNQ90" s="366"/>
      <c r="TNR90" s="366"/>
      <c r="TNS90" s="366"/>
      <c r="TNT90" s="366"/>
      <c r="TNU90" s="366"/>
      <c r="TNV90" s="366"/>
      <c r="TNW90" s="366"/>
      <c r="TNX90" s="366"/>
      <c r="TNY90" s="366"/>
      <c r="TNZ90" s="366"/>
      <c r="TOA90" s="366"/>
      <c r="TOB90" s="366"/>
      <c r="TOC90" s="366"/>
      <c r="TOD90" s="366"/>
      <c r="TOE90" s="366"/>
      <c r="TOF90" s="366"/>
      <c r="TOG90" s="366"/>
      <c r="TOH90" s="366"/>
      <c r="TOI90" s="366"/>
      <c r="TOJ90" s="366"/>
      <c r="TOK90" s="366"/>
      <c r="TOL90" s="366"/>
      <c r="TOM90" s="366"/>
      <c r="TON90" s="366"/>
      <c r="TOO90" s="366"/>
      <c r="TOP90" s="366"/>
      <c r="TOQ90" s="366"/>
      <c r="TOR90" s="366"/>
      <c r="TOS90" s="366"/>
      <c r="TOT90" s="366"/>
      <c r="TOU90" s="366"/>
      <c r="TOV90" s="366"/>
      <c r="TOW90" s="366"/>
      <c r="TOX90" s="366"/>
      <c r="TOY90" s="366"/>
      <c r="TOZ90" s="366"/>
      <c r="TPA90" s="366"/>
      <c r="TPB90" s="366"/>
      <c r="TPC90" s="366"/>
      <c r="TPD90" s="366"/>
      <c r="TPE90" s="366"/>
      <c r="TPF90" s="366"/>
      <c r="TPG90" s="366"/>
      <c r="TPH90" s="366"/>
      <c r="TPI90" s="366"/>
      <c r="TPJ90" s="366"/>
      <c r="TPK90" s="366"/>
      <c r="TPL90" s="366"/>
      <c r="TPM90" s="366"/>
      <c r="TPN90" s="366"/>
      <c r="TPO90" s="366"/>
      <c r="TPP90" s="366"/>
      <c r="TPQ90" s="366"/>
      <c r="TPR90" s="366"/>
      <c r="TPS90" s="366"/>
      <c r="TPT90" s="366"/>
      <c r="TPU90" s="366"/>
      <c r="TPV90" s="366"/>
      <c r="TPW90" s="366"/>
      <c r="TPX90" s="366"/>
      <c r="TPY90" s="366"/>
      <c r="TPZ90" s="366"/>
      <c r="TQA90" s="366"/>
      <c r="TQB90" s="366"/>
      <c r="TQC90" s="366"/>
      <c r="TQD90" s="366"/>
      <c r="TQE90" s="366"/>
      <c r="TQF90" s="366"/>
      <c r="TQG90" s="366"/>
      <c r="TQH90" s="366"/>
      <c r="TQI90" s="366"/>
      <c r="TQJ90" s="366"/>
      <c r="TQK90" s="366"/>
      <c r="TQL90" s="366"/>
      <c r="TQM90" s="366"/>
      <c r="TQN90" s="366"/>
      <c r="TQO90" s="366"/>
      <c r="TQP90" s="366"/>
      <c r="TQQ90" s="366"/>
      <c r="TQR90" s="366"/>
      <c r="TQS90" s="366"/>
      <c r="TQT90" s="366"/>
      <c r="TQU90" s="366"/>
      <c r="TQV90" s="366"/>
      <c r="TQW90" s="366"/>
      <c r="TQX90" s="366"/>
      <c r="TQY90" s="366"/>
      <c r="TQZ90" s="366"/>
      <c r="TRA90" s="366"/>
      <c r="TRB90" s="366"/>
      <c r="TRC90" s="366"/>
      <c r="TRD90" s="366"/>
      <c r="TRE90" s="366"/>
      <c r="TRF90" s="366"/>
      <c r="TRG90" s="366"/>
      <c r="TRH90" s="366"/>
      <c r="TRI90" s="366"/>
      <c r="TRJ90" s="366"/>
      <c r="TRK90" s="366"/>
      <c r="TRL90" s="366"/>
      <c r="TRM90" s="366"/>
      <c r="TRN90" s="366"/>
      <c r="TRO90" s="366"/>
      <c r="TRP90" s="366"/>
      <c r="TRQ90" s="366"/>
      <c r="TRR90" s="366"/>
      <c r="TRS90" s="366"/>
      <c r="TRT90" s="366"/>
      <c r="TRU90" s="366"/>
      <c r="TRV90" s="366"/>
      <c r="TRW90" s="366"/>
      <c r="TRX90" s="366"/>
      <c r="TRY90" s="366"/>
      <c r="TRZ90" s="366"/>
      <c r="TSA90" s="366"/>
      <c r="TSB90" s="366"/>
      <c r="TSC90" s="366"/>
      <c r="TSD90" s="366"/>
      <c r="TSE90" s="366"/>
      <c r="TSF90" s="366"/>
      <c r="TSG90" s="366"/>
      <c r="TSH90" s="366"/>
      <c r="TSI90" s="366"/>
      <c r="TSJ90" s="366"/>
      <c r="TSK90" s="366"/>
      <c r="TSL90" s="366"/>
      <c r="TSM90" s="366"/>
      <c r="TSN90" s="366"/>
      <c r="TSO90" s="366"/>
      <c r="TSP90" s="366"/>
      <c r="TSQ90" s="366"/>
      <c r="TSR90" s="366"/>
      <c r="TSS90" s="366"/>
      <c r="TST90" s="366"/>
      <c r="TSU90" s="366"/>
      <c r="TSV90" s="366"/>
      <c r="TSW90" s="366"/>
      <c r="TSX90" s="366"/>
      <c r="TSY90" s="366"/>
      <c r="TSZ90" s="366"/>
      <c r="TTA90" s="366"/>
      <c r="TTB90" s="366"/>
      <c r="TTC90" s="366"/>
      <c r="TTD90" s="366"/>
      <c r="TTE90" s="366"/>
      <c r="TTF90" s="366"/>
      <c r="TTG90" s="366"/>
      <c r="TTH90" s="366"/>
      <c r="TTI90" s="366"/>
      <c r="TTJ90" s="366"/>
      <c r="TTK90" s="366"/>
      <c r="TTL90" s="366"/>
      <c r="TTM90" s="366"/>
      <c r="TTN90" s="366"/>
      <c r="TTO90" s="366"/>
      <c r="TTP90" s="366"/>
      <c r="TTQ90" s="366"/>
      <c r="TTR90" s="366"/>
      <c r="TTS90" s="366"/>
      <c r="TTT90" s="366"/>
      <c r="TTU90" s="366"/>
      <c r="TTV90" s="366"/>
      <c r="TTW90" s="366"/>
      <c r="TTX90" s="366"/>
      <c r="TTY90" s="366"/>
      <c r="TTZ90" s="366"/>
      <c r="TUA90" s="366"/>
      <c r="TUB90" s="366"/>
      <c r="TUC90" s="366"/>
      <c r="TUD90" s="366"/>
      <c r="TUE90" s="366"/>
      <c r="TUF90" s="366"/>
      <c r="TUG90" s="366"/>
      <c r="TUH90" s="366"/>
      <c r="TUI90" s="366"/>
      <c r="TUJ90" s="366"/>
      <c r="TUK90" s="366"/>
      <c r="TUL90" s="366"/>
      <c r="TUM90" s="366"/>
      <c r="TUN90" s="366"/>
      <c r="TUO90" s="366"/>
      <c r="TUP90" s="366"/>
      <c r="TUQ90" s="366"/>
      <c r="TUR90" s="366"/>
      <c r="TUS90" s="366"/>
      <c r="TUT90" s="366"/>
      <c r="TUU90" s="366"/>
      <c r="TUV90" s="366"/>
      <c r="TUW90" s="366"/>
      <c r="TUX90" s="366"/>
      <c r="TUY90" s="366"/>
      <c r="TUZ90" s="366"/>
      <c r="TVA90" s="366"/>
      <c r="TVB90" s="366"/>
      <c r="TVC90" s="366"/>
      <c r="TVD90" s="366"/>
      <c r="TVE90" s="366"/>
      <c r="TVF90" s="366"/>
      <c r="TVG90" s="366"/>
      <c r="TVH90" s="366"/>
      <c r="TVI90" s="366"/>
      <c r="TVJ90" s="366"/>
      <c r="TVK90" s="366"/>
      <c r="TVL90" s="366"/>
      <c r="TVM90" s="366"/>
      <c r="TVN90" s="366"/>
      <c r="TVO90" s="366"/>
      <c r="TVP90" s="366"/>
      <c r="TVQ90" s="366"/>
      <c r="TVR90" s="366"/>
      <c r="TVS90" s="366"/>
      <c r="TVT90" s="366"/>
      <c r="TVU90" s="366"/>
      <c r="TVV90" s="366"/>
      <c r="TVW90" s="366"/>
      <c r="TVX90" s="366"/>
      <c r="TVY90" s="366"/>
      <c r="TVZ90" s="366"/>
      <c r="TWA90" s="366"/>
      <c r="TWB90" s="366"/>
      <c r="TWC90" s="366"/>
      <c r="TWD90" s="366"/>
      <c r="TWE90" s="366"/>
      <c r="TWF90" s="366"/>
      <c r="TWG90" s="366"/>
      <c r="TWH90" s="366"/>
      <c r="TWI90" s="366"/>
      <c r="TWJ90" s="366"/>
      <c r="TWK90" s="366"/>
      <c r="TWL90" s="366"/>
      <c r="TWM90" s="366"/>
      <c r="TWN90" s="366"/>
      <c r="TWO90" s="366"/>
      <c r="TWP90" s="366"/>
      <c r="TWQ90" s="366"/>
      <c r="TWR90" s="366"/>
      <c r="TWS90" s="366"/>
      <c r="TWT90" s="366"/>
      <c r="TWU90" s="366"/>
      <c r="TWV90" s="366"/>
      <c r="TWW90" s="366"/>
      <c r="TWX90" s="366"/>
      <c r="TWY90" s="366"/>
      <c r="TWZ90" s="366"/>
      <c r="TXA90" s="366"/>
      <c r="TXB90" s="366"/>
      <c r="TXC90" s="366"/>
      <c r="TXD90" s="366"/>
      <c r="TXE90" s="366"/>
      <c r="TXF90" s="366"/>
      <c r="TXG90" s="366"/>
      <c r="TXH90" s="366"/>
      <c r="TXI90" s="366"/>
      <c r="TXJ90" s="366"/>
      <c r="TXK90" s="366"/>
      <c r="TXL90" s="366"/>
      <c r="TXM90" s="366"/>
      <c r="TXN90" s="366"/>
      <c r="TXO90" s="366"/>
      <c r="TXP90" s="366"/>
      <c r="TXQ90" s="366"/>
      <c r="TXR90" s="366"/>
      <c r="TXS90" s="366"/>
      <c r="TXT90" s="366"/>
      <c r="TXU90" s="366"/>
      <c r="TXV90" s="366"/>
      <c r="TXW90" s="366"/>
      <c r="TXX90" s="366"/>
      <c r="TXY90" s="366"/>
      <c r="TXZ90" s="366"/>
      <c r="TYA90" s="366"/>
      <c r="TYB90" s="366"/>
      <c r="TYC90" s="366"/>
      <c r="TYD90" s="366"/>
      <c r="TYE90" s="366"/>
      <c r="TYF90" s="366"/>
      <c r="TYG90" s="366"/>
      <c r="TYH90" s="366"/>
      <c r="TYI90" s="366"/>
      <c r="TYJ90" s="366"/>
      <c r="TYK90" s="366"/>
      <c r="TYL90" s="366"/>
      <c r="TYM90" s="366"/>
      <c r="TYN90" s="366"/>
      <c r="TYO90" s="366"/>
      <c r="TYP90" s="366"/>
      <c r="TYQ90" s="366"/>
      <c r="TYR90" s="366"/>
      <c r="TYS90" s="366"/>
      <c r="TYT90" s="366"/>
      <c r="TYU90" s="366"/>
      <c r="TYV90" s="366"/>
      <c r="TYW90" s="366"/>
      <c r="TYX90" s="366"/>
      <c r="TYY90" s="366"/>
      <c r="TYZ90" s="366"/>
      <c r="TZA90" s="366"/>
      <c r="TZB90" s="366"/>
      <c r="TZC90" s="366"/>
      <c r="TZD90" s="366"/>
      <c r="TZE90" s="366"/>
      <c r="TZF90" s="366"/>
      <c r="TZG90" s="366"/>
      <c r="TZH90" s="366"/>
      <c r="TZI90" s="366"/>
      <c r="TZJ90" s="366"/>
      <c r="TZK90" s="366"/>
      <c r="TZL90" s="366"/>
      <c r="TZM90" s="366"/>
      <c r="TZN90" s="366"/>
      <c r="TZO90" s="366"/>
      <c r="TZP90" s="366"/>
      <c r="TZQ90" s="366"/>
      <c r="TZR90" s="366"/>
      <c r="TZS90" s="366"/>
      <c r="TZT90" s="366"/>
      <c r="TZU90" s="366"/>
      <c r="TZV90" s="366"/>
      <c r="TZW90" s="366"/>
      <c r="TZX90" s="366"/>
      <c r="TZY90" s="366"/>
      <c r="TZZ90" s="366"/>
      <c r="UAA90" s="366"/>
      <c r="UAB90" s="366"/>
      <c r="UAC90" s="366"/>
      <c r="UAD90" s="366"/>
      <c r="UAE90" s="366"/>
      <c r="UAF90" s="366"/>
      <c r="UAG90" s="366"/>
      <c r="UAH90" s="366"/>
      <c r="UAI90" s="366"/>
      <c r="UAJ90" s="366"/>
      <c r="UAK90" s="366"/>
      <c r="UAL90" s="366"/>
      <c r="UAM90" s="366"/>
      <c r="UAN90" s="366"/>
      <c r="UAO90" s="366"/>
      <c r="UAP90" s="366"/>
      <c r="UAQ90" s="366"/>
      <c r="UAR90" s="366"/>
      <c r="UAS90" s="366"/>
      <c r="UAT90" s="366"/>
      <c r="UAU90" s="366"/>
      <c r="UAV90" s="366"/>
      <c r="UAW90" s="366"/>
      <c r="UAX90" s="366"/>
      <c r="UAY90" s="366"/>
      <c r="UAZ90" s="366"/>
      <c r="UBA90" s="366"/>
      <c r="UBB90" s="366"/>
      <c r="UBC90" s="366"/>
      <c r="UBD90" s="366"/>
      <c r="UBE90" s="366"/>
      <c r="UBF90" s="366"/>
      <c r="UBG90" s="366"/>
      <c r="UBH90" s="366"/>
      <c r="UBI90" s="366"/>
      <c r="UBJ90" s="366"/>
      <c r="UBK90" s="366"/>
      <c r="UBL90" s="366"/>
      <c r="UBM90" s="366"/>
      <c r="UBN90" s="366"/>
      <c r="UBO90" s="366"/>
      <c r="UBP90" s="366"/>
      <c r="UBQ90" s="366"/>
      <c r="UBR90" s="366"/>
      <c r="UBS90" s="366"/>
      <c r="UBT90" s="366"/>
      <c r="UBU90" s="366"/>
      <c r="UBV90" s="366"/>
      <c r="UBW90" s="366"/>
      <c r="UBX90" s="366"/>
      <c r="UBY90" s="366"/>
      <c r="UBZ90" s="366"/>
      <c r="UCA90" s="366"/>
      <c r="UCB90" s="366"/>
      <c r="UCC90" s="366"/>
      <c r="UCD90" s="366"/>
      <c r="UCE90" s="366"/>
      <c r="UCF90" s="366"/>
      <c r="UCG90" s="366"/>
      <c r="UCH90" s="366"/>
      <c r="UCI90" s="366"/>
      <c r="UCJ90" s="366"/>
      <c r="UCK90" s="366"/>
      <c r="UCL90" s="366"/>
      <c r="UCM90" s="366"/>
      <c r="UCN90" s="366"/>
      <c r="UCO90" s="366"/>
      <c r="UCP90" s="366"/>
      <c r="UCQ90" s="366"/>
      <c r="UCR90" s="366"/>
      <c r="UCS90" s="366"/>
      <c r="UCT90" s="366"/>
      <c r="UCU90" s="366"/>
      <c r="UCV90" s="366"/>
      <c r="UCW90" s="366"/>
      <c r="UCX90" s="366"/>
      <c r="UCY90" s="366"/>
      <c r="UCZ90" s="366"/>
      <c r="UDA90" s="366"/>
      <c r="UDB90" s="366"/>
      <c r="UDC90" s="366"/>
      <c r="UDD90" s="366"/>
      <c r="UDE90" s="366"/>
      <c r="UDF90" s="366"/>
      <c r="UDG90" s="366"/>
      <c r="UDH90" s="366"/>
      <c r="UDI90" s="366"/>
      <c r="UDJ90" s="366"/>
      <c r="UDK90" s="366"/>
      <c r="UDL90" s="366"/>
      <c r="UDM90" s="366"/>
      <c r="UDN90" s="366"/>
      <c r="UDO90" s="366"/>
      <c r="UDP90" s="366"/>
      <c r="UDQ90" s="366"/>
      <c r="UDR90" s="366"/>
      <c r="UDS90" s="366"/>
      <c r="UDT90" s="366"/>
      <c r="UDU90" s="366"/>
      <c r="UDV90" s="366"/>
      <c r="UDW90" s="366"/>
      <c r="UDX90" s="366"/>
      <c r="UDY90" s="366"/>
      <c r="UDZ90" s="366"/>
      <c r="UEA90" s="366"/>
      <c r="UEB90" s="366"/>
      <c r="UEC90" s="366"/>
      <c r="UED90" s="366"/>
      <c r="UEE90" s="366"/>
      <c r="UEF90" s="366"/>
      <c r="UEG90" s="366"/>
      <c r="UEH90" s="366"/>
      <c r="UEI90" s="366"/>
      <c r="UEJ90" s="366"/>
      <c r="UEK90" s="366"/>
      <c r="UEL90" s="366"/>
      <c r="UEM90" s="366"/>
      <c r="UEN90" s="366"/>
      <c r="UEO90" s="366"/>
      <c r="UEP90" s="366"/>
      <c r="UEQ90" s="366"/>
      <c r="UER90" s="366"/>
      <c r="UES90" s="366"/>
      <c r="UET90" s="366"/>
      <c r="UEU90" s="366"/>
      <c r="UEV90" s="366"/>
      <c r="UEW90" s="366"/>
      <c r="UEX90" s="366"/>
      <c r="UEY90" s="366"/>
      <c r="UEZ90" s="366"/>
      <c r="UFA90" s="366"/>
      <c r="UFB90" s="366"/>
      <c r="UFC90" s="366"/>
      <c r="UFD90" s="366"/>
      <c r="UFE90" s="366"/>
      <c r="UFF90" s="366"/>
      <c r="UFG90" s="366"/>
      <c r="UFH90" s="366"/>
      <c r="UFI90" s="366"/>
      <c r="UFJ90" s="366"/>
      <c r="UFK90" s="366"/>
      <c r="UFL90" s="366"/>
      <c r="UFM90" s="366"/>
      <c r="UFN90" s="366"/>
      <c r="UFO90" s="366"/>
      <c r="UFP90" s="366"/>
      <c r="UFQ90" s="366"/>
      <c r="UFR90" s="366"/>
      <c r="UFS90" s="366"/>
      <c r="UFT90" s="366"/>
      <c r="UFU90" s="366"/>
      <c r="UFV90" s="366"/>
      <c r="UFW90" s="366"/>
      <c r="UFX90" s="366"/>
      <c r="UFY90" s="366"/>
      <c r="UFZ90" s="366"/>
      <c r="UGA90" s="366"/>
      <c r="UGB90" s="366"/>
      <c r="UGC90" s="366"/>
      <c r="UGD90" s="366"/>
      <c r="UGE90" s="366"/>
      <c r="UGF90" s="366"/>
      <c r="UGG90" s="366"/>
      <c r="UGH90" s="366"/>
      <c r="UGI90" s="366"/>
      <c r="UGJ90" s="366"/>
      <c r="UGK90" s="366"/>
      <c r="UGL90" s="366"/>
      <c r="UGM90" s="366"/>
      <c r="UGN90" s="366"/>
      <c r="UGO90" s="366"/>
      <c r="UGP90" s="366"/>
      <c r="UGQ90" s="366"/>
      <c r="UGR90" s="366"/>
      <c r="UGS90" s="366"/>
      <c r="UGT90" s="366"/>
      <c r="UGU90" s="366"/>
      <c r="UGV90" s="366"/>
      <c r="UGW90" s="366"/>
      <c r="UGX90" s="366"/>
      <c r="UGY90" s="366"/>
      <c r="UGZ90" s="366"/>
      <c r="UHA90" s="366"/>
      <c r="UHB90" s="366"/>
      <c r="UHC90" s="366"/>
      <c r="UHD90" s="366"/>
      <c r="UHE90" s="366"/>
      <c r="UHF90" s="366"/>
      <c r="UHG90" s="366"/>
      <c r="UHH90" s="366"/>
      <c r="UHI90" s="366"/>
      <c r="UHJ90" s="366"/>
      <c r="UHK90" s="366"/>
      <c r="UHL90" s="366"/>
      <c r="UHM90" s="366"/>
      <c r="UHN90" s="366"/>
      <c r="UHO90" s="366"/>
      <c r="UHP90" s="366"/>
      <c r="UHQ90" s="366"/>
      <c r="UHR90" s="366"/>
      <c r="UHS90" s="366"/>
      <c r="UHT90" s="366"/>
      <c r="UHU90" s="366"/>
      <c r="UHV90" s="366"/>
      <c r="UHW90" s="366"/>
      <c r="UHX90" s="366"/>
      <c r="UHY90" s="366"/>
      <c r="UHZ90" s="366"/>
      <c r="UIA90" s="366"/>
      <c r="UIB90" s="366"/>
      <c r="UIC90" s="366"/>
      <c r="UID90" s="366"/>
      <c r="UIE90" s="366"/>
      <c r="UIF90" s="366"/>
      <c r="UIG90" s="366"/>
      <c r="UIH90" s="366"/>
      <c r="UII90" s="366"/>
      <c r="UIJ90" s="366"/>
      <c r="UIK90" s="366"/>
      <c r="UIL90" s="366"/>
      <c r="UIM90" s="366"/>
      <c r="UIN90" s="366"/>
      <c r="UIO90" s="366"/>
      <c r="UIP90" s="366"/>
      <c r="UIQ90" s="366"/>
      <c r="UIR90" s="366"/>
      <c r="UIS90" s="366"/>
      <c r="UIT90" s="366"/>
      <c r="UIU90" s="366"/>
      <c r="UIV90" s="366"/>
      <c r="UIW90" s="366"/>
      <c r="UIX90" s="366"/>
      <c r="UIY90" s="366"/>
      <c r="UIZ90" s="366"/>
      <c r="UJA90" s="366"/>
      <c r="UJB90" s="366"/>
      <c r="UJC90" s="366"/>
      <c r="UJD90" s="366"/>
      <c r="UJE90" s="366"/>
      <c r="UJF90" s="366"/>
      <c r="UJG90" s="366"/>
      <c r="UJH90" s="366"/>
      <c r="UJI90" s="366"/>
      <c r="UJJ90" s="366"/>
      <c r="UJK90" s="366"/>
      <c r="UJL90" s="366"/>
      <c r="UJM90" s="366"/>
      <c r="UJN90" s="366"/>
      <c r="UJO90" s="366"/>
      <c r="UJP90" s="366"/>
      <c r="UJQ90" s="366"/>
      <c r="UJR90" s="366"/>
      <c r="UJS90" s="366"/>
      <c r="UJT90" s="366"/>
      <c r="UJU90" s="366"/>
      <c r="UJV90" s="366"/>
      <c r="UJW90" s="366"/>
      <c r="UJX90" s="366"/>
      <c r="UJY90" s="366"/>
      <c r="UJZ90" s="366"/>
      <c r="UKA90" s="366"/>
      <c r="UKB90" s="366"/>
      <c r="UKC90" s="366"/>
      <c r="UKD90" s="366"/>
      <c r="UKE90" s="366"/>
      <c r="UKF90" s="366"/>
      <c r="UKG90" s="366"/>
      <c r="UKH90" s="366"/>
      <c r="UKI90" s="366"/>
      <c r="UKJ90" s="366"/>
      <c r="UKK90" s="366"/>
      <c r="UKL90" s="366"/>
      <c r="UKM90" s="366"/>
      <c r="UKN90" s="366"/>
      <c r="UKO90" s="366"/>
      <c r="UKP90" s="366"/>
      <c r="UKQ90" s="366"/>
      <c r="UKR90" s="366"/>
      <c r="UKS90" s="366"/>
      <c r="UKT90" s="366"/>
      <c r="UKU90" s="366"/>
      <c r="UKV90" s="366"/>
      <c r="UKW90" s="366"/>
      <c r="UKX90" s="366"/>
      <c r="UKY90" s="366"/>
      <c r="UKZ90" s="366"/>
      <c r="ULA90" s="366"/>
      <c r="ULB90" s="366"/>
      <c r="ULC90" s="366"/>
      <c r="ULD90" s="366"/>
      <c r="ULE90" s="366"/>
      <c r="ULF90" s="366"/>
      <c r="ULG90" s="366"/>
      <c r="ULH90" s="366"/>
      <c r="ULI90" s="366"/>
      <c r="ULJ90" s="366"/>
      <c r="ULK90" s="366"/>
      <c r="ULL90" s="366"/>
      <c r="ULM90" s="366"/>
      <c r="ULN90" s="366"/>
      <c r="ULO90" s="366"/>
      <c r="ULP90" s="366"/>
      <c r="ULQ90" s="366"/>
      <c r="ULR90" s="366"/>
      <c r="ULS90" s="366"/>
      <c r="ULT90" s="366"/>
      <c r="ULU90" s="366"/>
      <c r="ULV90" s="366"/>
      <c r="ULW90" s="366"/>
      <c r="ULX90" s="366"/>
      <c r="ULY90" s="366"/>
      <c r="ULZ90" s="366"/>
      <c r="UMA90" s="366"/>
      <c r="UMB90" s="366"/>
      <c r="UMC90" s="366"/>
      <c r="UMD90" s="366"/>
      <c r="UME90" s="366"/>
      <c r="UMF90" s="366"/>
      <c r="UMG90" s="366"/>
      <c r="UMH90" s="366"/>
      <c r="UMI90" s="366"/>
      <c r="UMJ90" s="366"/>
      <c r="UMK90" s="366"/>
      <c r="UML90" s="366"/>
      <c r="UMM90" s="366"/>
      <c r="UMN90" s="366"/>
      <c r="UMO90" s="366"/>
      <c r="UMP90" s="366"/>
      <c r="UMQ90" s="366"/>
      <c r="UMR90" s="366"/>
      <c r="UMS90" s="366"/>
      <c r="UMT90" s="366"/>
      <c r="UMU90" s="366"/>
      <c r="UMV90" s="366"/>
      <c r="UMW90" s="366"/>
      <c r="UMX90" s="366"/>
      <c r="UMY90" s="366"/>
      <c r="UMZ90" s="366"/>
      <c r="UNA90" s="366"/>
      <c r="UNB90" s="366"/>
      <c r="UNC90" s="366"/>
      <c r="UND90" s="366"/>
      <c r="UNE90" s="366"/>
      <c r="UNF90" s="366"/>
      <c r="UNG90" s="366"/>
      <c r="UNH90" s="366"/>
      <c r="UNI90" s="366"/>
      <c r="UNJ90" s="366"/>
      <c r="UNK90" s="366"/>
      <c r="UNL90" s="366"/>
      <c r="UNM90" s="366"/>
      <c r="UNN90" s="366"/>
      <c r="UNO90" s="366"/>
      <c r="UNP90" s="366"/>
      <c r="UNQ90" s="366"/>
      <c r="UNR90" s="366"/>
      <c r="UNS90" s="366"/>
      <c r="UNT90" s="366"/>
      <c r="UNU90" s="366"/>
      <c r="UNV90" s="366"/>
      <c r="UNW90" s="366"/>
      <c r="UNX90" s="366"/>
      <c r="UNY90" s="366"/>
      <c r="UNZ90" s="366"/>
      <c r="UOA90" s="366"/>
      <c r="UOB90" s="366"/>
      <c r="UOC90" s="366"/>
      <c r="UOD90" s="366"/>
      <c r="UOE90" s="366"/>
      <c r="UOF90" s="366"/>
      <c r="UOG90" s="366"/>
      <c r="UOH90" s="366"/>
      <c r="UOI90" s="366"/>
      <c r="UOJ90" s="366"/>
      <c r="UOK90" s="366"/>
      <c r="UOL90" s="366"/>
      <c r="UOM90" s="366"/>
      <c r="UON90" s="366"/>
      <c r="UOO90" s="366"/>
      <c r="UOP90" s="366"/>
      <c r="UOQ90" s="366"/>
      <c r="UOR90" s="366"/>
      <c r="UOS90" s="366"/>
      <c r="UOT90" s="366"/>
      <c r="UOU90" s="366"/>
      <c r="UOV90" s="366"/>
      <c r="UOW90" s="366"/>
      <c r="UOX90" s="366"/>
      <c r="UOY90" s="366"/>
      <c r="UOZ90" s="366"/>
      <c r="UPA90" s="366"/>
      <c r="UPB90" s="366"/>
      <c r="UPC90" s="366"/>
      <c r="UPD90" s="366"/>
      <c r="UPE90" s="366"/>
      <c r="UPF90" s="366"/>
      <c r="UPG90" s="366"/>
      <c r="UPH90" s="366"/>
      <c r="UPI90" s="366"/>
      <c r="UPJ90" s="366"/>
      <c r="UPK90" s="366"/>
      <c r="UPL90" s="366"/>
      <c r="UPM90" s="366"/>
      <c r="UPN90" s="366"/>
      <c r="UPO90" s="366"/>
      <c r="UPP90" s="366"/>
      <c r="UPQ90" s="366"/>
      <c r="UPR90" s="366"/>
      <c r="UPS90" s="366"/>
      <c r="UPT90" s="366"/>
      <c r="UPU90" s="366"/>
      <c r="UPV90" s="366"/>
      <c r="UPW90" s="366"/>
      <c r="UPX90" s="366"/>
      <c r="UPY90" s="366"/>
      <c r="UPZ90" s="366"/>
      <c r="UQA90" s="366"/>
      <c r="UQB90" s="366"/>
      <c r="UQC90" s="366"/>
      <c r="UQD90" s="366"/>
      <c r="UQE90" s="366"/>
      <c r="UQF90" s="366"/>
      <c r="UQG90" s="366"/>
      <c r="UQH90" s="366"/>
      <c r="UQI90" s="366"/>
      <c r="UQJ90" s="366"/>
      <c r="UQK90" s="366"/>
      <c r="UQL90" s="366"/>
      <c r="UQM90" s="366"/>
      <c r="UQN90" s="366"/>
      <c r="UQO90" s="366"/>
      <c r="UQP90" s="366"/>
      <c r="UQQ90" s="366"/>
      <c r="UQR90" s="366"/>
      <c r="UQS90" s="366"/>
      <c r="UQT90" s="366"/>
      <c r="UQU90" s="366"/>
      <c r="UQV90" s="366"/>
      <c r="UQW90" s="366"/>
      <c r="UQX90" s="366"/>
      <c r="UQY90" s="366"/>
      <c r="UQZ90" s="366"/>
      <c r="URA90" s="366"/>
      <c r="URB90" s="366"/>
      <c r="URC90" s="366"/>
      <c r="URD90" s="366"/>
      <c r="URE90" s="366"/>
      <c r="URF90" s="366"/>
      <c r="URG90" s="366"/>
      <c r="URH90" s="366"/>
      <c r="URI90" s="366"/>
      <c r="URJ90" s="366"/>
      <c r="URK90" s="366"/>
      <c r="URL90" s="366"/>
      <c r="URM90" s="366"/>
      <c r="URN90" s="366"/>
      <c r="URO90" s="366"/>
      <c r="URP90" s="366"/>
      <c r="URQ90" s="366"/>
      <c r="URR90" s="366"/>
      <c r="URS90" s="366"/>
      <c r="URT90" s="366"/>
      <c r="URU90" s="366"/>
      <c r="URV90" s="366"/>
      <c r="URW90" s="366"/>
      <c r="URX90" s="366"/>
      <c r="URY90" s="366"/>
      <c r="URZ90" s="366"/>
      <c r="USA90" s="366"/>
      <c r="USB90" s="366"/>
      <c r="USC90" s="366"/>
      <c r="USD90" s="366"/>
      <c r="USE90" s="366"/>
      <c r="USF90" s="366"/>
      <c r="USG90" s="366"/>
      <c r="USH90" s="366"/>
      <c r="USI90" s="366"/>
      <c r="USJ90" s="366"/>
      <c r="USK90" s="366"/>
      <c r="USL90" s="366"/>
      <c r="USM90" s="366"/>
      <c r="USN90" s="366"/>
      <c r="USO90" s="366"/>
      <c r="USP90" s="366"/>
      <c r="USQ90" s="366"/>
      <c r="USR90" s="366"/>
      <c r="USS90" s="366"/>
      <c r="UST90" s="366"/>
      <c r="USU90" s="366"/>
      <c r="USV90" s="366"/>
      <c r="USW90" s="366"/>
      <c r="USX90" s="366"/>
      <c r="USY90" s="366"/>
      <c r="USZ90" s="366"/>
      <c r="UTA90" s="366"/>
      <c r="UTB90" s="366"/>
      <c r="UTC90" s="366"/>
      <c r="UTD90" s="366"/>
      <c r="UTE90" s="366"/>
      <c r="UTF90" s="366"/>
      <c r="UTG90" s="366"/>
      <c r="UTH90" s="366"/>
      <c r="UTI90" s="366"/>
      <c r="UTJ90" s="366"/>
      <c r="UTK90" s="366"/>
      <c r="UTL90" s="366"/>
      <c r="UTM90" s="366"/>
      <c r="UTN90" s="366"/>
      <c r="UTO90" s="366"/>
      <c r="UTP90" s="366"/>
      <c r="UTQ90" s="366"/>
      <c r="UTR90" s="366"/>
      <c r="UTS90" s="366"/>
      <c r="UTT90" s="366"/>
      <c r="UTU90" s="366"/>
      <c r="UTV90" s="366"/>
      <c r="UTW90" s="366"/>
      <c r="UTX90" s="366"/>
      <c r="UTY90" s="366"/>
      <c r="UTZ90" s="366"/>
      <c r="UUA90" s="366"/>
      <c r="UUB90" s="366"/>
      <c r="UUC90" s="366"/>
      <c r="UUD90" s="366"/>
      <c r="UUE90" s="366"/>
      <c r="UUF90" s="366"/>
      <c r="UUG90" s="366"/>
      <c r="UUH90" s="366"/>
      <c r="UUI90" s="366"/>
      <c r="UUJ90" s="366"/>
      <c r="UUK90" s="366"/>
      <c r="UUL90" s="366"/>
      <c r="UUM90" s="366"/>
      <c r="UUN90" s="366"/>
      <c r="UUO90" s="366"/>
      <c r="UUP90" s="366"/>
      <c r="UUQ90" s="366"/>
      <c r="UUR90" s="366"/>
      <c r="UUS90" s="366"/>
      <c r="UUT90" s="366"/>
      <c r="UUU90" s="366"/>
      <c r="UUV90" s="366"/>
      <c r="UUW90" s="366"/>
      <c r="UUX90" s="366"/>
      <c r="UUY90" s="366"/>
      <c r="UUZ90" s="366"/>
      <c r="UVA90" s="366"/>
      <c r="UVB90" s="366"/>
      <c r="UVC90" s="366"/>
      <c r="UVD90" s="366"/>
      <c r="UVE90" s="366"/>
      <c r="UVF90" s="366"/>
      <c r="UVG90" s="366"/>
      <c r="UVH90" s="366"/>
      <c r="UVI90" s="366"/>
      <c r="UVJ90" s="366"/>
      <c r="UVK90" s="366"/>
      <c r="UVL90" s="366"/>
      <c r="UVM90" s="366"/>
      <c r="UVN90" s="366"/>
      <c r="UVO90" s="366"/>
      <c r="UVP90" s="366"/>
      <c r="UVQ90" s="366"/>
      <c r="UVR90" s="366"/>
      <c r="UVS90" s="366"/>
      <c r="UVT90" s="366"/>
      <c r="UVU90" s="366"/>
      <c r="UVV90" s="366"/>
      <c r="UVW90" s="366"/>
      <c r="UVX90" s="366"/>
      <c r="UVY90" s="366"/>
      <c r="UVZ90" s="366"/>
      <c r="UWA90" s="366"/>
      <c r="UWB90" s="366"/>
      <c r="UWC90" s="366"/>
      <c r="UWD90" s="366"/>
      <c r="UWE90" s="366"/>
      <c r="UWF90" s="366"/>
      <c r="UWG90" s="366"/>
      <c r="UWH90" s="366"/>
      <c r="UWI90" s="366"/>
      <c r="UWJ90" s="366"/>
      <c r="UWK90" s="366"/>
      <c r="UWL90" s="366"/>
      <c r="UWM90" s="366"/>
      <c r="UWN90" s="366"/>
      <c r="UWO90" s="366"/>
      <c r="UWP90" s="366"/>
      <c r="UWQ90" s="366"/>
      <c r="UWR90" s="366"/>
      <c r="UWS90" s="366"/>
      <c r="UWT90" s="366"/>
      <c r="UWU90" s="366"/>
      <c r="UWV90" s="366"/>
      <c r="UWW90" s="366"/>
      <c r="UWX90" s="366"/>
      <c r="UWY90" s="366"/>
      <c r="UWZ90" s="366"/>
      <c r="UXA90" s="366"/>
      <c r="UXB90" s="366"/>
      <c r="UXC90" s="366"/>
      <c r="UXD90" s="366"/>
      <c r="UXE90" s="366"/>
      <c r="UXF90" s="366"/>
      <c r="UXG90" s="366"/>
      <c r="UXH90" s="366"/>
      <c r="UXI90" s="366"/>
      <c r="UXJ90" s="366"/>
      <c r="UXK90" s="366"/>
      <c r="UXL90" s="366"/>
      <c r="UXM90" s="366"/>
      <c r="UXN90" s="366"/>
      <c r="UXO90" s="366"/>
      <c r="UXP90" s="366"/>
      <c r="UXQ90" s="366"/>
      <c r="UXR90" s="366"/>
      <c r="UXS90" s="366"/>
      <c r="UXT90" s="366"/>
      <c r="UXU90" s="366"/>
      <c r="UXV90" s="366"/>
      <c r="UXW90" s="366"/>
      <c r="UXX90" s="366"/>
      <c r="UXY90" s="366"/>
      <c r="UXZ90" s="366"/>
      <c r="UYA90" s="366"/>
      <c r="UYB90" s="366"/>
      <c r="UYC90" s="366"/>
      <c r="UYD90" s="366"/>
      <c r="UYE90" s="366"/>
      <c r="UYF90" s="366"/>
      <c r="UYG90" s="366"/>
      <c r="UYH90" s="366"/>
      <c r="UYI90" s="366"/>
      <c r="UYJ90" s="366"/>
      <c r="UYK90" s="366"/>
      <c r="UYL90" s="366"/>
      <c r="UYM90" s="366"/>
      <c r="UYN90" s="366"/>
      <c r="UYO90" s="366"/>
      <c r="UYP90" s="366"/>
      <c r="UYQ90" s="366"/>
      <c r="UYR90" s="366"/>
      <c r="UYS90" s="366"/>
      <c r="UYT90" s="366"/>
      <c r="UYU90" s="366"/>
      <c r="UYV90" s="366"/>
      <c r="UYW90" s="366"/>
      <c r="UYX90" s="366"/>
      <c r="UYY90" s="366"/>
      <c r="UYZ90" s="366"/>
      <c r="UZA90" s="366"/>
      <c r="UZB90" s="366"/>
      <c r="UZC90" s="366"/>
      <c r="UZD90" s="366"/>
      <c r="UZE90" s="366"/>
      <c r="UZF90" s="366"/>
      <c r="UZG90" s="366"/>
      <c r="UZH90" s="366"/>
      <c r="UZI90" s="366"/>
      <c r="UZJ90" s="366"/>
      <c r="UZK90" s="366"/>
      <c r="UZL90" s="366"/>
      <c r="UZM90" s="366"/>
      <c r="UZN90" s="366"/>
      <c r="UZO90" s="366"/>
      <c r="UZP90" s="366"/>
      <c r="UZQ90" s="366"/>
      <c r="UZR90" s="366"/>
      <c r="UZS90" s="366"/>
      <c r="UZT90" s="366"/>
      <c r="UZU90" s="366"/>
      <c r="UZV90" s="366"/>
      <c r="UZW90" s="366"/>
      <c r="UZX90" s="366"/>
      <c r="UZY90" s="366"/>
      <c r="UZZ90" s="366"/>
      <c r="VAA90" s="366"/>
      <c r="VAB90" s="366"/>
      <c r="VAC90" s="366"/>
      <c r="VAD90" s="366"/>
      <c r="VAE90" s="366"/>
      <c r="VAF90" s="366"/>
      <c r="VAG90" s="366"/>
      <c r="VAH90" s="366"/>
      <c r="VAI90" s="366"/>
      <c r="VAJ90" s="366"/>
      <c r="VAK90" s="366"/>
      <c r="VAL90" s="366"/>
      <c r="VAM90" s="366"/>
      <c r="VAN90" s="366"/>
      <c r="VAO90" s="366"/>
      <c r="VAP90" s="366"/>
      <c r="VAQ90" s="366"/>
      <c r="VAR90" s="366"/>
      <c r="VAS90" s="366"/>
      <c r="VAT90" s="366"/>
      <c r="VAU90" s="366"/>
      <c r="VAV90" s="366"/>
      <c r="VAW90" s="366"/>
      <c r="VAX90" s="366"/>
      <c r="VAY90" s="366"/>
      <c r="VAZ90" s="366"/>
      <c r="VBA90" s="366"/>
      <c r="VBB90" s="366"/>
      <c r="VBC90" s="366"/>
      <c r="VBD90" s="366"/>
      <c r="VBE90" s="366"/>
      <c r="VBF90" s="366"/>
      <c r="VBG90" s="366"/>
      <c r="VBH90" s="366"/>
      <c r="VBI90" s="366"/>
      <c r="VBJ90" s="366"/>
      <c r="VBK90" s="366"/>
      <c r="VBL90" s="366"/>
      <c r="VBM90" s="366"/>
      <c r="VBN90" s="366"/>
      <c r="VBO90" s="366"/>
      <c r="VBP90" s="366"/>
      <c r="VBQ90" s="366"/>
      <c r="VBR90" s="366"/>
      <c r="VBS90" s="366"/>
      <c r="VBT90" s="366"/>
      <c r="VBU90" s="366"/>
      <c r="VBV90" s="366"/>
      <c r="VBW90" s="366"/>
      <c r="VBX90" s="366"/>
      <c r="VBY90" s="366"/>
      <c r="VBZ90" s="366"/>
      <c r="VCA90" s="366"/>
      <c r="VCB90" s="366"/>
      <c r="VCC90" s="366"/>
      <c r="VCD90" s="366"/>
      <c r="VCE90" s="366"/>
      <c r="VCF90" s="366"/>
      <c r="VCG90" s="366"/>
      <c r="VCH90" s="366"/>
      <c r="VCI90" s="366"/>
      <c r="VCJ90" s="366"/>
      <c r="VCK90" s="366"/>
      <c r="VCL90" s="366"/>
      <c r="VCM90" s="366"/>
      <c r="VCN90" s="366"/>
      <c r="VCO90" s="366"/>
      <c r="VCP90" s="366"/>
      <c r="VCQ90" s="366"/>
      <c r="VCR90" s="366"/>
      <c r="VCS90" s="366"/>
      <c r="VCT90" s="366"/>
      <c r="VCU90" s="366"/>
      <c r="VCV90" s="366"/>
      <c r="VCW90" s="366"/>
      <c r="VCX90" s="366"/>
      <c r="VCY90" s="366"/>
      <c r="VCZ90" s="366"/>
      <c r="VDA90" s="366"/>
      <c r="VDB90" s="366"/>
      <c r="VDC90" s="366"/>
      <c r="VDD90" s="366"/>
      <c r="VDE90" s="366"/>
      <c r="VDF90" s="366"/>
      <c r="VDG90" s="366"/>
      <c r="VDH90" s="366"/>
      <c r="VDI90" s="366"/>
      <c r="VDJ90" s="366"/>
      <c r="VDK90" s="366"/>
      <c r="VDL90" s="366"/>
      <c r="VDM90" s="366"/>
      <c r="VDN90" s="366"/>
      <c r="VDO90" s="366"/>
      <c r="VDP90" s="366"/>
      <c r="VDQ90" s="366"/>
      <c r="VDR90" s="366"/>
      <c r="VDS90" s="366"/>
      <c r="VDT90" s="366"/>
      <c r="VDU90" s="366"/>
      <c r="VDV90" s="366"/>
      <c r="VDW90" s="366"/>
      <c r="VDX90" s="366"/>
      <c r="VDY90" s="366"/>
      <c r="VDZ90" s="366"/>
      <c r="VEA90" s="366"/>
      <c r="VEB90" s="366"/>
      <c r="VEC90" s="366"/>
      <c r="VED90" s="366"/>
      <c r="VEE90" s="366"/>
      <c r="VEF90" s="366"/>
      <c r="VEG90" s="366"/>
      <c r="VEH90" s="366"/>
      <c r="VEI90" s="366"/>
      <c r="VEJ90" s="366"/>
      <c r="VEK90" s="366"/>
      <c r="VEL90" s="366"/>
      <c r="VEM90" s="366"/>
      <c r="VEN90" s="366"/>
      <c r="VEO90" s="366"/>
      <c r="VEP90" s="366"/>
      <c r="VEQ90" s="366"/>
      <c r="VER90" s="366"/>
      <c r="VES90" s="366"/>
      <c r="VET90" s="366"/>
      <c r="VEU90" s="366"/>
      <c r="VEV90" s="366"/>
      <c r="VEW90" s="366"/>
      <c r="VEX90" s="366"/>
      <c r="VEY90" s="366"/>
      <c r="VEZ90" s="366"/>
      <c r="VFA90" s="366"/>
      <c r="VFB90" s="366"/>
      <c r="VFC90" s="366"/>
      <c r="VFD90" s="366"/>
      <c r="VFE90" s="366"/>
      <c r="VFF90" s="366"/>
      <c r="VFG90" s="366"/>
      <c r="VFH90" s="366"/>
      <c r="VFI90" s="366"/>
      <c r="VFJ90" s="366"/>
      <c r="VFK90" s="366"/>
      <c r="VFL90" s="366"/>
      <c r="VFM90" s="366"/>
      <c r="VFN90" s="366"/>
      <c r="VFO90" s="366"/>
      <c r="VFP90" s="366"/>
      <c r="VFQ90" s="366"/>
      <c r="VFR90" s="366"/>
      <c r="VFS90" s="366"/>
      <c r="VFT90" s="366"/>
      <c r="VFU90" s="366"/>
      <c r="VFV90" s="366"/>
      <c r="VFW90" s="366"/>
      <c r="VFX90" s="366"/>
      <c r="VFY90" s="366"/>
      <c r="VFZ90" s="366"/>
      <c r="VGA90" s="366"/>
      <c r="VGB90" s="366"/>
      <c r="VGC90" s="366"/>
      <c r="VGD90" s="366"/>
      <c r="VGE90" s="366"/>
      <c r="VGF90" s="366"/>
      <c r="VGG90" s="366"/>
      <c r="VGH90" s="366"/>
      <c r="VGI90" s="366"/>
      <c r="VGJ90" s="366"/>
      <c r="VGK90" s="366"/>
      <c r="VGL90" s="366"/>
      <c r="VGM90" s="366"/>
      <c r="VGN90" s="366"/>
      <c r="VGO90" s="366"/>
      <c r="VGP90" s="366"/>
      <c r="VGQ90" s="366"/>
      <c r="VGR90" s="366"/>
      <c r="VGS90" s="366"/>
      <c r="VGT90" s="366"/>
      <c r="VGU90" s="366"/>
      <c r="VGV90" s="366"/>
      <c r="VGW90" s="366"/>
      <c r="VGX90" s="366"/>
      <c r="VGY90" s="366"/>
      <c r="VGZ90" s="366"/>
      <c r="VHA90" s="366"/>
      <c r="VHB90" s="366"/>
      <c r="VHC90" s="366"/>
      <c r="VHD90" s="366"/>
      <c r="VHE90" s="366"/>
      <c r="VHF90" s="366"/>
      <c r="VHG90" s="366"/>
      <c r="VHH90" s="366"/>
      <c r="VHI90" s="366"/>
      <c r="VHJ90" s="366"/>
      <c r="VHK90" s="366"/>
      <c r="VHL90" s="366"/>
      <c r="VHM90" s="366"/>
      <c r="VHN90" s="366"/>
      <c r="VHO90" s="366"/>
      <c r="VHP90" s="366"/>
      <c r="VHQ90" s="366"/>
      <c r="VHR90" s="366"/>
      <c r="VHS90" s="366"/>
      <c r="VHT90" s="366"/>
      <c r="VHU90" s="366"/>
      <c r="VHV90" s="366"/>
      <c r="VHW90" s="366"/>
      <c r="VHX90" s="366"/>
      <c r="VHY90" s="366"/>
      <c r="VHZ90" s="366"/>
      <c r="VIA90" s="366"/>
      <c r="VIB90" s="366"/>
      <c r="VIC90" s="366"/>
      <c r="VID90" s="366"/>
      <c r="VIE90" s="366"/>
      <c r="VIF90" s="366"/>
      <c r="VIG90" s="366"/>
      <c r="VIH90" s="366"/>
      <c r="VII90" s="366"/>
      <c r="VIJ90" s="366"/>
      <c r="VIK90" s="366"/>
      <c r="VIL90" s="366"/>
      <c r="VIM90" s="366"/>
      <c r="VIN90" s="366"/>
      <c r="VIO90" s="366"/>
      <c r="VIP90" s="366"/>
      <c r="VIQ90" s="366"/>
      <c r="VIR90" s="366"/>
      <c r="VIS90" s="366"/>
      <c r="VIT90" s="366"/>
      <c r="VIU90" s="366"/>
      <c r="VIV90" s="366"/>
      <c r="VIW90" s="366"/>
      <c r="VIX90" s="366"/>
      <c r="VIY90" s="366"/>
      <c r="VIZ90" s="366"/>
      <c r="VJA90" s="366"/>
      <c r="VJB90" s="366"/>
      <c r="VJC90" s="366"/>
      <c r="VJD90" s="366"/>
      <c r="VJE90" s="366"/>
      <c r="VJF90" s="366"/>
      <c r="VJG90" s="366"/>
      <c r="VJH90" s="366"/>
      <c r="VJI90" s="366"/>
      <c r="VJJ90" s="366"/>
      <c r="VJK90" s="366"/>
      <c r="VJL90" s="366"/>
      <c r="VJM90" s="366"/>
      <c r="VJN90" s="366"/>
      <c r="VJO90" s="366"/>
      <c r="VJP90" s="366"/>
      <c r="VJQ90" s="366"/>
      <c r="VJR90" s="366"/>
      <c r="VJS90" s="366"/>
      <c r="VJT90" s="366"/>
      <c r="VJU90" s="366"/>
      <c r="VJV90" s="366"/>
      <c r="VJW90" s="366"/>
      <c r="VJX90" s="366"/>
      <c r="VJY90" s="366"/>
      <c r="VJZ90" s="366"/>
      <c r="VKA90" s="366"/>
      <c r="VKB90" s="366"/>
      <c r="VKC90" s="366"/>
      <c r="VKD90" s="366"/>
      <c r="VKE90" s="366"/>
      <c r="VKF90" s="366"/>
      <c r="VKG90" s="366"/>
      <c r="VKH90" s="366"/>
      <c r="VKI90" s="366"/>
      <c r="VKJ90" s="366"/>
      <c r="VKK90" s="366"/>
      <c r="VKL90" s="366"/>
      <c r="VKM90" s="366"/>
      <c r="VKN90" s="366"/>
      <c r="VKO90" s="366"/>
      <c r="VKP90" s="366"/>
      <c r="VKQ90" s="366"/>
      <c r="VKR90" s="366"/>
      <c r="VKS90" s="366"/>
      <c r="VKT90" s="366"/>
      <c r="VKU90" s="366"/>
      <c r="VKV90" s="366"/>
      <c r="VKW90" s="366"/>
      <c r="VKX90" s="366"/>
      <c r="VKY90" s="366"/>
      <c r="VKZ90" s="366"/>
      <c r="VLA90" s="366"/>
      <c r="VLB90" s="366"/>
      <c r="VLC90" s="366"/>
      <c r="VLD90" s="366"/>
      <c r="VLE90" s="366"/>
      <c r="VLF90" s="366"/>
      <c r="VLG90" s="366"/>
      <c r="VLH90" s="366"/>
      <c r="VLI90" s="366"/>
      <c r="VLJ90" s="366"/>
      <c r="VLK90" s="366"/>
      <c r="VLL90" s="366"/>
      <c r="VLM90" s="366"/>
      <c r="VLN90" s="366"/>
      <c r="VLO90" s="366"/>
      <c r="VLP90" s="366"/>
      <c r="VLQ90" s="366"/>
      <c r="VLR90" s="366"/>
      <c r="VLS90" s="366"/>
      <c r="VLT90" s="366"/>
      <c r="VLU90" s="366"/>
      <c r="VLV90" s="366"/>
      <c r="VLW90" s="366"/>
      <c r="VLX90" s="366"/>
      <c r="VLY90" s="366"/>
      <c r="VLZ90" s="366"/>
      <c r="VMA90" s="366"/>
      <c r="VMB90" s="366"/>
      <c r="VMC90" s="366"/>
      <c r="VMD90" s="366"/>
      <c r="VME90" s="366"/>
      <c r="VMF90" s="366"/>
      <c r="VMG90" s="366"/>
      <c r="VMH90" s="366"/>
      <c r="VMI90" s="366"/>
      <c r="VMJ90" s="366"/>
      <c r="VMK90" s="366"/>
      <c r="VML90" s="366"/>
      <c r="VMM90" s="366"/>
      <c r="VMN90" s="366"/>
      <c r="VMO90" s="366"/>
      <c r="VMP90" s="366"/>
      <c r="VMQ90" s="366"/>
      <c r="VMR90" s="366"/>
      <c r="VMS90" s="366"/>
      <c r="VMT90" s="366"/>
      <c r="VMU90" s="366"/>
      <c r="VMV90" s="366"/>
      <c r="VMW90" s="366"/>
      <c r="VMX90" s="366"/>
      <c r="VMY90" s="366"/>
      <c r="VMZ90" s="366"/>
      <c r="VNA90" s="366"/>
      <c r="VNB90" s="366"/>
      <c r="VNC90" s="366"/>
      <c r="VND90" s="366"/>
      <c r="VNE90" s="366"/>
      <c r="VNF90" s="366"/>
      <c r="VNG90" s="366"/>
      <c r="VNH90" s="366"/>
      <c r="VNI90" s="366"/>
      <c r="VNJ90" s="366"/>
      <c r="VNK90" s="366"/>
      <c r="VNL90" s="366"/>
      <c r="VNM90" s="366"/>
      <c r="VNN90" s="366"/>
      <c r="VNO90" s="366"/>
      <c r="VNP90" s="366"/>
      <c r="VNQ90" s="366"/>
      <c r="VNR90" s="366"/>
      <c r="VNS90" s="366"/>
      <c r="VNT90" s="366"/>
      <c r="VNU90" s="366"/>
      <c r="VNV90" s="366"/>
      <c r="VNW90" s="366"/>
      <c r="VNX90" s="366"/>
      <c r="VNY90" s="366"/>
      <c r="VNZ90" s="366"/>
      <c r="VOA90" s="366"/>
      <c r="VOB90" s="366"/>
      <c r="VOC90" s="366"/>
      <c r="VOD90" s="366"/>
      <c r="VOE90" s="366"/>
      <c r="VOF90" s="366"/>
      <c r="VOG90" s="366"/>
      <c r="VOH90" s="366"/>
      <c r="VOI90" s="366"/>
      <c r="VOJ90" s="366"/>
      <c r="VOK90" s="366"/>
      <c r="VOL90" s="366"/>
      <c r="VOM90" s="366"/>
      <c r="VON90" s="366"/>
      <c r="VOO90" s="366"/>
      <c r="VOP90" s="366"/>
      <c r="VOQ90" s="366"/>
      <c r="VOR90" s="366"/>
      <c r="VOS90" s="366"/>
      <c r="VOT90" s="366"/>
      <c r="VOU90" s="366"/>
      <c r="VOV90" s="366"/>
      <c r="VOW90" s="366"/>
      <c r="VOX90" s="366"/>
      <c r="VOY90" s="366"/>
      <c r="VOZ90" s="366"/>
      <c r="VPA90" s="366"/>
      <c r="VPB90" s="366"/>
      <c r="VPC90" s="366"/>
      <c r="VPD90" s="366"/>
      <c r="VPE90" s="366"/>
      <c r="VPF90" s="366"/>
      <c r="VPG90" s="366"/>
      <c r="VPH90" s="366"/>
      <c r="VPI90" s="366"/>
      <c r="VPJ90" s="366"/>
      <c r="VPK90" s="366"/>
      <c r="VPL90" s="366"/>
      <c r="VPM90" s="366"/>
      <c r="VPN90" s="366"/>
      <c r="VPO90" s="366"/>
      <c r="VPP90" s="366"/>
      <c r="VPQ90" s="366"/>
      <c r="VPR90" s="366"/>
      <c r="VPS90" s="366"/>
      <c r="VPT90" s="366"/>
      <c r="VPU90" s="366"/>
      <c r="VPV90" s="366"/>
      <c r="VPW90" s="366"/>
      <c r="VPX90" s="366"/>
      <c r="VPY90" s="366"/>
      <c r="VPZ90" s="366"/>
      <c r="VQA90" s="366"/>
      <c r="VQB90" s="366"/>
      <c r="VQC90" s="366"/>
      <c r="VQD90" s="366"/>
      <c r="VQE90" s="366"/>
      <c r="VQF90" s="366"/>
      <c r="VQG90" s="366"/>
      <c r="VQH90" s="366"/>
      <c r="VQI90" s="366"/>
      <c r="VQJ90" s="366"/>
      <c r="VQK90" s="366"/>
      <c r="VQL90" s="366"/>
      <c r="VQM90" s="366"/>
      <c r="VQN90" s="366"/>
      <c r="VQO90" s="366"/>
      <c r="VQP90" s="366"/>
      <c r="VQQ90" s="366"/>
      <c r="VQR90" s="366"/>
      <c r="VQS90" s="366"/>
      <c r="VQT90" s="366"/>
      <c r="VQU90" s="366"/>
      <c r="VQV90" s="366"/>
      <c r="VQW90" s="366"/>
      <c r="VQX90" s="366"/>
      <c r="VQY90" s="366"/>
      <c r="VQZ90" s="366"/>
      <c r="VRA90" s="366"/>
      <c r="VRB90" s="366"/>
      <c r="VRC90" s="366"/>
      <c r="VRD90" s="366"/>
      <c r="VRE90" s="366"/>
      <c r="VRF90" s="366"/>
      <c r="VRG90" s="366"/>
      <c r="VRH90" s="366"/>
      <c r="VRI90" s="366"/>
      <c r="VRJ90" s="366"/>
      <c r="VRK90" s="366"/>
      <c r="VRL90" s="366"/>
      <c r="VRM90" s="366"/>
      <c r="VRN90" s="366"/>
      <c r="VRO90" s="366"/>
      <c r="VRP90" s="366"/>
      <c r="VRQ90" s="366"/>
      <c r="VRR90" s="366"/>
      <c r="VRS90" s="366"/>
      <c r="VRT90" s="366"/>
      <c r="VRU90" s="366"/>
      <c r="VRV90" s="366"/>
      <c r="VRW90" s="366"/>
      <c r="VRX90" s="366"/>
      <c r="VRY90" s="366"/>
      <c r="VRZ90" s="366"/>
      <c r="VSA90" s="366"/>
      <c r="VSB90" s="366"/>
      <c r="VSC90" s="366"/>
      <c r="VSD90" s="366"/>
      <c r="VSE90" s="366"/>
      <c r="VSF90" s="366"/>
      <c r="VSG90" s="366"/>
      <c r="VSH90" s="366"/>
      <c r="VSI90" s="366"/>
      <c r="VSJ90" s="366"/>
      <c r="VSK90" s="366"/>
      <c r="VSL90" s="366"/>
      <c r="VSM90" s="366"/>
      <c r="VSN90" s="366"/>
      <c r="VSO90" s="366"/>
      <c r="VSP90" s="366"/>
      <c r="VSQ90" s="366"/>
      <c r="VSR90" s="366"/>
      <c r="VSS90" s="366"/>
      <c r="VST90" s="366"/>
      <c r="VSU90" s="366"/>
      <c r="VSV90" s="366"/>
      <c r="VSW90" s="366"/>
      <c r="VSX90" s="366"/>
      <c r="VSY90" s="366"/>
      <c r="VSZ90" s="366"/>
      <c r="VTA90" s="366"/>
      <c r="VTB90" s="366"/>
      <c r="VTC90" s="366"/>
      <c r="VTD90" s="366"/>
      <c r="VTE90" s="366"/>
      <c r="VTF90" s="366"/>
      <c r="VTG90" s="366"/>
      <c r="VTH90" s="366"/>
      <c r="VTI90" s="366"/>
      <c r="VTJ90" s="366"/>
      <c r="VTK90" s="366"/>
      <c r="VTL90" s="366"/>
      <c r="VTM90" s="366"/>
      <c r="VTN90" s="366"/>
      <c r="VTO90" s="366"/>
      <c r="VTP90" s="366"/>
      <c r="VTQ90" s="366"/>
      <c r="VTR90" s="366"/>
      <c r="VTS90" s="366"/>
      <c r="VTT90" s="366"/>
      <c r="VTU90" s="366"/>
      <c r="VTV90" s="366"/>
      <c r="VTW90" s="366"/>
      <c r="VTX90" s="366"/>
      <c r="VTY90" s="366"/>
      <c r="VTZ90" s="366"/>
      <c r="VUA90" s="366"/>
      <c r="VUB90" s="366"/>
      <c r="VUC90" s="366"/>
      <c r="VUD90" s="366"/>
      <c r="VUE90" s="366"/>
      <c r="VUF90" s="366"/>
      <c r="VUG90" s="366"/>
      <c r="VUH90" s="366"/>
      <c r="VUI90" s="366"/>
      <c r="VUJ90" s="366"/>
      <c r="VUK90" s="366"/>
      <c r="VUL90" s="366"/>
      <c r="VUM90" s="366"/>
      <c r="VUN90" s="366"/>
      <c r="VUO90" s="366"/>
      <c r="VUP90" s="366"/>
      <c r="VUQ90" s="366"/>
      <c r="VUR90" s="366"/>
      <c r="VUS90" s="366"/>
      <c r="VUT90" s="366"/>
      <c r="VUU90" s="366"/>
      <c r="VUV90" s="366"/>
      <c r="VUW90" s="366"/>
      <c r="VUX90" s="366"/>
      <c r="VUY90" s="366"/>
      <c r="VUZ90" s="366"/>
      <c r="VVA90" s="366"/>
      <c r="VVB90" s="366"/>
      <c r="VVC90" s="366"/>
      <c r="VVD90" s="366"/>
      <c r="VVE90" s="366"/>
      <c r="VVF90" s="366"/>
      <c r="VVG90" s="366"/>
      <c r="VVH90" s="366"/>
      <c r="VVI90" s="366"/>
      <c r="VVJ90" s="366"/>
      <c r="VVK90" s="366"/>
      <c r="VVL90" s="366"/>
      <c r="VVM90" s="366"/>
      <c r="VVN90" s="366"/>
      <c r="VVO90" s="366"/>
      <c r="VVP90" s="366"/>
      <c r="VVQ90" s="366"/>
      <c r="VVR90" s="366"/>
      <c r="VVS90" s="366"/>
      <c r="VVT90" s="366"/>
      <c r="VVU90" s="366"/>
      <c r="VVV90" s="366"/>
      <c r="VVW90" s="366"/>
      <c r="VVX90" s="366"/>
      <c r="VVY90" s="366"/>
      <c r="VVZ90" s="366"/>
      <c r="VWA90" s="366"/>
      <c r="VWB90" s="366"/>
      <c r="VWC90" s="366"/>
      <c r="VWD90" s="366"/>
      <c r="VWE90" s="366"/>
      <c r="VWF90" s="366"/>
      <c r="VWG90" s="366"/>
      <c r="VWH90" s="366"/>
      <c r="VWI90" s="366"/>
      <c r="VWJ90" s="366"/>
      <c r="VWK90" s="366"/>
      <c r="VWL90" s="366"/>
      <c r="VWM90" s="366"/>
      <c r="VWN90" s="366"/>
      <c r="VWO90" s="366"/>
      <c r="VWP90" s="366"/>
      <c r="VWQ90" s="366"/>
      <c r="VWR90" s="366"/>
      <c r="VWS90" s="366"/>
      <c r="VWT90" s="366"/>
      <c r="VWU90" s="366"/>
      <c r="VWV90" s="366"/>
      <c r="VWW90" s="366"/>
      <c r="VWX90" s="366"/>
      <c r="VWY90" s="366"/>
      <c r="VWZ90" s="366"/>
      <c r="VXA90" s="366"/>
      <c r="VXB90" s="366"/>
      <c r="VXC90" s="366"/>
      <c r="VXD90" s="366"/>
      <c r="VXE90" s="366"/>
      <c r="VXF90" s="366"/>
      <c r="VXG90" s="366"/>
      <c r="VXH90" s="366"/>
      <c r="VXI90" s="366"/>
      <c r="VXJ90" s="366"/>
      <c r="VXK90" s="366"/>
      <c r="VXL90" s="366"/>
      <c r="VXM90" s="366"/>
      <c r="VXN90" s="366"/>
      <c r="VXO90" s="366"/>
      <c r="VXP90" s="366"/>
      <c r="VXQ90" s="366"/>
      <c r="VXR90" s="366"/>
      <c r="VXS90" s="366"/>
      <c r="VXT90" s="366"/>
      <c r="VXU90" s="366"/>
      <c r="VXV90" s="366"/>
      <c r="VXW90" s="366"/>
      <c r="VXX90" s="366"/>
      <c r="VXY90" s="366"/>
      <c r="VXZ90" s="366"/>
      <c r="VYA90" s="366"/>
      <c r="VYB90" s="366"/>
      <c r="VYC90" s="366"/>
      <c r="VYD90" s="366"/>
      <c r="VYE90" s="366"/>
      <c r="VYF90" s="366"/>
      <c r="VYG90" s="366"/>
      <c r="VYH90" s="366"/>
      <c r="VYI90" s="366"/>
      <c r="VYJ90" s="366"/>
      <c r="VYK90" s="366"/>
      <c r="VYL90" s="366"/>
      <c r="VYM90" s="366"/>
      <c r="VYN90" s="366"/>
      <c r="VYO90" s="366"/>
      <c r="VYP90" s="366"/>
      <c r="VYQ90" s="366"/>
      <c r="VYR90" s="366"/>
      <c r="VYS90" s="366"/>
      <c r="VYT90" s="366"/>
      <c r="VYU90" s="366"/>
      <c r="VYV90" s="366"/>
      <c r="VYW90" s="366"/>
      <c r="VYX90" s="366"/>
      <c r="VYY90" s="366"/>
      <c r="VYZ90" s="366"/>
      <c r="VZA90" s="366"/>
      <c r="VZB90" s="366"/>
      <c r="VZC90" s="366"/>
      <c r="VZD90" s="366"/>
      <c r="VZE90" s="366"/>
      <c r="VZF90" s="366"/>
      <c r="VZG90" s="366"/>
      <c r="VZH90" s="366"/>
      <c r="VZI90" s="366"/>
      <c r="VZJ90" s="366"/>
      <c r="VZK90" s="366"/>
      <c r="VZL90" s="366"/>
      <c r="VZM90" s="366"/>
      <c r="VZN90" s="366"/>
      <c r="VZO90" s="366"/>
      <c r="VZP90" s="366"/>
      <c r="VZQ90" s="366"/>
      <c r="VZR90" s="366"/>
      <c r="VZS90" s="366"/>
      <c r="VZT90" s="366"/>
      <c r="VZU90" s="366"/>
      <c r="VZV90" s="366"/>
      <c r="VZW90" s="366"/>
      <c r="VZX90" s="366"/>
      <c r="VZY90" s="366"/>
      <c r="VZZ90" s="366"/>
      <c r="WAA90" s="366"/>
      <c r="WAB90" s="366"/>
      <c r="WAC90" s="366"/>
      <c r="WAD90" s="366"/>
      <c r="WAE90" s="366"/>
      <c r="WAF90" s="366"/>
      <c r="WAG90" s="366"/>
      <c r="WAH90" s="366"/>
      <c r="WAI90" s="366"/>
      <c r="WAJ90" s="366"/>
      <c r="WAK90" s="366"/>
      <c r="WAL90" s="366"/>
      <c r="WAM90" s="366"/>
      <c r="WAN90" s="366"/>
      <c r="WAO90" s="366"/>
      <c r="WAP90" s="366"/>
      <c r="WAQ90" s="366"/>
      <c r="WAR90" s="366"/>
      <c r="WAS90" s="366"/>
      <c r="WAT90" s="366"/>
      <c r="WAU90" s="366"/>
      <c r="WAV90" s="366"/>
      <c r="WAW90" s="366"/>
      <c r="WAX90" s="366"/>
      <c r="WAY90" s="366"/>
      <c r="WAZ90" s="366"/>
      <c r="WBA90" s="366"/>
      <c r="WBB90" s="366"/>
      <c r="WBC90" s="366"/>
      <c r="WBD90" s="366"/>
      <c r="WBE90" s="366"/>
      <c r="WBF90" s="366"/>
      <c r="WBG90" s="366"/>
      <c r="WBH90" s="366"/>
      <c r="WBI90" s="366"/>
      <c r="WBJ90" s="366"/>
      <c r="WBK90" s="366"/>
      <c r="WBL90" s="366"/>
      <c r="WBM90" s="366"/>
      <c r="WBN90" s="366"/>
      <c r="WBO90" s="366"/>
      <c r="WBP90" s="366"/>
      <c r="WBQ90" s="366"/>
      <c r="WBR90" s="366"/>
      <c r="WBS90" s="366"/>
      <c r="WBT90" s="366"/>
      <c r="WBU90" s="366"/>
      <c r="WBV90" s="366"/>
      <c r="WBW90" s="366"/>
      <c r="WBX90" s="366"/>
      <c r="WBY90" s="366"/>
      <c r="WBZ90" s="366"/>
      <c r="WCA90" s="366"/>
      <c r="WCB90" s="366"/>
      <c r="WCC90" s="366"/>
      <c r="WCD90" s="366"/>
      <c r="WCE90" s="366"/>
      <c r="WCF90" s="366"/>
      <c r="WCG90" s="366"/>
      <c r="WCH90" s="366"/>
      <c r="WCI90" s="366"/>
      <c r="WCJ90" s="366"/>
      <c r="WCK90" s="366"/>
      <c r="WCL90" s="366"/>
      <c r="WCM90" s="366"/>
      <c r="WCN90" s="366"/>
      <c r="WCO90" s="366"/>
      <c r="WCP90" s="366"/>
      <c r="WCQ90" s="366"/>
      <c r="WCR90" s="366"/>
      <c r="WCS90" s="366"/>
      <c r="WCT90" s="366"/>
      <c r="WCU90" s="366"/>
      <c r="WCV90" s="366"/>
      <c r="WCW90" s="366"/>
      <c r="WCX90" s="366"/>
      <c r="WCY90" s="366"/>
      <c r="WCZ90" s="366"/>
      <c r="WDA90" s="366"/>
      <c r="WDB90" s="366"/>
      <c r="WDC90" s="366"/>
      <c r="WDD90" s="366"/>
      <c r="WDE90" s="366"/>
      <c r="WDF90" s="366"/>
      <c r="WDG90" s="366"/>
      <c r="WDH90" s="366"/>
      <c r="WDI90" s="366"/>
      <c r="WDJ90" s="366"/>
      <c r="WDK90" s="366"/>
      <c r="WDL90" s="366"/>
      <c r="WDM90" s="366"/>
      <c r="WDN90" s="366"/>
      <c r="WDO90" s="366"/>
      <c r="WDP90" s="366"/>
      <c r="WDQ90" s="366"/>
      <c r="WDR90" s="366"/>
      <c r="WDS90" s="366"/>
      <c r="WDT90" s="366"/>
      <c r="WDU90" s="366"/>
      <c r="WDV90" s="366"/>
      <c r="WDW90" s="366"/>
      <c r="WDX90" s="366"/>
      <c r="WDY90" s="366"/>
      <c r="WDZ90" s="366"/>
      <c r="WEA90" s="366"/>
      <c r="WEB90" s="366"/>
      <c r="WEC90" s="366"/>
      <c r="WED90" s="366"/>
      <c r="WEE90" s="366"/>
      <c r="WEF90" s="366"/>
      <c r="WEG90" s="366"/>
      <c r="WEH90" s="366"/>
      <c r="WEI90" s="366"/>
      <c r="WEJ90" s="366"/>
      <c r="WEK90" s="366"/>
      <c r="WEL90" s="366"/>
      <c r="WEM90" s="366"/>
      <c r="WEN90" s="366"/>
      <c r="WEO90" s="366"/>
      <c r="WEP90" s="366"/>
      <c r="WEQ90" s="366"/>
      <c r="WER90" s="366"/>
      <c r="WES90" s="366"/>
      <c r="WET90" s="366"/>
      <c r="WEU90" s="366"/>
      <c r="WEV90" s="366"/>
      <c r="WEW90" s="366"/>
      <c r="WEX90" s="366"/>
      <c r="WEY90" s="366"/>
      <c r="WEZ90" s="366"/>
      <c r="WFA90" s="366"/>
      <c r="WFB90" s="366"/>
      <c r="WFC90" s="366"/>
      <c r="WFD90" s="366"/>
      <c r="WFE90" s="366"/>
      <c r="WFF90" s="366"/>
      <c r="WFG90" s="366"/>
      <c r="WFH90" s="366"/>
      <c r="WFI90" s="366"/>
      <c r="WFJ90" s="366"/>
      <c r="WFK90" s="366"/>
      <c r="WFL90" s="366"/>
      <c r="WFM90" s="366"/>
      <c r="WFN90" s="366"/>
      <c r="WFO90" s="366"/>
      <c r="WFP90" s="366"/>
      <c r="WFQ90" s="366"/>
      <c r="WFR90" s="366"/>
      <c r="WFS90" s="366"/>
      <c r="WFT90" s="366"/>
      <c r="WFU90" s="366"/>
      <c r="WFV90" s="366"/>
      <c r="WFW90" s="366"/>
      <c r="WFX90" s="366"/>
      <c r="WFY90" s="366"/>
      <c r="WFZ90" s="366"/>
      <c r="WGA90" s="366"/>
      <c r="WGB90" s="366"/>
      <c r="WGC90" s="366"/>
      <c r="WGD90" s="366"/>
      <c r="WGE90" s="366"/>
      <c r="WGF90" s="366"/>
      <c r="WGG90" s="366"/>
      <c r="WGH90" s="366"/>
      <c r="WGI90" s="366"/>
      <c r="WGJ90" s="366"/>
      <c r="WGK90" s="366"/>
      <c r="WGL90" s="366"/>
      <c r="WGM90" s="366"/>
      <c r="WGN90" s="366"/>
      <c r="WGO90" s="366"/>
      <c r="WGP90" s="366"/>
      <c r="WGQ90" s="366"/>
      <c r="WGR90" s="366"/>
      <c r="WGS90" s="366"/>
      <c r="WGT90" s="366"/>
      <c r="WGU90" s="366"/>
      <c r="WGV90" s="366"/>
      <c r="WGW90" s="366"/>
      <c r="WGX90" s="366"/>
      <c r="WGY90" s="366"/>
      <c r="WGZ90" s="366"/>
      <c r="WHA90" s="366"/>
      <c r="WHB90" s="366"/>
      <c r="WHC90" s="366"/>
      <c r="WHD90" s="366"/>
      <c r="WHE90" s="366"/>
      <c r="WHF90" s="366"/>
      <c r="WHG90" s="366"/>
      <c r="WHH90" s="366"/>
      <c r="WHI90" s="366"/>
      <c r="WHJ90" s="366"/>
      <c r="WHK90" s="366"/>
      <c r="WHL90" s="366"/>
      <c r="WHM90" s="366"/>
      <c r="WHN90" s="366"/>
      <c r="WHO90" s="366"/>
      <c r="WHP90" s="366"/>
      <c r="WHQ90" s="366"/>
      <c r="WHR90" s="366"/>
      <c r="WHS90" s="366"/>
      <c r="WHT90" s="366"/>
      <c r="WHU90" s="366"/>
      <c r="WHV90" s="366"/>
      <c r="WHW90" s="366"/>
      <c r="WHX90" s="366"/>
      <c r="WHY90" s="366"/>
      <c r="WHZ90" s="366"/>
      <c r="WIA90" s="366"/>
      <c r="WIB90" s="366"/>
      <c r="WIC90" s="366"/>
      <c r="WID90" s="366"/>
      <c r="WIE90" s="366"/>
      <c r="WIF90" s="366"/>
      <c r="WIG90" s="366"/>
      <c r="WIH90" s="366"/>
      <c r="WII90" s="366"/>
      <c r="WIJ90" s="366"/>
      <c r="WIK90" s="366"/>
      <c r="WIL90" s="366"/>
      <c r="WIM90" s="366"/>
      <c r="WIN90" s="366"/>
      <c r="WIO90" s="366"/>
      <c r="WIP90" s="366"/>
      <c r="WIQ90" s="366"/>
      <c r="WIR90" s="366"/>
      <c r="WIS90" s="366"/>
      <c r="WIT90" s="366"/>
      <c r="WIU90" s="366"/>
      <c r="WIV90" s="366"/>
      <c r="WIW90" s="366"/>
      <c r="WIX90" s="366"/>
      <c r="WIY90" s="366"/>
      <c r="WIZ90" s="366"/>
      <c r="WJA90" s="366"/>
      <c r="WJB90" s="366"/>
      <c r="WJC90" s="366"/>
      <c r="WJD90" s="366"/>
      <c r="WJE90" s="366"/>
      <c r="WJF90" s="366"/>
      <c r="WJG90" s="366"/>
      <c r="WJH90" s="366"/>
      <c r="WJI90" s="366"/>
      <c r="WJJ90" s="366"/>
      <c r="WJK90" s="366"/>
      <c r="WJL90" s="366"/>
      <c r="WJM90" s="366"/>
      <c r="WJN90" s="366"/>
      <c r="WJO90" s="366"/>
      <c r="WJP90" s="366"/>
      <c r="WJQ90" s="366"/>
      <c r="WJR90" s="366"/>
      <c r="WJS90" s="366"/>
      <c r="WJT90" s="366"/>
      <c r="WJU90" s="366"/>
      <c r="WJV90" s="366"/>
      <c r="WJW90" s="366"/>
      <c r="WJX90" s="366"/>
      <c r="WJY90" s="366"/>
      <c r="WJZ90" s="366"/>
      <c r="WKA90" s="366"/>
      <c r="WKB90" s="366"/>
      <c r="WKC90" s="366"/>
      <c r="WKD90" s="366"/>
      <c r="WKE90" s="366"/>
      <c r="WKF90" s="366"/>
      <c r="WKG90" s="366"/>
      <c r="WKH90" s="366"/>
      <c r="WKI90" s="366"/>
      <c r="WKJ90" s="366"/>
      <c r="WKK90" s="366"/>
      <c r="WKL90" s="366"/>
      <c r="WKM90" s="366"/>
      <c r="WKN90" s="366"/>
      <c r="WKO90" s="366"/>
      <c r="WKP90" s="366"/>
      <c r="WKQ90" s="366"/>
      <c r="WKR90" s="366"/>
      <c r="WKS90" s="366"/>
      <c r="WKT90" s="366"/>
      <c r="WKU90" s="366"/>
      <c r="WKV90" s="366"/>
      <c r="WKW90" s="366"/>
      <c r="WKX90" s="366"/>
      <c r="WKY90" s="366"/>
      <c r="WKZ90" s="366"/>
      <c r="WLA90" s="366"/>
      <c r="WLB90" s="366"/>
      <c r="WLC90" s="366"/>
      <c r="WLD90" s="366"/>
      <c r="WLE90" s="366"/>
      <c r="WLF90" s="366"/>
      <c r="WLG90" s="366"/>
      <c r="WLH90" s="366"/>
      <c r="WLI90" s="366"/>
      <c r="WLJ90" s="366"/>
      <c r="WLK90" s="366"/>
      <c r="WLL90" s="366"/>
      <c r="WLM90" s="366"/>
      <c r="WLN90" s="366"/>
      <c r="WLO90" s="366"/>
      <c r="WLP90" s="366"/>
      <c r="WLQ90" s="366"/>
      <c r="WLR90" s="366"/>
      <c r="WLS90" s="366"/>
      <c r="WLT90" s="366"/>
      <c r="WLU90" s="366"/>
      <c r="WLV90" s="366"/>
      <c r="WLW90" s="366"/>
      <c r="WLX90" s="366"/>
      <c r="WLY90" s="366"/>
      <c r="WLZ90" s="366"/>
      <c r="WMA90" s="366"/>
      <c r="WMB90" s="366"/>
      <c r="WMC90" s="366"/>
      <c r="WMD90" s="366"/>
      <c r="WME90" s="366"/>
      <c r="WMF90" s="366"/>
      <c r="WMG90" s="366"/>
      <c r="WMH90" s="366"/>
      <c r="WMI90" s="366"/>
      <c r="WMJ90" s="366"/>
      <c r="WMK90" s="366"/>
      <c r="WML90" s="366"/>
      <c r="WMM90" s="366"/>
      <c r="WMN90" s="366"/>
      <c r="WMO90" s="366"/>
      <c r="WMP90" s="366"/>
      <c r="WMQ90" s="366"/>
      <c r="WMR90" s="366"/>
      <c r="WMS90" s="366"/>
      <c r="WMT90" s="366"/>
      <c r="WMU90" s="366"/>
      <c r="WMV90" s="366"/>
      <c r="WMW90" s="366"/>
      <c r="WMX90" s="366"/>
      <c r="WMY90" s="366"/>
      <c r="WMZ90" s="366"/>
      <c r="WNA90" s="366"/>
      <c r="WNB90" s="366"/>
      <c r="WNC90" s="366"/>
      <c r="WND90" s="366"/>
      <c r="WNE90" s="366"/>
      <c r="WNF90" s="366"/>
      <c r="WNG90" s="366"/>
      <c r="WNH90" s="366"/>
      <c r="WNI90" s="366"/>
      <c r="WNJ90" s="366"/>
      <c r="WNK90" s="366"/>
      <c r="WNL90" s="366"/>
      <c r="WNM90" s="366"/>
      <c r="WNN90" s="366"/>
      <c r="WNO90" s="366"/>
      <c r="WNP90" s="366"/>
      <c r="WNQ90" s="366"/>
      <c r="WNR90" s="366"/>
      <c r="WNS90" s="366"/>
      <c r="WNT90" s="366"/>
      <c r="WNU90" s="366"/>
      <c r="WNV90" s="366"/>
      <c r="WNW90" s="366"/>
      <c r="WNX90" s="366"/>
      <c r="WNY90" s="366"/>
      <c r="WNZ90" s="366"/>
      <c r="WOA90" s="366"/>
      <c r="WOB90" s="366"/>
      <c r="WOC90" s="366"/>
      <c r="WOD90" s="366"/>
      <c r="WOE90" s="366"/>
      <c r="WOF90" s="366"/>
      <c r="WOG90" s="366"/>
      <c r="WOH90" s="366"/>
      <c r="WOI90" s="366"/>
      <c r="WOJ90" s="366"/>
      <c r="WOK90" s="366"/>
      <c r="WOL90" s="366"/>
      <c r="WOM90" s="366"/>
      <c r="WON90" s="366"/>
      <c r="WOO90" s="366"/>
      <c r="WOP90" s="366"/>
      <c r="WOQ90" s="366"/>
      <c r="WOR90" s="366"/>
      <c r="WOS90" s="366"/>
      <c r="WOT90" s="366"/>
      <c r="WOU90" s="366"/>
      <c r="WOV90" s="366"/>
      <c r="WOW90" s="366"/>
      <c r="WOX90" s="366"/>
      <c r="WOY90" s="366"/>
      <c r="WOZ90" s="366"/>
      <c r="WPA90" s="366"/>
      <c r="WPB90" s="366"/>
      <c r="WPC90" s="366"/>
      <c r="WPD90" s="366"/>
      <c r="WPE90" s="366"/>
      <c r="WPF90" s="366"/>
      <c r="WPG90" s="366"/>
      <c r="WPH90" s="366"/>
      <c r="WPI90" s="366"/>
      <c r="WPJ90" s="366"/>
      <c r="WPK90" s="366"/>
      <c r="WPL90" s="366"/>
      <c r="WPM90" s="366"/>
      <c r="WPN90" s="366"/>
      <c r="WPO90" s="366"/>
      <c r="WPP90" s="366"/>
      <c r="WPQ90" s="366"/>
      <c r="WPR90" s="366"/>
      <c r="WPS90" s="366"/>
      <c r="WPT90" s="366"/>
      <c r="WPU90" s="366"/>
      <c r="WPV90" s="366"/>
      <c r="WPW90" s="366"/>
      <c r="WPX90" s="366"/>
      <c r="WPY90" s="366"/>
      <c r="WPZ90" s="366"/>
      <c r="WQA90" s="366"/>
      <c r="WQB90" s="366"/>
      <c r="WQC90" s="366"/>
      <c r="WQD90" s="366"/>
      <c r="WQE90" s="366"/>
      <c r="WQF90" s="366"/>
      <c r="WQG90" s="366"/>
      <c r="WQH90" s="366"/>
      <c r="WQI90" s="366"/>
      <c r="WQJ90" s="366"/>
      <c r="WQK90" s="366"/>
      <c r="WQL90" s="366"/>
      <c r="WQM90" s="366"/>
      <c r="WQN90" s="366"/>
      <c r="WQO90" s="366"/>
      <c r="WQP90" s="366"/>
      <c r="WQQ90" s="366"/>
      <c r="WQR90" s="366"/>
      <c r="WQS90" s="366"/>
      <c r="WQT90" s="366"/>
      <c r="WQU90" s="366"/>
      <c r="WQV90" s="366"/>
      <c r="WQW90" s="366"/>
      <c r="WQX90" s="366"/>
      <c r="WQY90" s="366"/>
      <c r="WQZ90" s="366"/>
      <c r="WRA90" s="366"/>
      <c r="WRB90" s="366"/>
      <c r="WRC90" s="366"/>
      <c r="WRD90" s="366"/>
      <c r="WRE90" s="366"/>
      <c r="WRF90" s="366"/>
      <c r="WRG90" s="366"/>
      <c r="WRH90" s="366"/>
      <c r="WRI90" s="366"/>
      <c r="WRJ90" s="366"/>
      <c r="WRK90" s="366"/>
      <c r="WRL90" s="366"/>
      <c r="WRM90" s="366"/>
      <c r="WRN90" s="366"/>
      <c r="WRO90" s="366"/>
      <c r="WRP90" s="366"/>
      <c r="WRQ90" s="366"/>
      <c r="WRR90" s="366"/>
      <c r="WRS90" s="366"/>
      <c r="WRT90" s="366"/>
      <c r="WRU90" s="366"/>
      <c r="WRV90" s="366"/>
      <c r="WRW90" s="366"/>
      <c r="WRX90" s="366"/>
      <c r="WRY90" s="366"/>
      <c r="WRZ90" s="366"/>
      <c r="WSA90" s="366"/>
      <c r="WSB90" s="366"/>
      <c r="WSC90" s="366"/>
      <c r="WSD90" s="366"/>
      <c r="WSE90" s="366"/>
      <c r="WSF90" s="366"/>
      <c r="WSG90" s="366"/>
      <c r="WSH90" s="366"/>
      <c r="WSI90" s="366"/>
      <c r="WSJ90" s="366"/>
      <c r="WSK90" s="366"/>
      <c r="WSL90" s="366"/>
      <c r="WSM90" s="366"/>
      <c r="WSN90" s="366"/>
      <c r="WSO90" s="366"/>
      <c r="WSP90" s="366"/>
      <c r="WSQ90" s="366"/>
      <c r="WSR90" s="366"/>
      <c r="WSS90" s="366"/>
      <c r="WST90" s="366"/>
      <c r="WSU90" s="366"/>
      <c r="WSV90" s="366"/>
      <c r="WSW90" s="366"/>
      <c r="WSX90" s="366"/>
      <c r="WSY90" s="366"/>
      <c r="WSZ90" s="366"/>
      <c r="WTA90" s="366"/>
      <c r="WTB90" s="366"/>
      <c r="WTC90" s="366"/>
      <c r="WTD90" s="366"/>
      <c r="WTE90" s="366"/>
      <c r="WTF90" s="366"/>
      <c r="WTG90" s="366"/>
      <c r="WTH90" s="366"/>
      <c r="WTI90" s="366"/>
      <c r="WTJ90" s="366"/>
      <c r="WTK90" s="366"/>
      <c r="WTL90" s="366"/>
      <c r="WTM90" s="366"/>
      <c r="WTN90" s="366"/>
      <c r="WTO90" s="366"/>
      <c r="WTP90" s="366"/>
      <c r="WTQ90" s="366"/>
      <c r="WTR90" s="366"/>
      <c r="WTS90" s="366"/>
      <c r="WTT90" s="366"/>
      <c r="WTU90" s="366"/>
      <c r="WTV90" s="366"/>
      <c r="WTW90" s="366"/>
      <c r="WTX90" s="366"/>
      <c r="WTY90" s="366"/>
      <c r="WTZ90" s="366"/>
      <c r="WUA90" s="366"/>
      <c r="WUB90" s="366"/>
      <c r="WUC90" s="366"/>
      <c r="WUD90" s="366"/>
      <c r="WUE90" s="366"/>
      <c r="WUF90" s="366"/>
      <c r="WUG90" s="366"/>
      <c r="WUH90" s="366"/>
      <c r="WUI90" s="366"/>
      <c r="WUJ90" s="366"/>
      <c r="WUK90" s="366"/>
      <c r="WUL90" s="366"/>
      <c r="WUM90" s="366"/>
      <c r="WUN90" s="366"/>
      <c r="WUO90" s="366"/>
      <c r="WUP90" s="366"/>
      <c r="WUQ90" s="366"/>
      <c r="WUR90" s="366"/>
      <c r="WUS90" s="366"/>
      <c r="WUT90" s="366"/>
      <c r="WUU90" s="366"/>
      <c r="WUV90" s="366"/>
      <c r="WUW90" s="366"/>
      <c r="WUX90" s="366"/>
      <c r="WUY90" s="366"/>
      <c r="WUZ90" s="366"/>
      <c r="WVA90" s="366"/>
      <c r="WVB90" s="366"/>
      <c r="WVC90" s="366"/>
      <c r="WVD90" s="366"/>
      <c r="WVE90" s="366"/>
      <c r="WVF90" s="366"/>
      <c r="WVG90" s="366"/>
      <c r="WVH90" s="366"/>
      <c r="WVI90" s="366"/>
      <c r="WVJ90" s="366"/>
      <c r="WVK90" s="366"/>
      <c r="WVL90" s="366"/>
      <c r="WVM90" s="366"/>
      <c r="WVN90" s="366"/>
      <c r="WVO90" s="366"/>
      <c r="WVP90" s="366"/>
      <c r="WVQ90" s="366"/>
      <c r="WVR90" s="366"/>
      <c r="WVS90" s="366"/>
      <c r="WVT90" s="366"/>
      <c r="WVU90" s="366"/>
      <c r="WVV90" s="366"/>
      <c r="WVW90" s="366"/>
      <c r="WVX90" s="366"/>
      <c r="WVY90" s="366"/>
      <c r="WVZ90" s="366"/>
      <c r="WWA90" s="366"/>
      <c r="WWB90" s="366"/>
      <c r="WWC90" s="366"/>
      <c r="WWD90" s="366"/>
      <c r="WWE90" s="366"/>
      <c r="WWF90" s="366"/>
      <c r="WWG90" s="366"/>
      <c r="WWH90" s="366"/>
      <c r="WWI90" s="366"/>
      <c r="WWJ90" s="366"/>
      <c r="WWK90" s="366"/>
      <c r="WWL90" s="366"/>
      <c r="WWM90" s="366"/>
      <c r="WWN90" s="366"/>
      <c r="WWO90" s="366"/>
      <c r="WWP90" s="366"/>
      <c r="WWQ90" s="366"/>
      <c r="WWR90" s="366"/>
      <c r="WWS90" s="366"/>
      <c r="WWT90" s="366"/>
      <c r="WWU90" s="366"/>
      <c r="WWV90" s="366"/>
      <c r="WWW90" s="366"/>
      <c r="WWX90" s="366"/>
      <c r="WWY90" s="366"/>
      <c r="WWZ90" s="366"/>
      <c r="WXA90" s="366"/>
      <c r="WXB90" s="366"/>
      <c r="WXC90" s="366"/>
      <c r="WXD90" s="366"/>
      <c r="WXE90" s="366"/>
      <c r="WXF90" s="366"/>
      <c r="WXG90" s="366"/>
      <c r="WXH90" s="366"/>
      <c r="WXI90" s="366"/>
      <c r="WXJ90" s="366"/>
      <c r="WXK90" s="366"/>
      <c r="WXL90" s="366"/>
      <c r="WXM90" s="366"/>
      <c r="WXN90" s="366"/>
      <c r="WXO90" s="366"/>
      <c r="WXP90" s="366"/>
      <c r="WXQ90" s="366"/>
      <c r="WXR90" s="366"/>
      <c r="WXS90" s="366"/>
      <c r="WXT90" s="366"/>
      <c r="WXU90" s="366"/>
      <c r="WXV90" s="366"/>
      <c r="WXW90" s="366"/>
      <c r="WXX90" s="366"/>
      <c r="WXY90" s="366"/>
      <c r="WXZ90" s="366"/>
      <c r="WYA90" s="366"/>
      <c r="WYB90" s="366"/>
      <c r="WYC90" s="366"/>
      <c r="WYD90" s="366"/>
      <c r="WYE90" s="366"/>
      <c r="WYF90" s="366"/>
      <c r="WYG90" s="366"/>
      <c r="WYH90" s="366"/>
      <c r="WYI90" s="366"/>
      <c r="WYJ90" s="366"/>
      <c r="WYK90" s="366"/>
      <c r="WYL90" s="366"/>
      <c r="WYM90" s="366"/>
      <c r="WYN90" s="366"/>
      <c r="WYO90" s="366"/>
      <c r="WYP90" s="366"/>
      <c r="WYQ90" s="366"/>
      <c r="WYR90" s="366"/>
      <c r="WYS90" s="366"/>
      <c r="WYT90" s="366"/>
      <c r="WYU90" s="366"/>
      <c r="WYV90" s="366"/>
      <c r="WYW90" s="366"/>
      <c r="WYX90" s="366"/>
      <c r="WYY90" s="366"/>
      <c r="WYZ90" s="366"/>
      <c r="WZA90" s="366"/>
      <c r="WZB90" s="366"/>
      <c r="WZC90" s="366"/>
      <c r="WZD90" s="366"/>
      <c r="WZE90" s="366"/>
      <c r="WZF90" s="366"/>
      <c r="WZG90" s="366"/>
      <c r="WZH90" s="366"/>
      <c r="WZI90" s="366"/>
      <c r="WZJ90" s="366"/>
      <c r="WZK90" s="366"/>
      <c r="WZL90" s="366"/>
      <c r="WZM90" s="366"/>
      <c r="WZN90" s="366"/>
      <c r="WZO90" s="366"/>
      <c r="WZP90" s="366"/>
      <c r="WZQ90" s="366"/>
      <c r="WZR90" s="366"/>
      <c r="WZS90" s="366"/>
      <c r="WZT90" s="366"/>
      <c r="WZU90" s="366"/>
      <c r="WZV90" s="366"/>
      <c r="WZW90" s="366"/>
      <c r="WZX90" s="366"/>
      <c r="WZY90" s="366"/>
      <c r="WZZ90" s="366"/>
      <c r="XAA90" s="366"/>
      <c r="XAB90" s="366"/>
      <c r="XAC90" s="366"/>
      <c r="XAD90" s="366"/>
      <c r="XAE90" s="366"/>
      <c r="XAF90" s="366"/>
      <c r="XAG90" s="366"/>
      <c r="XAH90" s="366"/>
      <c r="XAI90" s="366"/>
      <c r="XAJ90" s="366"/>
      <c r="XAK90" s="366"/>
      <c r="XAL90" s="366"/>
      <c r="XAM90" s="366"/>
      <c r="XAN90" s="366"/>
      <c r="XAO90" s="366"/>
      <c r="XAP90" s="366"/>
      <c r="XAQ90" s="366"/>
      <c r="XAR90" s="366"/>
      <c r="XAS90" s="366"/>
      <c r="XAT90" s="366"/>
      <c r="XAU90" s="366"/>
      <c r="XAV90" s="366"/>
      <c r="XAW90" s="366"/>
      <c r="XAX90" s="366"/>
      <c r="XAY90" s="366"/>
      <c r="XAZ90" s="366"/>
      <c r="XBA90" s="366"/>
      <c r="XBB90" s="366"/>
      <c r="XBC90" s="366"/>
      <c r="XBD90" s="366"/>
      <c r="XBE90" s="366"/>
      <c r="XBF90" s="366"/>
      <c r="XBG90" s="366"/>
      <c r="XBH90" s="366"/>
      <c r="XBI90" s="366"/>
      <c r="XBJ90" s="366"/>
      <c r="XBK90" s="366"/>
      <c r="XBL90" s="366"/>
      <c r="XBM90" s="366"/>
      <c r="XBN90" s="366"/>
      <c r="XBO90" s="366"/>
      <c r="XBP90" s="366"/>
      <c r="XBQ90" s="366"/>
      <c r="XBR90" s="366"/>
      <c r="XBS90" s="366"/>
      <c r="XBT90" s="366"/>
      <c r="XBU90" s="366"/>
      <c r="XBV90" s="366"/>
      <c r="XBW90" s="366"/>
      <c r="XBX90" s="366"/>
      <c r="XBY90" s="366"/>
      <c r="XBZ90" s="366"/>
      <c r="XCA90" s="366"/>
      <c r="XCB90" s="366"/>
      <c r="XCC90" s="366"/>
      <c r="XCD90" s="366"/>
      <c r="XCE90" s="366"/>
      <c r="XCF90" s="366"/>
      <c r="XCG90" s="366"/>
      <c r="XCH90" s="366"/>
      <c r="XCI90" s="366"/>
      <c r="XCJ90" s="366"/>
      <c r="XCK90" s="366"/>
      <c r="XCL90" s="366"/>
      <c r="XCM90" s="366"/>
      <c r="XCN90" s="366"/>
      <c r="XCO90" s="366"/>
      <c r="XCP90" s="366"/>
      <c r="XCQ90" s="366"/>
      <c r="XCR90" s="366"/>
      <c r="XCS90" s="366"/>
      <c r="XCT90" s="366"/>
      <c r="XCU90" s="366"/>
      <c r="XCV90" s="366"/>
      <c r="XCW90" s="366"/>
      <c r="XCX90" s="366"/>
      <c r="XCY90" s="366"/>
      <c r="XCZ90" s="366"/>
      <c r="XDA90" s="366"/>
      <c r="XDB90" s="366"/>
      <c r="XDC90" s="366"/>
      <c r="XDD90" s="366"/>
      <c r="XDE90" s="366"/>
      <c r="XDF90" s="366"/>
      <c r="XDG90" s="366"/>
      <c r="XDH90" s="366"/>
      <c r="XDI90" s="366"/>
      <c r="XDJ90" s="366"/>
      <c r="XDK90" s="366"/>
      <c r="XDL90" s="366"/>
      <c r="XDM90" s="366"/>
      <c r="XDN90" s="366"/>
      <c r="XDO90" s="366"/>
      <c r="XDP90" s="366"/>
      <c r="XDQ90" s="366"/>
      <c r="XDR90" s="366"/>
      <c r="XDS90" s="366"/>
      <c r="XDT90" s="366"/>
      <c r="XDU90" s="366"/>
      <c r="XDV90" s="366"/>
      <c r="XDW90" s="366"/>
      <c r="XDX90" s="366"/>
      <c r="XDY90" s="366"/>
      <c r="XDZ90" s="366"/>
      <c r="XEA90" s="366"/>
      <c r="XEB90" s="366"/>
      <c r="XEC90" s="366"/>
      <c r="XED90" s="366"/>
      <c r="XEE90" s="366"/>
      <c r="XEF90" s="366"/>
      <c r="XEG90" s="366"/>
      <c r="XEH90" s="366"/>
      <c r="XEI90" s="366"/>
      <c r="XEJ90" s="366"/>
      <c r="XEK90" s="366"/>
      <c r="XEL90" s="366"/>
      <c r="XEM90" s="366"/>
      <c r="XEN90" s="366"/>
      <c r="XEO90" s="366"/>
      <c r="XEP90" s="366"/>
      <c r="XEQ90" s="366"/>
      <c r="XER90" s="366"/>
      <c r="XES90" s="366"/>
      <c r="XET90" s="366"/>
      <c r="XEU90" s="366"/>
      <c r="XEV90" s="366"/>
      <c r="XEW90" s="366"/>
      <c r="XEX90" s="366"/>
      <c r="XEY90" s="366"/>
      <c r="XEZ90" s="366"/>
      <c r="XFA90" s="366"/>
      <c r="XFB90" s="366"/>
      <c r="XFC90" s="366"/>
      <c r="XFD90" s="366"/>
    </row>
    <row r="91" spans="2:16384">
      <c r="B91" s="365" t="s">
        <v>4259</v>
      </c>
      <c r="C91" s="364"/>
    </row>
    <row r="92" spans="2:16384">
      <c r="B92" s="365" t="s">
        <v>4314</v>
      </c>
      <c r="C92" s="364"/>
    </row>
    <row r="93" spans="2:16384">
      <c r="B93" s="365" t="s">
        <v>4315</v>
      </c>
      <c r="C93" s="364"/>
    </row>
    <row r="94" spans="2:16384">
      <c r="B94" s="365" t="s">
        <v>4316</v>
      </c>
      <c r="C94" s="364"/>
    </row>
    <row r="95" spans="2:16384">
      <c r="B95" s="365" t="s">
        <v>4317</v>
      </c>
      <c r="C95" s="364"/>
    </row>
    <row r="96" spans="2:16384">
      <c r="B96" s="365" t="s">
        <v>4318</v>
      </c>
      <c r="C96" s="364"/>
    </row>
    <row r="97" spans="2:3">
      <c r="B97" s="365" t="s">
        <v>4319</v>
      </c>
      <c r="C97" s="364"/>
    </row>
    <row r="98" spans="2:3">
      <c r="B98" s="365" t="s">
        <v>4320</v>
      </c>
      <c r="C98" s="364"/>
    </row>
    <row r="99" spans="2:3">
      <c r="B99" s="365" t="s">
        <v>4321</v>
      </c>
      <c r="C99" s="364"/>
    </row>
    <row r="100" spans="2:3">
      <c r="B100" s="365" t="s">
        <v>3289</v>
      </c>
      <c r="C100" s="364"/>
    </row>
    <row r="101" spans="2:3">
      <c r="B101" s="365" t="s">
        <v>4322</v>
      </c>
      <c r="C101" s="364"/>
    </row>
    <row r="102" spans="2:3">
      <c r="B102" s="365" t="s">
        <v>4323</v>
      </c>
      <c r="C102" s="364"/>
    </row>
    <row r="103" spans="2:3">
      <c r="B103" s="365" t="s">
        <v>4324</v>
      </c>
      <c r="C103" s="364"/>
    </row>
    <row r="104" spans="2:3">
      <c r="B104" s="365" t="s">
        <v>4325</v>
      </c>
      <c r="C104" s="364"/>
    </row>
    <row r="105" spans="2:3">
      <c r="B105" s="365" t="s">
        <v>4326</v>
      </c>
      <c r="C105" s="364"/>
    </row>
    <row r="106" spans="2:3">
      <c r="B106" s="365" t="s">
        <v>4327</v>
      </c>
      <c r="C106" s="364"/>
    </row>
    <row r="107" spans="2:3">
      <c r="B107" s="365" t="s">
        <v>4328</v>
      </c>
      <c r="C107" s="364"/>
    </row>
    <row r="108" spans="2:3">
      <c r="B108" s="365" t="s">
        <v>4329</v>
      </c>
      <c r="C108" s="364"/>
    </row>
    <row r="109" spans="2:3">
      <c r="B109" s="365" t="s">
        <v>4330</v>
      </c>
      <c r="C109" s="364"/>
    </row>
    <row r="110" spans="2:3">
      <c r="B110" s="365" t="s">
        <v>4331</v>
      </c>
      <c r="C110" s="364"/>
    </row>
    <row r="111" spans="2:3">
      <c r="B111" s="365" t="s">
        <v>4332</v>
      </c>
      <c r="C111" s="364"/>
    </row>
    <row r="112" spans="2:3">
      <c r="B112" s="365" t="s">
        <v>4333</v>
      </c>
      <c r="C112" s="364"/>
    </row>
    <row r="113" spans="2:3">
      <c r="B113" s="365" t="s">
        <v>4334</v>
      </c>
      <c r="C113" s="364"/>
    </row>
    <row r="114" spans="2:3">
      <c r="B114" s="365" t="s">
        <v>4335</v>
      </c>
      <c r="C114" s="364"/>
    </row>
    <row r="115" spans="2:3">
      <c r="B115" s="365" t="s">
        <v>4336</v>
      </c>
      <c r="C115" s="364"/>
    </row>
    <row r="116" spans="2:3">
      <c r="B116" s="365" t="s">
        <v>4337</v>
      </c>
      <c r="C116" s="364"/>
    </row>
    <row r="117" spans="2:3">
      <c r="B117" s="365" t="s">
        <v>4338</v>
      </c>
      <c r="C117" s="364"/>
    </row>
    <row r="118" spans="2:3">
      <c r="B118" s="365" t="s">
        <v>4339</v>
      </c>
      <c r="C118" s="364"/>
    </row>
    <row r="119" spans="2:3">
      <c r="B119" s="365" t="s">
        <v>4340</v>
      </c>
      <c r="C119" s="364"/>
    </row>
  </sheetData>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43"/>
  <sheetViews>
    <sheetView zoomScaleNormal="100" workbookViewId="0">
      <pane xSplit="1" ySplit="1" topLeftCell="B2" activePane="bottomRight" state="frozen"/>
      <selection pane="topRight" activeCell="B1" sqref="B1"/>
      <selection pane="bottomLeft" activeCell="A2" sqref="A2"/>
      <selection pane="bottomRight" sqref="A1:XFD22"/>
    </sheetView>
  </sheetViews>
  <sheetFormatPr defaultRowHeight="14.25"/>
  <cols>
    <col min="1" max="1" width="6.25" style="330" customWidth="1"/>
    <col min="2" max="2" width="11.625" style="321" customWidth="1"/>
    <col min="3" max="3" width="11.5" style="321" customWidth="1"/>
    <col min="4" max="4" width="8" style="321" customWidth="1"/>
    <col min="5" max="5" width="8.75" style="321" customWidth="1"/>
    <col min="6" max="6" width="15" style="321" bestFit="1" customWidth="1"/>
    <col min="7" max="7" width="16.125" style="321" bestFit="1" customWidth="1"/>
    <col min="8" max="8" width="11.5" style="321" customWidth="1"/>
    <col min="9" max="9" width="13.375" style="321" customWidth="1"/>
    <col min="10" max="10" width="12.875" style="321" customWidth="1"/>
    <col min="11" max="11" width="13.25" style="321" customWidth="1"/>
    <col min="12" max="12" width="38.875" style="321" customWidth="1"/>
    <col min="13" max="14" width="30.875" style="321" bestFit="1" customWidth="1"/>
    <col min="15" max="15" width="1.75" style="321" customWidth="1"/>
    <col min="16" max="16" width="2" style="321" customWidth="1"/>
    <col min="17" max="17" width="1.375" style="321" customWidth="1"/>
    <col min="18" max="18" width="9.375" style="321" bestFit="1" customWidth="1"/>
    <col min="19" max="19" width="17.75" style="321" bestFit="1" customWidth="1"/>
    <col min="20" max="20" width="5.5" style="321" customWidth="1"/>
    <col min="21" max="21" width="4.625" customWidth="1"/>
  </cols>
  <sheetData>
    <row r="1" spans="1:22" s="320" customFormat="1" ht="34.5" customHeight="1">
      <c r="A1" s="332" t="s">
        <v>5216</v>
      </c>
      <c r="B1" s="331" t="s">
        <v>4260</v>
      </c>
      <c r="C1" s="331" t="s">
        <v>4261</v>
      </c>
      <c r="D1" s="331" t="s">
        <v>4262</v>
      </c>
      <c r="E1" s="331" t="s">
        <v>4263</v>
      </c>
      <c r="F1" s="331" t="s">
        <v>4269</v>
      </c>
      <c r="G1" s="331" t="s">
        <v>4272</v>
      </c>
      <c r="H1" s="331" t="s">
        <v>4275</v>
      </c>
      <c r="I1" s="331" t="s">
        <v>4268</v>
      </c>
      <c r="J1" s="331" t="s">
        <v>4271</v>
      </c>
      <c r="K1" s="331" t="s">
        <v>4274</v>
      </c>
      <c r="L1" s="331" t="s">
        <v>4267</v>
      </c>
      <c r="M1" s="331" t="s">
        <v>4270</v>
      </c>
      <c r="N1" s="331" t="s">
        <v>4273</v>
      </c>
      <c r="O1" s="331" t="s">
        <v>4264</v>
      </c>
      <c r="P1" s="331" t="s">
        <v>4265</v>
      </c>
      <c r="Q1" s="331" t="s">
        <v>4266</v>
      </c>
      <c r="R1" s="331" t="s">
        <v>4367</v>
      </c>
      <c r="S1" s="331" t="s">
        <v>4368</v>
      </c>
      <c r="T1" s="331" t="s">
        <v>4276</v>
      </c>
    </row>
    <row r="2" spans="1:22" s="319" customFormat="1">
      <c r="A2" s="346">
        <v>0</v>
      </c>
      <c r="B2" s="338" t="s">
        <v>4704</v>
      </c>
      <c r="C2" s="338" t="s">
        <v>4940</v>
      </c>
      <c r="D2" s="338">
        <v>1825</v>
      </c>
      <c r="E2" s="338">
        <v>1825</v>
      </c>
      <c r="F2" s="338" t="s">
        <v>4673</v>
      </c>
      <c r="G2" s="338" t="s">
        <v>4674</v>
      </c>
      <c r="H2" s="338" t="s">
        <v>4675</v>
      </c>
      <c r="I2" s="338" t="s">
        <v>4712</v>
      </c>
      <c r="J2" s="338" t="s">
        <v>4712</v>
      </c>
      <c r="K2" s="338" t="s">
        <v>4712</v>
      </c>
      <c r="L2" s="338" t="s">
        <v>4814</v>
      </c>
      <c r="M2" s="338" t="s">
        <v>4814</v>
      </c>
      <c r="N2" s="338" t="s">
        <v>4814</v>
      </c>
      <c r="O2" s="338" t="s">
        <v>4277</v>
      </c>
      <c r="P2" s="338" t="s">
        <v>1541</v>
      </c>
      <c r="Q2" s="338" t="s">
        <v>1853</v>
      </c>
      <c r="R2" s="338" t="s">
        <v>4369</v>
      </c>
      <c r="S2" s="338" t="s">
        <v>4370</v>
      </c>
      <c r="T2" s="362" t="s">
        <v>5113</v>
      </c>
      <c r="V2" s="338"/>
    </row>
    <row r="3" spans="1:22">
      <c r="A3" s="347">
        <v>1</v>
      </c>
      <c r="B3" s="321" t="s">
        <v>4992</v>
      </c>
      <c r="C3" s="338" t="s">
        <v>4995</v>
      </c>
      <c r="D3" s="321">
        <v>1825</v>
      </c>
      <c r="E3" s="342" t="s">
        <v>4686</v>
      </c>
      <c r="F3" s="321" t="s">
        <v>4673</v>
      </c>
      <c r="G3" s="321" t="s">
        <v>4676</v>
      </c>
      <c r="H3" s="321" t="s">
        <v>4677</v>
      </c>
      <c r="I3" s="321" t="s">
        <v>4711</v>
      </c>
      <c r="J3" s="321" t="s">
        <v>4711</v>
      </c>
      <c r="K3" s="321" t="s">
        <v>4711</v>
      </c>
      <c r="L3" s="321" t="s">
        <v>4820</v>
      </c>
      <c r="M3" s="321" t="s">
        <v>4820</v>
      </c>
      <c r="N3" s="321" t="s">
        <v>4820</v>
      </c>
      <c r="O3" s="321" t="s">
        <v>4277</v>
      </c>
      <c r="P3" s="321" t="s">
        <v>1541</v>
      </c>
      <c r="Q3" s="321" t="s">
        <v>1853</v>
      </c>
      <c r="R3" s="321" t="s">
        <v>4369</v>
      </c>
      <c r="S3" s="321" t="s">
        <v>4370</v>
      </c>
      <c r="T3" s="321" t="s">
        <v>4284</v>
      </c>
      <c r="V3" s="321" t="s">
        <v>4903</v>
      </c>
    </row>
    <row r="4" spans="1:22">
      <c r="A4" s="347">
        <f>A3+1</f>
        <v>2</v>
      </c>
      <c r="B4" s="321" t="s">
        <v>4992</v>
      </c>
      <c r="C4" s="338" t="s">
        <v>4995</v>
      </c>
      <c r="D4" s="321">
        <v>1825</v>
      </c>
      <c r="E4" s="342" t="s">
        <v>4686</v>
      </c>
      <c r="F4" s="321" t="s">
        <v>4673</v>
      </c>
      <c r="G4" s="321" t="s">
        <v>4676</v>
      </c>
      <c r="H4" s="321" t="s">
        <v>4677</v>
      </c>
      <c r="I4" s="321" t="s">
        <v>4711</v>
      </c>
      <c r="J4" s="321" t="s">
        <v>4711</v>
      </c>
      <c r="K4" s="321" t="s">
        <v>4711</v>
      </c>
      <c r="L4" s="321" t="s">
        <v>4821</v>
      </c>
      <c r="M4" s="321" t="s">
        <v>4821</v>
      </c>
      <c r="N4" s="321" t="s">
        <v>4821</v>
      </c>
      <c r="O4" s="321" t="s">
        <v>4277</v>
      </c>
      <c r="P4" s="321" t="s">
        <v>1541</v>
      </c>
      <c r="Q4" s="321" t="s">
        <v>1853</v>
      </c>
      <c r="R4" s="321" t="s">
        <v>4369</v>
      </c>
      <c r="S4" s="321" t="s">
        <v>4370</v>
      </c>
      <c r="T4" s="321" t="s">
        <v>4284</v>
      </c>
      <c r="V4" s="321" t="s">
        <v>4903</v>
      </c>
    </row>
    <row r="5" spans="1:22">
      <c r="A5" s="347">
        <f t="shared" ref="A5:A22" si="0">A4+1</f>
        <v>3</v>
      </c>
      <c r="B5" s="321" t="s">
        <v>4992</v>
      </c>
      <c r="C5" s="338" t="s">
        <v>4995</v>
      </c>
      <c r="D5" s="321">
        <v>1825</v>
      </c>
      <c r="E5" s="342" t="s">
        <v>4686</v>
      </c>
      <c r="F5" s="321" t="s">
        <v>4673</v>
      </c>
      <c r="G5" s="321" t="s">
        <v>4676</v>
      </c>
      <c r="H5" s="321" t="s">
        <v>4677</v>
      </c>
      <c r="I5" s="321" t="s">
        <v>4711</v>
      </c>
      <c r="J5" s="321" t="s">
        <v>4711</v>
      </c>
      <c r="K5" s="321" t="s">
        <v>4711</v>
      </c>
      <c r="L5" s="321" t="s">
        <v>4814</v>
      </c>
      <c r="M5" s="321" t="s">
        <v>4814</v>
      </c>
      <c r="N5" s="321" t="s">
        <v>4814</v>
      </c>
      <c r="O5" s="321" t="s">
        <v>4277</v>
      </c>
      <c r="P5" s="321" t="s">
        <v>1541</v>
      </c>
      <c r="Q5" s="321" t="s">
        <v>1853</v>
      </c>
      <c r="R5" s="321" t="s">
        <v>4369</v>
      </c>
      <c r="S5" s="321" t="s">
        <v>4370</v>
      </c>
      <c r="T5" s="321" t="s">
        <v>4284</v>
      </c>
      <c r="V5" s="321" t="s">
        <v>4903</v>
      </c>
    </row>
    <row r="6" spans="1:22">
      <c r="A6" s="347">
        <f t="shared" si="0"/>
        <v>4</v>
      </c>
      <c r="B6" s="321" t="s">
        <v>4992</v>
      </c>
      <c r="C6" s="338" t="s">
        <v>4995</v>
      </c>
      <c r="D6" s="321">
        <v>1825</v>
      </c>
      <c r="E6" s="342" t="s">
        <v>4686</v>
      </c>
      <c r="F6" s="321" t="s">
        <v>4673</v>
      </c>
      <c r="G6" s="321" t="s">
        <v>4676</v>
      </c>
      <c r="H6" s="321" t="s">
        <v>4677</v>
      </c>
      <c r="I6" s="321" t="s">
        <v>4711</v>
      </c>
      <c r="J6" s="321" t="s">
        <v>4711</v>
      </c>
      <c r="K6" s="321" t="s">
        <v>4711</v>
      </c>
      <c r="L6" s="321" t="s">
        <v>4823</v>
      </c>
      <c r="M6" s="321" t="s">
        <v>4823</v>
      </c>
      <c r="N6" s="321" t="s">
        <v>4823</v>
      </c>
      <c r="O6" s="321" t="s">
        <v>4277</v>
      </c>
      <c r="P6" s="321" t="s">
        <v>1541</v>
      </c>
      <c r="Q6" s="321" t="s">
        <v>1853</v>
      </c>
      <c r="R6" s="321" t="s">
        <v>4369</v>
      </c>
      <c r="S6" s="321" t="s">
        <v>4370</v>
      </c>
      <c r="T6" s="321" t="s">
        <v>4284</v>
      </c>
      <c r="V6" s="321" t="s">
        <v>4903</v>
      </c>
    </row>
    <row r="7" spans="1:22">
      <c r="A7" s="347">
        <f t="shared" si="0"/>
        <v>5</v>
      </c>
      <c r="B7" s="321" t="s">
        <v>4992</v>
      </c>
      <c r="C7" s="338" t="s">
        <v>4995</v>
      </c>
      <c r="D7" s="321">
        <v>1825</v>
      </c>
      <c r="E7" s="342" t="s">
        <v>4686</v>
      </c>
      <c r="F7" s="321" t="s">
        <v>4673</v>
      </c>
      <c r="G7" s="321" t="s">
        <v>4676</v>
      </c>
      <c r="H7" s="321" t="s">
        <v>4677</v>
      </c>
      <c r="I7" s="321" t="s">
        <v>4711</v>
      </c>
      <c r="J7" s="321" t="s">
        <v>4711</v>
      </c>
      <c r="K7" s="321" t="s">
        <v>4711</v>
      </c>
      <c r="L7" s="321" t="s">
        <v>4279</v>
      </c>
      <c r="M7" s="321" t="s">
        <v>4279</v>
      </c>
      <c r="N7" s="321" t="s">
        <v>4279</v>
      </c>
      <c r="O7" s="321" t="s">
        <v>4277</v>
      </c>
      <c r="P7" s="321" t="s">
        <v>1541</v>
      </c>
      <c r="Q7" s="321" t="s">
        <v>1853</v>
      </c>
      <c r="R7" s="321" t="s">
        <v>4369</v>
      </c>
      <c r="S7" s="321" t="s">
        <v>4370</v>
      </c>
      <c r="T7" s="321" t="s">
        <v>4284</v>
      </c>
      <c r="V7" s="321" t="s">
        <v>4903</v>
      </c>
    </row>
    <row r="8" spans="1:22">
      <c r="A8" s="347">
        <f t="shared" si="0"/>
        <v>6</v>
      </c>
      <c r="B8" s="321" t="s">
        <v>4992</v>
      </c>
      <c r="C8" s="338" t="s">
        <v>4995</v>
      </c>
      <c r="D8" s="321">
        <v>1825</v>
      </c>
      <c r="E8" s="342" t="s">
        <v>4686</v>
      </c>
      <c r="F8" s="321" t="s">
        <v>4673</v>
      </c>
      <c r="G8" s="321" t="s">
        <v>4676</v>
      </c>
      <c r="H8" s="321" t="s">
        <v>4677</v>
      </c>
      <c r="I8" s="321" t="s">
        <v>4750</v>
      </c>
      <c r="J8" s="321" t="s">
        <v>4750</v>
      </c>
      <c r="K8" s="321" t="s">
        <v>4750</v>
      </c>
      <c r="L8" s="321" t="s">
        <v>4820</v>
      </c>
      <c r="M8" s="321" t="s">
        <v>4820</v>
      </c>
      <c r="N8" s="321" t="s">
        <v>4820</v>
      </c>
      <c r="O8" s="321" t="s">
        <v>4277</v>
      </c>
      <c r="P8" s="321" t="s">
        <v>1541</v>
      </c>
      <c r="Q8" s="321" t="s">
        <v>1853</v>
      </c>
      <c r="R8" s="321" t="s">
        <v>4369</v>
      </c>
      <c r="S8" s="321" t="s">
        <v>4370</v>
      </c>
      <c r="T8" s="321" t="s">
        <v>4284</v>
      </c>
      <c r="V8" s="321" t="s">
        <v>4903</v>
      </c>
    </row>
    <row r="9" spans="1:22">
      <c r="A9" s="347">
        <f t="shared" si="0"/>
        <v>7</v>
      </c>
      <c r="B9" s="321" t="s">
        <v>4992</v>
      </c>
      <c r="C9" s="338" t="s">
        <v>4995</v>
      </c>
      <c r="D9" s="321">
        <v>1825</v>
      </c>
      <c r="E9" s="342" t="s">
        <v>4686</v>
      </c>
      <c r="F9" s="321" t="s">
        <v>4673</v>
      </c>
      <c r="G9" s="321" t="s">
        <v>4676</v>
      </c>
      <c r="H9" s="321" t="s">
        <v>4677</v>
      </c>
      <c r="I9" s="321" t="s">
        <v>4750</v>
      </c>
      <c r="J9" s="321" t="s">
        <v>4750</v>
      </c>
      <c r="K9" s="321" t="s">
        <v>4750</v>
      </c>
      <c r="L9" s="321" t="s">
        <v>4821</v>
      </c>
      <c r="M9" s="321" t="s">
        <v>4821</v>
      </c>
      <c r="N9" s="321" t="s">
        <v>4821</v>
      </c>
      <c r="O9" s="321" t="s">
        <v>4277</v>
      </c>
      <c r="P9" s="321" t="s">
        <v>1541</v>
      </c>
      <c r="Q9" s="321" t="s">
        <v>1853</v>
      </c>
      <c r="R9" s="321" t="s">
        <v>4369</v>
      </c>
      <c r="S9" s="321" t="s">
        <v>4370</v>
      </c>
      <c r="T9" s="321" t="s">
        <v>4284</v>
      </c>
      <c r="V9" s="321" t="s">
        <v>4903</v>
      </c>
    </row>
    <row r="10" spans="1:22">
      <c r="A10" s="347">
        <f t="shared" si="0"/>
        <v>8</v>
      </c>
      <c r="B10" s="321" t="s">
        <v>4992</v>
      </c>
      <c r="C10" s="338" t="s">
        <v>4995</v>
      </c>
      <c r="D10" s="321">
        <v>1825</v>
      </c>
      <c r="E10" s="342" t="s">
        <v>4686</v>
      </c>
      <c r="F10" s="321" t="s">
        <v>4673</v>
      </c>
      <c r="G10" s="321" t="s">
        <v>4676</v>
      </c>
      <c r="H10" s="321" t="s">
        <v>4677</v>
      </c>
      <c r="I10" s="321" t="s">
        <v>4750</v>
      </c>
      <c r="J10" s="321" t="s">
        <v>4750</v>
      </c>
      <c r="K10" s="321" t="s">
        <v>4750</v>
      </c>
      <c r="L10" s="321" t="s">
        <v>4814</v>
      </c>
      <c r="M10" s="321" t="s">
        <v>4814</v>
      </c>
      <c r="N10" s="321" t="s">
        <v>4814</v>
      </c>
      <c r="O10" s="321" t="s">
        <v>4277</v>
      </c>
      <c r="P10" s="321" t="s">
        <v>1541</v>
      </c>
      <c r="Q10" s="321" t="s">
        <v>1853</v>
      </c>
      <c r="R10" s="321" t="s">
        <v>4369</v>
      </c>
      <c r="S10" s="321" t="s">
        <v>4370</v>
      </c>
      <c r="T10" s="321" t="s">
        <v>4284</v>
      </c>
      <c r="V10" s="321" t="s">
        <v>4903</v>
      </c>
    </row>
    <row r="11" spans="1:22">
      <c r="A11" s="347">
        <f t="shared" si="0"/>
        <v>9</v>
      </c>
      <c r="B11" s="321" t="s">
        <v>4992</v>
      </c>
      <c r="C11" s="338" t="s">
        <v>4995</v>
      </c>
      <c r="D11" s="321">
        <v>1825</v>
      </c>
      <c r="E11" s="342" t="s">
        <v>4686</v>
      </c>
      <c r="F11" s="321" t="s">
        <v>4673</v>
      </c>
      <c r="G11" s="321" t="s">
        <v>4676</v>
      </c>
      <c r="H11" s="321" t="s">
        <v>4677</v>
      </c>
      <c r="I11" s="321" t="s">
        <v>4750</v>
      </c>
      <c r="J11" s="321" t="s">
        <v>4750</v>
      </c>
      <c r="K11" s="321" t="s">
        <v>4750</v>
      </c>
      <c r="L11" s="321" t="s">
        <v>4823</v>
      </c>
      <c r="M11" s="321" t="s">
        <v>4823</v>
      </c>
      <c r="N11" s="321" t="s">
        <v>4823</v>
      </c>
      <c r="O11" s="321" t="s">
        <v>4277</v>
      </c>
      <c r="P11" s="321" t="s">
        <v>1541</v>
      </c>
      <c r="Q11" s="321" t="s">
        <v>1853</v>
      </c>
      <c r="R11" s="321" t="s">
        <v>4369</v>
      </c>
      <c r="S11" s="321" t="s">
        <v>4370</v>
      </c>
      <c r="T11" s="321" t="s">
        <v>4284</v>
      </c>
      <c r="V11" s="321" t="s">
        <v>4903</v>
      </c>
    </row>
    <row r="12" spans="1:22" s="49" customFormat="1">
      <c r="A12" s="347">
        <f t="shared" si="0"/>
        <v>10</v>
      </c>
      <c r="B12" s="321" t="s">
        <v>4992</v>
      </c>
      <c r="C12" s="338" t="s">
        <v>4995</v>
      </c>
      <c r="D12" s="344">
        <v>1825</v>
      </c>
      <c r="E12" s="345" t="s">
        <v>4686</v>
      </c>
      <c r="F12" s="344" t="s">
        <v>4673</v>
      </c>
      <c r="G12" s="344" t="s">
        <v>4676</v>
      </c>
      <c r="H12" s="344" t="s">
        <v>4677</v>
      </c>
      <c r="I12" s="344" t="s">
        <v>4750</v>
      </c>
      <c r="J12" s="344" t="s">
        <v>4750</v>
      </c>
      <c r="K12" s="344" t="s">
        <v>4750</v>
      </c>
      <c r="L12" s="344" t="s">
        <v>4279</v>
      </c>
      <c r="M12" s="344" t="s">
        <v>4279</v>
      </c>
      <c r="N12" s="344" t="s">
        <v>4279</v>
      </c>
      <c r="O12" s="344" t="s">
        <v>4277</v>
      </c>
      <c r="P12" s="344" t="s">
        <v>1541</v>
      </c>
      <c r="Q12" s="344" t="s">
        <v>1853</v>
      </c>
      <c r="R12" s="344" t="s">
        <v>4369</v>
      </c>
      <c r="S12" s="344" t="s">
        <v>4370</v>
      </c>
      <c r="T12" s="344" t="s">
        <v>4284</v>
      </c>
      <c r="V12" s="344" t="s">
        <v>4903</v>
      </c>
    </row>
    <row r="13" spans="1:22">
      <c r="A13" s="347">
        <f t="shared" si="0"/>
        <v>11</v>
      </c>
      <c r="B13" s="321" t="s">
        <v>4992</v>
      </c>
      <c r="C13" s="338" t="s">
        <v>4995</v>
      </c>
      <c r="D13" s="321">
        <v>1825</v>
      </c>
      <c r="E13" s="342" t="s">
        <v>4686</v>
      </c>
      <c r="F13" s="321" t="s">
        <v>4824</v>
      </c>
      <c r="G13" s="321" t="s">
        <v>4674</v>
      </c>
      <c r="H13" s="321" t="s">
        <v>4684</v>
      </c>
      <c r="I13" s="321" t="s">
        <v>4712</v>
      </c>
      <c r="J13" s="321" t="s">
        <v>4712</v>
      </c>
      <c r="K13" s="321" t="s">
        <v>4712</v>
      </c>
      <c r="L13" s="321" t="s">
        <v>4820</v>
      </c>
      <c r="M13" s="321" t="s">
        <v>4820</v>
      </c>
      <c r="N13" s="321" t="s">
        <v>4820</v>
      </c>
      <c r="O13" s="321" t="s">
        <v>4277</v>
      </c>
      <c r="P13" s="321" t="s">
        <v>1541</v>
      </c>
      <c r="Q13" s="321" t="s">
        <v>1853</v>
      </c>
      <c r="R13" s="321" t="s">
        <v>4369</v>
      </c>
      <c r="S13" s="321" t="s">
        <v>4370</v>
      </c>
      <c r="T13" s="321" t="s">
        <v>4284</v>
      </c>
      <c r="V13" s="321" t="s">
        <v>4902</v>
      </c>
    </row>
    <row r="14" spans="1:22" s="319" customFormat="1">
      <c r="A14" s="347">
        <f t="shared" si="0"/>
        <v>12</v>
      </c>
      <c r="B14" s="321" t="s">
        <v>4992</v>
      </c>
      <c r="C14" s="338" t="s">
        <v>4995</v>
      </c>
      <c r="D14" s="321">
        <v>1825</v>
      </c>
      <c r="E14" s="342" t="s">
        <v>4686</v>
      </c>
      <c r="F14" s="321" t="s">
        <v>4755</v>
      </c>
      <c r="G14" s="321" t="s">
        <v>4674</v>
      </c>
      <c r="H14" s="321" t="s">
        <v>4675</v>
      </c>
      <c r="I14" s="321" t="s">
        <v>4711</v>
      </c>
      <c r="J14" s="321" t="s">
        <v>4711</v>
      </c>
      <c r="K14" s="321" t="s">
        <v>4711</v>
      </c>
      <c r="L14" s="321" t="s">
        <v>4821</v>
      </c>
      <c r="M14" s="321" t="s">
        <v>4821</v>
      </c>
      <c r="N14" s="321" t="s">
        <v>4821</v>
      </c>
      <c r="O14" s="321" t="s">
        <v>4277</v>
      </c>
      <c r="P14" s="321" t="s">
        <v>1541</v>
      </c>
      <c r="Q14" s="321" t="s">
        <v>1853</v>
      </c>
      <c r="R14" s="321" t="s">
        <v>4369</v>
      </c>
      <c r="S14" s="321" t="s">
        <v>4370</v>
      </c>
      <c r="T14" s="321" t="s">
        <v>4284</v>
      </c>
      <c r="V14" s="321"/>
    </row>
    <row r="15" spans="1:22" s="319" customFormat="1">
      <c r="A15" s="347">
        <f t="shared" si="0"/>
        <v>13</v>
      </c>
      <c r="B15" s="321" t="s">
        <v>4992</v>
      </c>
      <c r="C15" s="338" t="s">
        <v>4995</v>
      </c>
      <c r="D15" s="321">
        <v>1825</v>
      </c>
      <c r="E15" s="342" t="s">
        <v>4686</v>
      </c>
      <c r="F15" s="321" t="s">
        <v>4825</v>
      </c>
      <c r="G15" s="321" t="s">
        <v>4674</v>
      </c>
      <c r="H15" s="321" t="s">
        <v>4675</v>
      </c>
      <c r="I15" s="321" t="s">
        <v>4711</v>
      </c>
      <c r="J15" s="321" t="s">
        <v>4711</v>
      </c>
      <c r="K15" s="321" t="s">
        <v>4711</v>
      </c>
      <c r="L15" s="321" t="s">
        <v>4814</v>
      </c>
      <c r="M15" s="321" t="s">
        <v>4814</v>
      </c>
      <c r="N15" s="321" t="s">
        <v>4814</v>
      </c>
      <c r="O15" s="321" t="s">
        <v>4277</v>
      </c>
      <c r="P15" s="321" t="s">
        <v>1541</v>
      </c>
      <c r="Q15" s="321" t="s">
        <v>1853</v>
      </c>
      <c r="R15" s="321" t="s">
        <v>4369</v>
      </c>
      <c r="S15" s="321" t="s">
        <v>4370</v>
      </c>
      <c r="T15" s="321" t="s">
        <v>4284</v>
      </c>
      <c r="V15" s="321"/>
    </row>
    <row r="16" spans="1:22" s="319" customFormat="1">
      <c r="A16" s="347">
        <f t="shared" si="0"/>
        <v>14</v>
      </c>
      <c r="B16" s="321" t="s">
        <v>4992</v>
      </c>
      <c r="C16" s="338" t="s">
        <v>4995</v>
      </c>
      <c r="D16" s="321">
        <v>1825</v>
      </c>
      <c r="E16" s="342" t="s">
        <v>4686</v>
      </c>
      <c r="F16" s="321" t="s">
        <v>4827</v>
      </c>
      <c r="G16" s="321" t="s">
        <v>4674</v>
      </c>
      <c r="H16" s="321" t="s">
        <v>4675</v>
      </c>
      <c r="I16" s="321" t="s">
        <v>4711</v>
      </c>
      <c r="J16" s="321" t="s">
        <v>4711</v>
      </c>
      <c r="K16" s="321" t="s">
        <v>4711</v>
      </c>
      <c r="L16" s="321" t="s">
        <v>4823</v>
      </c>
      <c r="M16" s="321" t="s">
        <v>4823</v>
      </c>
      <c r="N16" s="321" t="s">
        <v>4823</v>
      </c>
      <c r="O16" s="321" t="s">
        <v>4277</v>
      </c>
      <c r="P16" s="321" t="s">
        <v>1541</v>
      </c>
      <c r="Q16" s="321" t="s">
        <v>1853</v>
      </c>
      <c r="R16" s="321" t="s">
        <v>4369</v>
      </c>
      <c r="S16" s="321" t="s">
        <v>4370</v>
      </c>
      <c r="T16" s="321" t="s">
        <v>4284</v>
      </c>
      <c r="V16" s="321"/>
    </row>
    <row r="17" spans="1:22" s="319" customFormat="1">
      <c r="A17" s="347">
        <f t="shared" si="0"/>
        <v>15</v>
      </c>
      <c r="B17" s="321" t="s">
        <v>4992</v>
      </c>
      <c r="C17" s="338" t="s">
        <v>4995</v>
      </c>
      <c r="D17" s="321">
        <v>1825</v>
      </c>
      <c r="E17" s="342" t="s">
        <v>4686</v>
      </c>
      <c r="F17" s="321" t="s">
        <v>4826</v>
      </c>
      <c r="G17" s="321" t="s">
        <v>4674</v>
      </c>
      <c r="H17" s="321" t="s">
        <v>4675</v>
      </c>
      <c r="I17" s="321" t="s">
        <v>4711</v>
      </c>
      <c r="J17" s="321" t="s">
        <v>4711</v>
      </c>
      <c r="K17" s="321" t="s">
        <v>4711</v>
      </c>
      <c r="L17" s="321" t="s">
        <v>4279</v>
      </c>
      <c r="M17" s="321" t="s">
        <v>4279</v>
      </c>
      <c r="N17" s="321" t="s">
        <v>4279</v>
      </c>
      <c r="O17" s="321" t="s">
        <v>4277</v>
      </c>
      <c r="P17" s="321" t="s">
        <v>1541</v>
      </c>
      <c r="Q17" s="321" t="s">
        <v>1853</v>
      </c>
      <c r="R17" s="321" t="s">
        <v>4369</v>
      </c>
      <c r="S17" s="321" t="s">
        <v>4370</v>
      </c>
      <c r="T17" s="321" t="s">
        <v>4284</v>
      </c>
      <c r="V17" s="321"/>
    </row>
    <row r="18" spans="1:22" s="319" customFormat="1">
      <c r="A18" s="347">
        <f t="shared" si="0"/>
        <v>16</v>
      </c>
      <c r="B18" s="321" t="s">
        <v>4992</v>
      </c>
      <c r="C18" s="338" t="s">
        <v>4995</v>
      </c>
      <c r="D18" s="321">
        <v>1825</v>
      </c>
      <c r="E18" s="342" t="s">
        <v>4686</v>
      </c>
      <c r="F18" s="321" t="s">
        <v>4828</v>
      </c>
      <c r="G18" s="321" t="s">
        <v>4674</v>
      </c>
      <c r="H18" s="321" t="s">
        <v>4675</v>
      </c>
      <c r="I18" s="321" t="s">
        <v>4750</v>
      </c>
      <c r="J18" s="321" t="s">
        <v>4750</v>
      </c>
      <c r="K18" s="321" t="s">
        <v>4750</v>
      </c>
      <c r="L18" s="321" t="s">
        <v>4820</v>
      </c>
      <c r="M18" s="321" t="s">
        <v>4820</v>
      </c>
      <c r="N18" s="321" t="s">
        <v>4820</v>
      </c>
      <c r="O18" s="321" t="s">
        <v>4277</v>
      </c>
      <c r="P18" s="321" t="s">
        <v>1541</v>
      </c>
      <c r="Q18" s="321" t="s">
        <v>1853</v>
      </c>
      <c r="R18" s="321" t="s">
        <v>4369</v>
      </c>
      <c r="S18" s="321" t="s">
        <v>4370</v>
      </c>
      <c r="T18" s="321" t="s">
        <v>4284</v>
      </c>
      <c r="V18" s="321"/>
    </row>
    <row r="19" spans="1:22" s="319" customFormat="1">
      <c r="A19" s="347">
        <f t="shared" si="0"/>
        <v>17</v>
      </c>
      <c r="B19" s="321" t="s">
        <v>4992</v>
      </c>
      <c r="C19" s="338" t="s">
        <v>4995</v>
      </c>
      <c r="D19" s="321">
        <v>1825</v>
      </c>
      <c r="E19" s="342" t="s">
        <v>4686</v>
      </c>
      <c r="F19" s="321" t="s">
        <v>4758</v>
      </c>
      <c r="G19" s="321" t="s">
        <v>4674</v>
      </c>
      <c r="H19" s="321" t="s">
        <v>4675</v>
      </c>
      <c r="I19" s="321" t="s">
        <v>4750</v>
      </c>
      <c r="J19" s="321" t="s">
        <v>4750</v>
      </c>
      <c r="K19" s="321" t="s">
        <v>4750</v>
      </c>
      <c r="L19" s="321" t="s">
        <v>4821</v>
      </c>
      <c r="M19" s="321" t="s">
        <v>4821</v>
      </c>
      <c r="N19" s="321" t="s">
        <v>4821</v>
      </c>
      <c r="O19" s="321" t="s">
        <v>4277</v>
      </c>
      <c r="P19" s="321" t="s">
        <v>1541</v>
      </c>
      <c r="Q19" s="321" t="s">
        <v>1853</v>
      </c>
      <c r="R19" s="321" t="s">
        <v>4369</v>
      </c>
      <c r="S19" s="321" t="s">
        <v>4370</v>
      </c>
      <c r="T19" s="321" t="s">
        <v>4284</v>
      </c>
      <c r="V19" s="321"/>
    </row>
    <row r="20" spans="1:22">
      <c r="A20" s="347">
        <f t="shared" si="0"/>
        <v>18</v>
      </c>
      <c r="B20" s="321" t="s">
        <v>4992</v>
      </c>
      <c r="C20" s="338" t="s">
        <v>4995</v>
      </c>
      <c r="D20" s="321">
        <v>1825</v>
      </c>
      <c r="E20" s="342" t="s">
        <v>4686</v>
      </c>
      <c r="F20" s="321" t="s">
        <v>4829</v>
      </c>
      <c r="G20" s="321" t="s">
        <v>4674</v>
      </c>
      <c r="H20" s="321" t="s">
        <v>4675</v>
      </c>
      <c r="I20" s="321" t="s">
        <v>4750</v>
      </c>
      <c r="J20" s="321" t="s">
        <v>4750</v>
      </c>
      <c r="K20" s="321" t="s">
        <v>4750</v>
      </c>
      <c r="L20" s="321" t="s">
        <v>4814</v>
      </c>
      <c r="M20" s="321" t="s">
        <v>4814</v>
      </c>
      <c r="N20" s="321" t="s">
        <v>4814</v>
      </c>
      <c r="O20" s="321" t="s">
        <v>4277</v>
      </c>
      <c r="P20" s="321" t="s">
        <v>1541</v>
      </c>
      <c r="Q20" s="321" t="s">
        <v>1853</v>
      </c>
      <c r="R20" s="321" t="s">
        <v>4369</v>
      </c>
      <c r="S20" s="321" t="s">
        <v>4370</v>
      </c>
      <c r="T20" s="321" t="s">
        <v>4284</v>
      </c>
      <c r="V20" s="321"/>
    </row>
    <row r="21" spans="1:22">
      <c r="A21" s="347">
        <f t="shared" si="0"/>
        <v>19</v>
      </c>
      <c r="B21" s="321" t="s">
        <v>4992</v>
      </c>
      <c r="C21" s="338" t="s">
        <v>4995</v>
      </c>
      <c r="D21" s="321">
        <v>1825</v>
      </c>
      <c r="E21" s="342" t="s">
        <v>4686</v>
      </c>
      <c r="F21" s="321" t="s">
        <v>4830</v>
      </c>
      <c r="G21" s="321" t="s">
        <v>4674</v>
      </c>
      <c r="H21" s="321" t="s">
        <v>4675</v>
      </c>
      <c r="I21" s="321" t="s">
        <v>4750</v>
      </c>
      <c r="J21" s="321" t="s">
        <v>4750</v>
      </c>
      <c r="K21" s="321" t="s">
        <v>4750</v>
      </c>
      <c r="L21" s="321" t="s">
        <v>4823</v>
      </c>
      <c r="M21" s="321" t="s">
        <v>4823</v>
      </c>
      <c r="N21" s="321" t="s">
        <v>4823</v>
      </c>
      <c r="O21" s="321" t="s">
        <v>4277</v>
      </c>
      <c r="P21" s="321" t="s">
        <v>1541</v>
      </c>
      <c r="Q21" s="321" t="s">
        <v>1853</v>
      </c>
      <c r="R21" s="321" t="s">
        <v>4369</v>
      </c>
      <c r="S21" s="321" t="s">
        <v>4370</v>
      </c>
      <c r="T21" s="321" t="s">
        <v>4284</v>
      </c>
      <c r="V21" s="321"/>
    </row>
    <row r="22" spans="1:22">
      <c r="A22" s="347">
        <f t="shared" si="0"/>
        <v>20</v>
      </c>
      <c r="B22" s="321" t="s">
        <v>4992</v>
      </c>
      <c r="C22" s="338" t="s">
        <v>4995</v>
      </c>
      <c r="D22" s="321">
        <v>1825</v>
      </c>
      <c r="E22" s="342" t="s">
        <v>4686</v>
      </c>
      <c r="F22" s="321" t="s">
        <v>4831</v>
      </c>
      <c r="G22" s="321" t="s">
        <v>4674</v>
      </c>
      <c r="H22" s="321" t="s">
        <v>4675</v>
      </c>
      <c r="I22" s="321" t="s">
        <v>4750</v>
      </c>
      <c r="J22" s="321" t="s">
        <v>4750</v>
      </c>
      <c r="K22" s="321" t="s">
        <v>4750</v>
      </c>
      <c r="L22" s="321" t="s">
        <v>4279</v>
      </c>
      <c r="M22" s="321" t="s">
        <v>4279</v>
      </c>
      <c r="N22" s="321" t="s">
        <v>4279</v>
      </c>
      <c r="O22" s="321" t="s">
        <v>4277</v>
      </c>
      <c r="P22" s="321" t="s">
        <v>1541</v>
      </c>
      <c r="Q22" s="321" t="s">
        <v>1853</v>
      </c>
      <c r="R22" s="321" t="s">
        <v>4369</v>
      </c>
      <c r="S22" s="321" t="s">
        <v>4370</v>
      </c>
      <c r="T22" s="321" t="s">
        <v>4284</v>
      </c>
      <c r="V22" s="321"/>
    </row>
    <row r="23" spans="1:22" s="319" customFormat="1">
      <c r="A23" s="347">
        <v>21</v>
      </c>
      <c r="B23" s="352" t="s">
        <v>4991</v>
      </c>
      <c r="C23" s="351" t="s">
        <v>4996</v>
      </c>
      <c r="D23" s="321">
        <v>1825</v>
      </c>
      <c r="E23" s="342" t="s">
        <v>4686</v>
      </c>
      <c r="F23" s="321" t="s">
        <v>4824</v>
      </c>
      <c r="G23" s="321" t="s">
        <v>4849</v>
      </c>
      <c r="H23" s="321" t="s">
        <v>4859</v>
      </c>
      <c r="I23" s="321" t="s">
        <v>4711</v>
      </c>
      <c r="J23" s="321" t="s">
        <v>4711</v>
      </c>
      <c r="K23" s="321" t="s">
        <v>4711</v>
      </c>
      <c r="L23" s="321" t="s">
        <v>4820</v>
      </c>
      <c r="M23" s="321" t="s">
        <v>4820</v>
      </c>
      <c r="N23" s="321" t="s">
        <v>4820</v>
      </c>
      <c r="O23" s="321" t="s">
        <v>4277</v>
      </c>
      <c r="P23" s="321" t="s">
        <v>1541</v>
      </c>
      <c r="Q23" s="321" t="s">
        <v>1853</v>
      </c>
      <c r="R23" s="321" t="s">
        <v>4369</v>
      </c>
      <c r="S23" s="321" t="s">
        <v>4370</v>
      </c>
      <c r="T23" s="321" t="s">
        <v>4284</v>
      </c>
      <c r="V23" s="321" t="s">
        <v>4904</v>
      </c>
    </row>
    <row r="24" spans="1:22" s="319" customFormat="1">
      <c r="A24" s="347">
        <f t="shared" ref="A24:A87" si="1">A23+1</f>
        <v>22</v>
      </c>
      <c r="B24" s="352" t="s">
        <v>4991</v>
      </c>
      <c r="C24" s="351" t="s">
        <v>4996</v>
      </c>
      <c r="D24" s="321">
        <v>1825</v>
      </c>
      <c r="E24" s="342" t="s">
        <v>4686</v>
      </c>
      <c r="F24" s="321" t="s">
        <v>4755</v>
      </c>
      <c r="G24" s="321" t="s">
        <v>4850</v>
      </c>
      <c r="H24" s="321" t="s">
        <v>4859</v>
      </c>
      <c r="I24" s="321" t="s">
        <v>4711</v>
      </c>
      <c r="J24" s="321" t="s">
        <v>4711</v>
      </c>
      <c r="K24" s="321" t="s">
        <v>4711</v>
      </c>
      <c r="L24" s="321" t="s">
        <v>4821</v>
      </c>
      <c r="M24" s="321" t="s">
        <v>4821</v>
      </c>
      <c r="N24" s="321" t="s">
        <v>4821</v>
      </c>
      <c r="O24" s="321" t="s">
        <v>4277</v>
      </c>
      <c r="P24" s="321" t="s">
        <v>1541</v>
      </c>
      <c r="Q24" s="321" t="s">
        <v>1853</v>
      </c>
      <c r="R24" s="321" t="s">
        <v>4369</v>
      </c>
      <c r="S24" s="321" t="s">
        <v>4370</v>
      </c>
      <c r="T24" s="321" t="s">
        <v>4284</v>
      </c>
      <c r="V24" s="321"/>
    </row>
    <row r="25" spans="1:22" s="319" customFormat="1">
      <c r="A25" s="347">
        <f t="shared" si="1"/>
        <v>23</v>
      </c>
      <c r="B25" s="352" t="s">
        <v>4991</v>
      </c>
      <c r="C25" s="351" t="s">
        <v>4996</v>
      </c>
      <c r="D25" s="321">
        <v>1825</v>
      </c>
      <c r="E25" s="342" t="s">
        <v>4686</v>
      </c>
      <c r="F25" s="321" t="s">
        <v>4825</v>
      </c>
      <c r="G25" s="321" t="s">
        <v>4851</v>
      </c>
      <c r="H25" s="321" t="s">
        <v>4859</v>
      </c>
      <c r="I25" s="321" t="s">
        <v>4711</v>
      </c>
      <c r="J25" s="321" t="s">
        <v>4711</v>
      </c>
      <c r="K25" s="321" t="s">
        <v>4711</v>
      </c>
      <c r="L25" s="321" t="s">
        <v>4814</v>
      </c>
      <c r="M25" s="321" t="s">
        <v>4814</v>
      </c>
      <c r="N25" s="321" t="s">
        <v>4814</v>
      </c>
      <c r="O25" s="321" t="s">
        <v>4277</v>
      </c>
      <c r="P25" s="321" t="s">
        <v>1541</v>
      </c>
      <c r="Q25" s="321" t="s">
        <v>1853</v>
      </c>
      <c r="R25" s="321" t="s">
        <v>4369</v>
      </c>
      <c r="S25" s="321" t="s">
        <v>4370</v>
      </c>
      <c r="T25" s="321" t="s">
        <v>4284</v>
      </c>
      <c r="V25" s="321"/>
    </row>
    <row r="26" spans="1:22" s="319" customFormat="1">
      <c r="A26" s="347">
        <f t="shared" si="1"/>
        <v>24</v>
      </c>
      <c r="B26" s="352" t="s">
        <v>4991</v>
      </c>
      <c r="C26" s="351" t="s">
        <v>4996</v>
      </c>
      <c r="D26" s="321">
        <v>1825</v>
      </c>
      <c r="E26" s="342" t="s">
        <v>4686</v>
      </c>
      <c r="F26" s="321" t="s">
        <v>4827</v>
      </c>
      <c r="G26" s="321" t="s">
        <v>4852</v>
      </c>
      <c r="H26" s="321" t="s">
        <v>4859</v>
      </c>
      <c r="I26" s="321" t="s">
        <v>4711</v>
      </c>
      <c r="J26" s="321" t="s">
        <v>4711</v>
      </c>
      <c r="K26" s="321" t="s">
        <v>4711</v>
      </c>
      <c r="L26" s="321" t="s">
        <v>4823</v>
      </c>
      <c r="M26" s="321" t="s">
        <v>4823</v>
      </c>
      <c r="N26" s="321" t="s">
        <v>4823</v>
      </c>
      <c r="O26" s="321" t="s">
        <v>4277</v>
      </c>
      <c r="P26" s="321" t="s">
        <v>1541</v>
      </c>
      <c r="Q26" s="321" t="s">
        <v>1853</v>
      </c>
      <c r="R26" s="321" t="s">
        <v>4369</v>
      </c>
      <c r="S26" s="321" t="s">
        <v>4370</v>
      </c>
      <c r="T26" s="321" t="s">
        <v>4284</v>
      </c>
      <c r="U26" s="321"/>
      <c r="V26" s="321"/>
    </row>
    <row r="27" spans="1:22" s="319" customFormat="1">
      <c r="A27" s="347">
        <f t="shared" si="1"/>
        <v>25</v>
      </c>
      <c r="B27" s="352" t="s">
        <v>4991</v>
      </c>
      <c r="C27" s="351" t="s">
        <v>4996</v>
      </c>
      <c r="D27" s="321">
        <v>1825</v>
      </c>
      <c r="E27" s="342" t="s">
        <v>4686</v>
      </c>
      <c r="F27" s="321" t="s">
        <v>4826</v>
      </c>
      <c r="G27" s="321" t="s">
        <v>4853</v>
      </c>
      <c r="H27" s="321" t="s">
        <v>4859</v>
      </c>
      <c r="I27" s="321" t="s">
        <v>4711</v>
      </c>
      <c r="J27" s="321" t="s">
        <v>4711</v>
      </c>
      <c r="K27" s="321" t="s">
        <v>4711</v>
      </c>
      <c r="L27" s="321" t="s">
        <v>4279</v>
      </c>
      <c r="M27" s="321" t="s">
        <v>4279</v>
      </c>
      <c r="N27" s="321" t="s">
        <v>4279</v>
      </c>
      <c r="O27" s="321" t="s">
        <v>4277</v>
      </c>
      <c r="P27" s="321" t="s">
        <v>1541</v>
      </c>
      <c r="Q27" s="321" t="s">
        <v>1853</v>
      </c>
      <c r="R27" s="321" t="s">
        <v>4369</v>
      </c>
      <c r="S27" s="321" t="s">
        <v>4370</v>
      </c>
      <c r="T27" s="321" t="s">
        <v>4284</v>
      </c>
      <c r="V27" s="321"/>
    </row>
    <row r="28" spans="1:22" s="319" customFormat="1">
      <c r="A28" s="347">
        <f t="shared" si="1"/>
        <v>26</v>
      </c>
      <c r="B28" s="352" t="s">
        <v>4991</v>
      </c>
      <c r="C28" s="351" t="s">
        <v>4996</v>
      </c>
      <c r="D28" s="321">
        <v>1825</v>
      </c>
      <c r="E28" s="342" t="s">
        <v>4686</v>
      </c>
      <c r="F28" s="321" t="s">
        <v>4828</v>
      </c>
      <c r="G28" s="321" t="s">
        <v>4854</v>
      </c>
      <c r="H28" s="321" t="s">
        <v>4859</v>
      </c>
      <c r="I28" s="321" t="s">
        <v>4750</v>
      </c>
      <c r="J28" s="321" t="s">
        <v>4750</v>
      </c>
      <c r="K28" s="321" t="s">
        <v>4750</v>
      </c>
      <c r="L28" s="321" t="s">
        <v>4820</v>
      </c>
      <c r="M28" s="321" t="s">
        <v>4820</v>
      </c>
      <c r="N28" s="321" t="s">
        <v>4820</v>
      </c>
      <c r="O28" s="321" t="s">
        <v>4277</v>
      </c>
      <c r="P28" s="321" t="s">
        <v>1541</v>
      </c>
      <c r="Q28" s="321" t="s">
        <v>1853</v>
      </c>
      <c r="R28" s="321" t="s">
        <v>4369</v>
      </c>
      <c r="S28" s="321" t="s">
        <v>4370</v>
      </c>
      <c r="T28" s="321" t="s">
        <v>4284</v>
      </c>
      <c r="V28" s="321"/>
    </row>
    <row r="29" spans="1:22" s="319" customFormat="1">
      <c r="A29" s="347">
        <f t="shared" si="1"/>
        <v>27</v>
      </c>
      <c r="B29" s="352" t="s">
        <v>4991</v>
      </c>
      <c r="C29" s="351" t="s">
        <v>4996</v>
      </c>
      <c r="D29" s="321">
        <v>1825</v>
      </c>
      <c r="E29" s="342" t="s">
        <v>4686</v>
      </c>
      <c r="F29" s="321" t="s">
        <v>4758</v>
      </c>
      <c r="G29" s="321" t="s">
        <v>4855</v>
      </c>
      <c r="H29" s="321" t="s">
        <v>4859</v>
      </c>
      <c r="I29" s="321" t="s">
        <v>4750</v>
      </c>
      <c r="J29" s="321" t="s">
        <v>4750</v>
      </c>
      <c r="K29" s="321" t="s">
        <v>4750</v>
      </c>
      <c r="L29" s="321" t="s">
        <v>4821</v>
      </c>
      <c r="M29" s="321" t="s">
        <v>4821</v>
      </c>
      <c r="N29" s="321" t="s">
        <v>4821</v>
      </c>
      <c r="O29" s="321" t="s">
        <v>4277</v>
      </c>
      <c r="P29" s="321" t="s">
        <v>1541</v>
      </c>
      <c r="Q29" s="321" t="s">
        <v>1853</v>
      </c>
      <c r="R29" s="321" t="s">
        <v>4369</v>
      </c>
      <c r="S29" s="321" t="s">
        <v>4370</v>
      </c>
      <c r="T29" s="321" t="s">
        <v>4284</v>
      </c>
      <c r="V29" s="321"/>
    </row>
    <row r="30" spans="1:22" s="319" customFormat="1">
      <c r="A30" s="347">
        <f t="shared" si="1"/>
        <v>28</v>
      </c>
      <c r="B30" s="352" t="s">
        <v>4991</v>
      </c>
      <c r="C30" s="351" t="s">
        <v>4996</v>
      </c>
      <c r="D30" s="321">
        <v>1825</v>
      </c>
      <c r="E30" s="342" t="s">
        <v>4686</v>
      </c>
      <c r="F30" s="321" t="s">
        <v>4829</v>
      </c>
      <c r="G30" s="321" t="s">
        <v>4856</v>
      </c>
      <c r="H30" s="321" t="s">
        <v>4859</v>
      </c>
      <c r="I30" s="321" t="s">
        <v>4750</v>
      </c>
      <c r="J30" s="321" t="s">
        <v>4750</v>
      </c>
      <c r="K30" s="321" t="s">
        <v>4750</v>
      </c>
      <c r="L30" s="321" t="s">
        <v>4814</v>
      </c>
      <c r="M30" s="321" t="s">
        <v>4814</v>
      </c>
      <c r="N30" s="321" t="s">
        <v>4814</v>
      </c>
      <c r="O30" s="321" t="s">
        <v>4277</v>
      </c>
      <c r="P30" s="321" t="s">
        <v>1541</v>
      </c>
      <c r="Q30" s="321" t="s">
        <v>1853</v>
      </c>
      <c r="R30" s="321" t="s">
        <v>4369</v>
      </c>
      <c r="S30" s="321" t="s">
        <v>4370</v>
      </c>
      <c r="T30" s="321" t="s">
        <v>4284</v>
      </c>
      <c r="V30" s="321"/>
    </row>
    <row r="31" spans="1:22" s="319" customFormat="1">
      <c r="A31" s="347">
        <f t="shared" si="1"/>
        <v>29</v>
      </c>
      <c r="B31" s="352" t="s">
        <v>4991</v>
      </c>
      <c r="C31" s="351" t="s">
        <v>4996</v>
      </c>
      <c r="D31" s="321">
        <v>1825</v>
      </c>
      <c r="E31" s="342" t="s">
        <v>4686</v>
      </c>
      <c r="F31" s="321" t="s">
        <v>4830</v>
      </c>
      <c r="G31" s="321" t="s">
        <v>4857</v>
      </c>
      <c r="H31" s="321" t="s">
        <v>4859</v>
      </c>
      <c r="I31" s="321" t="s">
        <v>4750</v>
      </c>
      <c r="J31" s="321" t="s">
        <v>4750</v>
      </c>
      <c r="K31" s="321" t="s">
        <v>4750</v>
      </c>
      <c r="L31" s="321" t="s">
        <v>4823</v>
      </c>
      <c r="M31" s="321" t="s">
        <v>4823</v>
      </c>
      <c r="N31" s="321" t="s">
        <v>4823</v>
      </c>
      <c r="O31" s="321" t="s">
        <v>4277</v>
      </c>
      <c r="P31" s="321" t="s">
        <v>1541</v>
      </c>
      <c r="Q31" s="321" t="s">
        <v>1853</v>
      </c>
      <c r="R31" s="321" t="s">
        <v>4369</v>
      </c>
      <c r="S31" s="321" t="s">
        <v>4370</v>
      </c>
      <c r="T31" s="321" t="s">
        <v>4284</v>
      </c>
      <c r="V31" s="321"/>
    </row>
    <row r="32" spans="1:22" s="49" customFormat="1">
      <c r="A32" s="347">
        <f t="shared" si="1"/>
        <v>30</v>
      </c>
      <c r="B32" s="352" t="s">
        <v>4991</v>
      </c>
      <c r="C32" s="351" t="s">
        <v>4996</v>
      </c>
      <c r="D32" s="344">
        <v>1825</v>
      </c>
      <c r="E32" s="345" t="s">
        <v>4686</v>
      </c>
      <c r="F32" s="344" t="s">
        <v>4831</v>
      </c>
      <c r="G32" s="344" t="s">
        <v>4858</v>
      </c>
      <c r="H32" s="344" t="s">
        <v>4859</v>
      </c>
      <c r="I32" s="344" t="s">
        <v>4750</v>
      </c>
      <c r="J32" s="344" t="s">
        <v>4750</v>
      </c>
      <c r="K32" s="344" t="s">
        <v>4750</v>
      </c>
      <c r="L32" s="344" t="s">
        <v>4279</v>
      </c>
      <c r="M32" s="344" t="s">
        <v>4279</v>
      </c>
      <c r="N32" s="344" t="s">
        <v>4279</v>
      </c>
      <c r="O32" s="344" t="s">
        <v>4277</v>
      </c>
      <c r="P32" s="344" t="s">
        <v>1541</v>
      </c>
      <c r="Q32" s="344" t="s">
        <v>1853</v>
      </c>
      <c r="R32" s="344" t="s">
        <v>4369</v>
      </c>
      <c r="S32" s="344" t="s">
        <v>4370</v>
      </c>
      <c r="T32" s="344" t="s">
        <v>4284</v>
      </c>
      <c r="V32" s="344"/>
    </row>
    <row r="33" spans="1:22" s="319" customFormat="1">
      <c r="A33" s="347">
        <f t="shared" si="1"/>
        <v>31</v>
      </c>
      <c r="B33" s="352" t="s">
        <v>4991</v>
      </c>
      <c r="C33" s="351" t="s">
        <v>4996</v>
      </c>
      <c r="D33" s="321">
        <v>1825</v>
      </c>
      <c r="E33" s="342" t="s">
        <v>4686</v>
      </c>
      <c r="F33" s="321" t="s">
        <v>4824</v>
      </c>
      <c r="G33" s="321" t="s">
        <v>4849</v>
      </c>
      <c r="H33" s="321" t="s">
        <v>4869</v>
      </c>
      <c r="I33" s="321" t="s">
        <v>4711</v>
      </c>
      <c r="J33" s="321" t="s">
        <v>4711</v>
      </c>
      <c r="K33" s="321" t="s">
        <v>4711</v>
      </c>
      <c r="L33" s="321" t="s">
        <v>4820</v>
      </c>
      <c r="M33" s="321" t="s">
        <v>4820</v>
      </c>
      <c r="N33" s="321" t="s">
        <v>4820</v>
      </c>
      <c r="O33" s="321" t="s">
        <v>4277</v>
      </c>
      <c r="P33" s="321" t="s">
        <v>1541</v>
      </c>
      <c r="Q33" s="321" t="s">
        <v>1853</v>
      </c>
      <c r="R33" s="321" t="s">
        <v>4369</v>
      </c>
      <c r="S33" s="321" t="s">
        <v>4370</v>
      </c>
      <c r="T33" s="321" t="s">
        <v>4284</v>
      </c>
      <c r="V33" s="321" t="s">
        <v>4905</v>
      </c>
    </row>
    <row r="34" spans="1:22" s="319" customFormat="1">
      <c r="A34" s="347">
        <f t="shared" si="1"/>
        <v>32</v>
      </c>
      <c r="B34" s="352" t="s">
        <v>4991</v>
      </c>
      <c r="C34" s="351" t="s">
        <v>4996</v>
      </c>
      <c r="D34" s="321">
        <v>1825</v>
      </c>
      <c r="E34" s="342" t="s">
        <v>4686</v>
      </c>
      <c r="F34" s="321" t="s">
        <v>4755</v>
      </c>
      <c r="G34" s="321" t="s">
        <v>4850</v>
      </c>
      <c r="H34" s="321" t="s">
        <v>4869</v>
      </c>
      <c r="I34" s="321" t="s">
        <v>4711</v>
      </c>
      <c r="J34" s="321" t="s">
        <v>4711</v>
      </c>
      <c r="K34" s="321" t="s">
        <v>4711</v>
      </c>
      <c r="L34" s="321" t="s">
        <v>4821</v>
      </c>
      <c r="M34" s="321" t="s">
        <v>4821</v>
      </c>
      <c r="N34" s="321" t="s">
        <v>4821</v>
      </c>
      <c r="O34" s="321" t="s">
        <v>4277</v>
      </c>
      <c r="P34" s="321" t="s">
        <v>1541</v>
      </c>
      <c r="Q34" s="321" t="s">
        <v>1853</v>
      </c>
      <c r="R34" s="321" t="s">
        <v>4369</v>
      </c>
      <c r="S34" s="321" t="s">
        <v>4370</v>
      </c>
      <c r="T34" s="321" t="s">
        <v>4284</v>
      </c>
    </row>
    <row r="35" spans="1:22" s="319" customFormat="1">
      <c r="A35" s="347">
        <f t="shared" si="1"/>
        <v>33</v>
      </c>
      <c r="B35" s="352" t="s">
        <v>4991</v>
      </c>
      <c r="C35" s="351" t="s">
        <v>4996</v>
      </c>
      <c r="D35" s="321">
        <v>1825</v>
      </c>
      <c r="E35" s="342" t="s">
        <v>4686</v>
      </c>
      <c r="F35" s="321" t="s">
        <v>4825</v>
      </c>
      <c r="G35" s="321" t="s">
        <v>4851</v>
      </c>
      <c r="H35" s="321" t="s">
        <v>4869</v>
      </c>
      <c r="I35" s="321" t="s">
        <v>4711</v>
      </c>
      <c r="J35" s="321" t="s">
        <v>4711</v>
      </c>
      <c r="K35" s="321" t="s">
        <v>4711</v>
      </c>
      <c r="L35" s="321" t="s">
        <v>4814</v>
      </c>
      <c r="M35" s="321" t="s">
        <v>4814</v>
      </c>
      <c r="N35" s="321" t="s">
        <v>4814</v>
      </c>
      <c r="O35" s="321" t="s">
        <v>4277</v>
      </c>
      <c r="P35" s="321" t="s">
        <v>1541</v>
      </c>
      <c r="Q35" s="321" t="s">
        <v>1853</v>
      </c>
      <c r="R35" s="321" t="s">
        <v>4369</v>
      </c>
      <c r="S35" s="321" t="s">
        <v>4370</v>
      </c>
      <c r="T35" s="321" t="s">
        <v>4284</v>
      </c>
    </row>
    <row r="36" spans="1:22" s="319" customFormat="1">
      <c r="A36" s="347">
        <f t="shared" si="1"/>
        <v>34</v>
      </c>
      <c r="B36" s="352" t="s">
        <v>4991</v>
      </c>
      <c r="C36" s="351" t="s">
        <v>4996</v>
      </c>
      <c r="D36" s="321">
        <v>1825</v>
      </c>
      <c r="E36" s="342" t="s">
        <v>4686</v>
      </c>
      <c r="F36" s="321" t="s">
        <v>4827</v>
      </c>
      <c r="G36" s="321" t="s">
        <v>4852</v>
      </c>
      <c r="H36" s="321" t="s">
        <v>4869</v>
      </c>
      <c r="I36" s="321" t="s">
        <v>4711</v>
      </c>
      <c r="J36" s="321" t="s">
        <v>4711</v>
      </c>
      <c r="K36" s="321" t="s">
        <v>4711</v>
      </c>
      <c r="L36" s="321" t="s">
        <v>4823</v>
      </c>
      <c r="M36" s="321" t="s">
        <v>4823</v>
      </c>
      <c r="N36" s="321" t="s">
        <v>4823</v>
      </c>
      <c r="O36" s="321" t="s">
        <v>4277</v>
      </c>
      <c r="P36" s="321" t="s">
        <v>1541</v>
      </c>
      <c r="Q36" s="321" t="s">
        <v>1853</v>
      </c>
      <c r="R36" s="321" t="s">
        <v>4369</v>
      </c>
      <c r="S36" s="321" t="s">
        <v>4370</v>
      </c>
      <c r="T36" s="321" t="s">
        <v>4284</v>
      </c>
    </row>
    <row r="37" spans="1:22" s="319" customFormat="1">
      <c r="A37" s="347">
        <f t="shared" si="1"/>
        <v>35</v>
      </c>
      <c r="B37" s="352" t="s">
        <v>4991</v>
      </c>
      <c r="C37" s="351" t="s">
        <v>4996</v>
      </c>
      <c r="D37" s="321">
        <v>1825</v>
      </c>
      <c r="E37" s="342" t="s">
        <v>4686</v>
      </c>
      <c r="F37" s="321" t="s">
        <v>4826</v>
      </c>
      <c r="G37" s="321" t="s">
        <v>4853</v>
      </c>
      <c r="H37" s="321" t="s">
        <v>4869</v>
      </c>
      <c r="I37" s="321" t="s">
        <v>4711</v>
      </c>
      <c r="J37" s="321" t="s">
        <v>4711</v>
      </c>
      <c r="K37" s="321" t="s">
        <v>4711</v>
      </c>
      <c r="L37" s="321" t="s">
        <v>4279</v>
      </c>
      <c r="M37" s="321" t="s">
        <v>4279</v>
      </c>
      <c r="N37" s="321" t="s">
        <v>4279</v>
      </c>
      <c r="O37" s="321" t="s">
        <v>4277</v>
      </c>
      <c r="P37" s="321" t="s">
        <v>1541</v>
      </c>
      <c r="Q37" s="321" t="s">
        <v>1853</v>
      </c>
      <c r="R37" s="321" t="s">
        <v>4369</v>
      </c>
      <c r="S37" s="321" t="s">
        <v>4370</v>
      </c>
      <c r="T37" s="321" t="s">
        <v>4284</v>
      </c>
    </row>
    <row r="38" spans="1:22" s="319" customFormat="1">
      <c r="A38" s="347">
        <f t="shared" si="1"/>
        <v>36</v>
      </c>
      <c r="B38" s="352" t="s">
        <v>4991</v>
      </c>
      <c r="C38" s="351" t="s">
        <v>4996</v>
      </c>
      <c r="D38" s="321">
        <v>1825</v>
      </c>
      <c r="E38" s="342" t="s">
        <v>4686</v>
      </c>
      <c r="F38" s="321" t="s">
        <v>4828</v>
      </c>
      <c r="G38" s="321" t="s">
        <v>4854</v>
      </c>
      <c r="H38" s="321" t="s">
        <v>4869</v>
      </c>
      <c r="I38" s="321" t="s">
        <v>4750</v>
      </c>
      <c r="J38" s="321" t="s">
        <v>4750</v>
      </c>
      <c r="K38" s="321" t="s">
        <v>4750</v>
      </c>
      <c r="L38" s="321" t="s">
        <v>4820</v>
      </c>
      <c r="M38" s="321" t="s">
        <v>4820</v>
      </c>
      <c r="N38" s="321" t="s">
        <v>4820</v>
      </c>
      <c r="O38" s="321" t="s">
        <v>4277</v>
      </c>
      <c r="P38" s="321" t="s">
        <v>1541</v>
      </c>
      <c r="Q38" s="321" t="s">
        <v>1853</v>
      </c>
      <c r="R38" s="321" t="s">
        <v>4369</v>
      </c>
      <c r="S38" s="321" t="s">
        <v>4370</v>
      </c>
      <c r="T38" s="321" t="s">
        <v>4284</v>
      </c>
    </row>
    <row r="39" spans="1:22" s="319" customFormat="1">
      <c r="A39" s="347">
        <f t="shared" si="1"/>
        <v>37</v>
      </c>
      <c r="B39" s="352" t="s">
        <v>4991</v>
      </c>
      <c r="C39" s="351" t="s">
        <v>4996</v>
      </c>
      <c r="D39" s="321">
        <v>1825</v>
      </c>
      <c r="E39" s="342" t="s">
        <v>4686</v>
      </c>
      <c r="F39" s="321" t="s">
        <v>4758</v>
      </c>
      <c r="G39" s="321" t="s">
        <v>4855</v>
      </c>
      <c r="H39" s="321" t="s">
        <v>4869</v>
      </c>
      <c r="I39" s="321" t="s">
        <v>4750</v>
      </c>
      <c r="J39" s="321" t="s">
        <v>4750</v>
      </c>
      <c r="K39" s="321" t="s">
        <v>4750</v>
      </c>
      <c r="L39" s="321" t="s">
        <v>4821</v>
      </c>
      <c r="M39" s="321" t="s">
        <v>4821</v>
      </c>
      <c r="N39" s="321" t="s">
        <v>4821</v>
      </c>
      <c r="O39" s="321" t="s">
        <v>4277</v>
      </c>
      <c r="P39" s="321" t="s">
        <v>1541</v>
      </c>
      <c r="Q39" s="321" t="s">
        <v>1853</v>
      </c>
      <c r="R39" s="321" t="s">
        <v>4369</v>
      </c>
      <c r="S39" s="321" t="s">
        <v>4370</v>
      </c>
      <c r="T39" s="321" t="s">
        <v>4284</v>
      </c>
    </row>
    <row r="40" spans="1:22" s="319" customFormat="1">
      <c r="A40" s="347">
        <f t="shared" si="1"/>
        <v>38</v>
      </c>
      <c r="B40" s="352" t="s">
        <v>4991</v>
      </c>
      <c r="C40" s="351" t="s">
        <v>4996</v>
      </c>
      <c r="D40" s="321">
        <v>1825</v>
      </c>
      <c r="E40" s="342" t="s">
        <v>4686</v>
      </c>
      <c r="F40" s="321" t="s">
        <v>4829</v>
      </c>
      <c r="G40" s="321" t="s">
        <v>4856</v>
      </c>
      <c r="H40" s="321" t="s">
        <v>4869</v>
      </c>
      <c r="I40" s="321" t="s">
        <v>4750</v>
      </c>
      <c r="J40" s="321" t="s">
        <v>4750</v>
      </c>
      <c r="K40" s="321" t="s">
        <v>4750</v>
      </c>
      <c r="L40" s="321" t="s">
        <v>4814</v>
      </c>
      <c r="M40" s="321" t="s">
        <v>4814</v>
      </c>
      <c r="N40" s="321" t="s">
        <v>4814</v>
      </c>
      <c r="O40" s="321" t="s">
        <v>4277</v>
      </c>
      <c r="P40" s="321" t="s">
        <v>1541</v>
      </c>
      <c r="Q40" s="321" t="s">
        <v>1853</v>
      </c>
      <c r="R40" s="321" t="s">
        <v>4369</v>
      </c>
      <c r="S40" s="321" t="s">
        <v>4370</v>
      </c>
      <c r="T40" s="321" t="s">
        <v>4284</v>
      </c>
    </row>
    <row r="41" spans="1:22" s="319" customFormat="1">
      <c r="A41" s="347">
        <f t="shared" si="1"/>
        <v>39</v>
      </c>
      <c r="B41" s="352" t="s">
        <v>4991</v>
      </c>
      <c r="C41" s="351" t="s">
        <v>4996</v>
      </c>
      <c r="D41" s="321">
        <v>1825</v>
      </c>
      <c r="E41" s="342" t="s">
        <v>4686</v>
      </c>
      <c r="F41" s="321" t="s">
        <v>4830</v>
      </c>
      <c r="G41" s="321" t="s">
        <v>4857</v>
      </c>
      <c r="H41" s="321" t="s">
        <v>4869</v>
      </c>
      <c r="I41" s="321" t="s">
        <v>4750</v>
      </c>
      <c r="J41" s="321" t="s">
        <v>4750</v>
      </c>
      <c r="K41" s="321" t="s">
        <v>4750</v>
      </c>
      <c r="L41" s="321" t="s">
        <v>4823</v>
      </c>
      <c r="M41" s="321" t="s">
        <v>4823</v>
      </c>
      <c r="N41" s="321" t="s">
        <v>4823</v>
      </c>
      <c r="O41" s="321" t="s">
        <v>4277</v>
      </c>
      <c r="P41" s="321" t="s">
        <v>1541</v>
      </c>
      <c r="Q41" s="321" t="s">
        <v>1853</v>
      </c>
      <c r="R41" s="321" t="s">
        <v>4369</v>
      </c>
      <c r="S41" s="321" t="s">
        <v>4370</v>
      </c>
      <c r="T41" s="321" t="s">
        <v>4284</v>
      </c>
    </row>
    <row r="42" spans="1:22" s="49" customFormat="1">
      <c r="A42" s="347">
        <f t="shared" si="1"/>
        <v>40</v>
      </c>
      <c r="B42" s="352" t="s">
        <v>4991</v>
      </c>
      <c r="C42" s="351" t="s">
        <v>4996</v>
      </c>
      <c r="D42" s="344">
        <v>1825</v>
      </c>
      <c r="E42" s="345" t="s">
        <v>4686</v>
      </c>
      <c r="F42" s="344" t="s">
        <v>4831</v>
      </c>
      <c r="G42" s="344" t="s">
        <v>4858</v>
      </c>
      <c r="H42" s="344" t="s">
        <v>4869</v>
      </c>
      <c r="I42" s="344" t="s">
        <v>4750</v>
      </c>
      <c r="J42" s="344" t="s">
        <v>4750</v>
      </c>
      <c r="K42" s="344" t="s">
        <v>4750</v>
      </c>
      <c r="L42" s="344" t="s">
        <v>4279</v>
      </c>
      <c r="M42" s="344" t="s">
        <v>4279</v>
      </c>
      <c r="N42" s="344" t="s">
        <v>4279</v>
      </c>
      <c r="O42" s="344" t="s">
        <v>4277</v>
      </c>
      <c r="P42" s="344" t="s">
        <v>1541</v>
      </c>
      <c r="Q42" s="344" t="s">
        <v>1853</v>
      </c>
      <c r="R42" s="344" t="s">
        <v>4369</v>
      </c>
      <c r="S42" s="344" t="s">
        <v>4370</v>
      </c>
      <c r="T42" s="344" t="s">
        <v>4284</v>
      </c>
    </row>
    <row r="43" spans="1:22" s="319" customFormat="1">
      <c r="A43" s="347">
        <f t="shared" si="1"/>
        <v>41</v>
      </c>
      <c r="B43" s="352" t="s">
        <v>4991</v>
      </c>
      <c r="C43" s="351" t="s">
        <v>4996</v>
      </c>
      <c r="D43" s="321">
        <v>1825</v>
      </c>
      <c r="E43" s="342" t="s">
        <v>4686</v>
      </c>
      <c r="F43" s="321" t="s">
        <v>4824</v>
      </c>
      <c r="G43" s="321" t="s">
        <v>4849</v>
      </c>
      <c r="H43" s="321" t="s">
        <v>4870</v>
      </c>
      <c r="I43" s="321" t="s">
        <v>4711</v>
      </c>
      <c r="J43" s="321" t="s">
        <v>4711</v>
      </c>
      <c r="K43" s="321" t="s">
        <v>4711</v>
      </c>
      <c r="L43" s="321" t="s">
        <v>4820</v>
      </c>
      <c r="M43" s="321" t="s">
        <v>4820</v>
      </c>
      <c r="N43" s="321" t="s">
        <v>4820</v>
      </c>
      <c r="O43" s="321" t="s">
        <v>4277</v>
      </c>
      <c r="P43" s="321" t="s">
        <v>1541</v>
      </c>
      <c r="Q43" s="321" t="s">
        <v>1853</v>
      </c>
      <c r="R43" s="321" t="s">
        <v>4369</v>
      </c>
      <c r="S43" s="321" t="s">
        <v>4370</v>
      </c>
      <c r="T43" s="321" t="s">
        <v>4284</v>
      </c>
      <c r="V43" s="321" t="s">
        <v>4906</v>
      </c>
    </row>
    <row r="44" spans="1:22" s="319" customFormat="1">
      <c r="A44" s="347">
        <f t="shared" si="1"/>
        <v>42</v>
      </c>
      <c r="B44" s="352" t="s">
        <v>4991</v>
      </c>
      <c r="C44" s="351" t="s">
        <v>4996</v>
      </c>
      <c r="D44" s="321">
        <v>1825</v>
      </c>
      <c r="E44" s="342" t="s">
        <v>4686</v>
      </c>
      <c r="F44" s="321" t="s">
        <v>4755</v>
      </c>
      <c r="G44" s="321" t="s">
        <v>4850</v>
      </c>
      <c r="H44" s="321" t="s">
        <v>4870</v>
      </c>
      <c r="I44" s="321" t="s">
        <v>4711</v>
      </c>
      <c r="J44" s="321" t="s">
        <v>4711</v>
      </c>
      <c r="K44" s="321" t="s">
        <v>4711</v>
      </c>
      <c r="L44" s="321" t="s">
        <v>4821</v>
      </c>
      <c r="M44" s="321" t="s">
        <v>4821</v>
      </c>
      <c r="N44" s="321" t="s">
        <v>4821</v>
      </c>
      <c r="O44" s="321" t="s">
        <v>4277</v>
      </c>
      <c r="P44" s="321" t="s">
        <v>1541</v>
      </c>
      <c r="Q44" s="321" t="s">
        <v>1853</v>
      </c>
      <c r="R44" s="321" t="s">
        <v>4369</v>
      </c>
      <c r="S44" s="321" t="s">
        <v>4370</v>
      </c>
      <c r="T44" s="321" t="s">
        <v>4284</v>
      </c>
    </row>
    <row r="45" spans="1:22" s="319" customFormat="1">
      <c r="A45" s="347">
        <f t="shared" si="1"/>
        <v>43</v>
      </c>
      <c r="B45" s="352" t="s">
        <v>4991</v>
      </c>
      <c r="C45" s="351" t="s">
        <v>4996</v>
      </c>
      <c r="D45" s="321">
        <v>1825</v>
      </c>
      <c r="E45" s="342" t="s">
        <v>4686</v>
      </c>
      <c r="F45" s="321" t="s">
        <v>4825</v>
      </c>
      <c r="G45" s="321" t="s">
        <v>4851</v>
      </c>
      <c r="H45" s="321" t="s">
        <v>4870</v>
      </c>
      <c r="I45" s="321" t="s">
        <v>4711</v>
      </c>
      <c r="J45" s="321" t="s">
        <v>4711</v>
      </c>
      <c r="K45" s="321" t="s">
        <v>4711</v>
      </c>
      <c r="L45" s="321" t="s">
        <v>4814</v>
      </c>
      <c r="M45" s="321" t="s">
        <v>4814</v>
      </c>
      <c r="N45" s="321" t="s">
        <v>4814</v>
      </c>
      <c r="O45" s="321" t="s">
        <v>4277</v>
      </c>
      <c r="P45" s="321" t="s">
        <v>1541</v>
      </c>
      <c r="Q45" s="321" t="s">
        <v>1853</v>
      </c>
      <c r="R45" s="321" t="s">
        <v>4369</v>
      </c>
      <c r="S45" s="321" t="s">
        <v>4370</v>
      </c>
      <c r="T45" s="321" t="s">
        <v>4284</v>
      </c>
    </row>
    <row r="46" spans="1:22" s="319" customFormat="1">
      <c r="A46" s="347">
        <f t="shared" si="1"/>
        <v>44</v>
      </c>
      <c r="B46" s="352" t="s">
        <v>4991</v>
      </c>
      <c r="C46" s="351" t="s">
        <v>4996</v>
      </c>
      <c r="D46" s="321">
        <v>1825</v>
      </c>
      <c r="E46" s="342" t="s">
        <v>4686</v>
      </c>
      <c r="F46" s="321" t="s">
        <v>4827</v>
      </c>
      <c r="G46" s="321" t="s">
        <v>4852</v>
      </c>
      <c r="H46" s="321" t="s">
        <v>4870</v>
      </c>
      <c r="I46" s="321" t="s">
        <v>4711</v>
      </c>
      <c r="J46" s="321" t="s">
        <v>4711</v>
      </c>
      <c r="K46" s="321" t="s">
        <v>4711</v>
      </c>
      <c r="L46" s="321" t="s">
        <v>4823</v>
      </c>
      <c r="M46" s="321" t="s">
        <v>4823</v>
      </c>
      <c r="N46" s="321" t="s">
        <v>4823</v>
      </c>
      <c r="O46" s="321" t="s">
        <v>4277</v>
      </c>
      <c r="P46" s="321" t="s">
        <v>1541</v>
      </c>
      <c r="Q46" s="321" t="s">
        <v>1853</v>
      </c>
      <c r="R46" s="321" t="s">
        <v>4369</v>
      </c>
      <c r="S46" s="321" t="s">
        <v>4370</v>
      </c>
      <c r="T46" s="321" t="s">
        <v>4284</v>
      </c>
    </row>
    <row r="47" spans="1:22" s="319" customFormat="1">
      <c r="A47" s="347">
        <f t="shared" si="1"/>
        <v>45</v>
      </c>
      <c r="B47" s="352" t="s">
        <v>4991</v>
      </c>
      <c r="C47" s="351" t="s">
        <v>4996</v>
      </c>
      <c r="D47" s="321">
        <v>1825</v>
      </c>
      <c r="E47" s="342" t="s">
        <v>4686</v>
      </c>
      <c r="F47" s="321" t="s">
        <v>4826</v>
      </c>
      <c r="G47" s="321" t="s">
        <v>4853</v>
      </c>
      <c r="H47" s="321" t="s">
        <v>4870</v>
      </c>
      <c r="I47" s="321" t="s">
        <v>4711</v>
      </c>
      <c r="J47" s="321" t="s">
        <v>4711</v>
      </c>
      <c r="K47" s="321" t="s">
        <v>4711</v>
      </c>
      <c r="L47" s="321" t="s">
        <v>4279</v>
      </c>
      <c r="M47" s="321" t="s">
        <v>4279</v>
      </c>
      <c r="N47" s="321" t="s">
        <v>4279</v>
      </c>
      <c r="O47" s="321" t="s">
        <v>4277</v>
      </c>
      <c r="P47" s="321" t="s">
        <v>1541</v>
      </c>
      <c r="Q47" s="321" t="s">
        <v>1853</v>
      </c>
      <c r="R47" s="321" t="s">
        <v>4369</v>
      </c>
      <c r="S47" s="321" t="s">
        <v>4370</v>
      </c>
      <c r="T47" s="321" t="s">
        <v>4284</v>
      </c>
    </row>
    <row r="48" spans="1:22" s="319" customFormat="1">
      <c r="A48" s="347">
        <f t="shared" si="1"/>
        <v>46</v>
      </c>
      <c r="B48" s="352" t="s">
        <v>4991</v>
      </c>
      <c r="C48" s="351" t="s">
        <v>4996</v>
      </c>
      <c r="D48" s="321">
        <v>1825</v>
      </c>
      <c r="E48" s="342" t="s">
        <v>4686</v>
      </c>
      <c r="F48" s="321" t="s">
        <v>4828</v>
      </c>
      <c r="G48" s="321" t="s">
        <v>4854</v>
      </c>
      <c r="H48" s="321" t="s">
        <v>4870</v>
      </c>
      <c r="I48" s="321" t="s">
        <v>4750</v>
      </c>
      <c r="J48" s="321" t="s">
        <v>4750</v>
      </c>
      <c r="K48" s="321" t="s">
        <v>4750</v>
      </c>
      <c r="L48" s="321" t="s">
        <v>4820</v>
      </c>
      <c r="M48" s="321" t="s">
        <v>4820</v>
      </c>
      <c r="N48" s="321" t="s">
        <v>4820</v>
      </c>
      <c r="O48" s="321" t="s">
        <v>4277</v>
      </c>
      <c r="P48" s="321" t="s">
        <v>1541</v>
      </c>
      <c r="Q48" s="321" t="s">
        <v>1853</v>
      </c>
      <c r="R48" s="321" t="s">
        <v>4369</v>
      </c>
      <c r="S48" s="321" t="s">
        <v>4370</v>
      </c>
      <c r="T48" s="321" t="s">
        <v>4284</v>
      </c>
    </row>
    <row r="49" spans="1:22" s="319" customFormat="1">
      <c r="A49" s="347">
        <f t="shared" si="1"/>
        <v>47</v>
      </c>
      <c r="B49" s="352" t="s">
        <v>4991</v>
      </c>
      <c r="C49" s="351" t="s">
        <v>4996</v>
      </c>
      <c r="D49" s="321">
        <v>1825</v>
      </c>
      <c r="E49" s="342" t="s">
        <v>4686</v>
      </c>
      <c r="F49" s="321" t="s">
        <v>4758</v>
      </c>
      <c r="G49" s="321" t="s">
        <v>4855</v>
      </c>
      <c r="H49" s="321" t="s">
        <v>4870</v>
      </c>
      <c r="I49" s="321" t="s">
        <v>4750</v>
      </c>
      <c r="J49" s="321" t="s">
        <v>4750</v>
      </c>
      <c r="K49" s="321" t="s">
        <v>4750</v>
      </c>
      <c r="L49" s="321" t="s">
        <v>4821</v>
      </c>
      <c r="M49" s="321" t="s">
        <v>4821</v>
      </c>
      <c r="N49" s="321" t="s">
        <v>4821</v>
      </c>
      <c r="O49" s="321" t="s">
        <v>4277</v>
      </c>
      <c r="P49" s="321" t="s">
        <v>1541</v>
      </c>
      <c r="Q49" s="321" t="s">
        <v>1853</v>
      </c>
      <c r="R49" s="321" t="s">
        <v>4369</v>
      </c>
      <c r="S49" s="321" t="s">
        <v>4370</v>
      </c>
      <c r="T49" s="321" t="s">
        <v>4284</v>
      </c>
    </row>
    <row r="50" spans="1:22" s="319" customFormat="1">
      <c r="A50" s="347">
        <f t="shared" si="1"/>
        <v>48</v>
      </c>
      <c r="B50" s="352" t="s">
        <v>4991</v>
      </c>
      <c r="C50" s="351" t="s">
        <v>4996</v>
      </c>
      <c r="D50" s="321">
        <v>1825</v>
      </c>
      <c r="E50" s="342" t="s">
        <v>4686</v>
      </c>
      <c r="F50" s="321" t="s">
        <v>4829</v>
      </c>
      <c r="G50" s="321" t="s">
        <v>4856</v>
      </c>
      <c r="H50" s="321" t="s">
        <v>4870</v>
      </c>
      <c r="I50" s="321" t="s">
        <v>4750</v>
      </c>
      <c r="J50" s="321" t="s">
        <v>4750</v>
      </c>
      <c r="K50" s="321" t="s">
        <v>4750</v>
      </c>
      <c r="L50" s="321" t="s">
        <v>4814</v>
      </c>
      <c r="M50" s="321" t="s">
        <v>4814</v>
      </c>
      <c r="N50" s="321" t="s">
        <v>4814</v>
      </c>
      <c r="O50" s="321" t="s">
        <v>4277</v>
      </c>
      <c r="P50" s="321" t="s">
        <v>1541</v>
      </c>
      <c r="Q50" s="321" t="s">
        <v>1853</v>
      </c>
      <c r="R50" s="321" t="s">
        <v>4369</v>
      </c>
      <c r="S50" s="321" t="s">
        <v>4370</v>
      </c>
      <c r="T50" s="321" t="s">
        <v>4284</v>
      </c>
    </row>
    <row r="51" spans="1:22" s="319" customFormat="1">
      <c r="A51" s="347">
        <f t="shared" si="1"/>
        <v>49</v>
      </c>
      <c r="B51" s="352" t="s">
        <v>4991</v>
      </c>
      <c r="C51" s="351" t="s">
        <v>4996</v>
      </c>
      <c r="D51" s="321">
        <v>1825</v>
      </c>
      <c r="E51" s="342" t="s">
        <v>4686</v>
      </c>
      <c r="F51" s="321" t="s">
        <v>4830</v>
      </c>
      <c r="G51" s="321" t="s">
        <v>4857</v>
      </c>
      <c r="H51" s="321" t="s">
        <v>4870</v>
      </c>
      <c r="I51" s="321" t="s">
        <v>4750</v>
      </c>
      <c r="J51" s="321" t="s">
        <v>4750</v>
      </c>
      <c r="K51" s="321" t="s">
        <v>4750</v>
      </c>
      <c r="L51" s="321" t="s">
        <v>4823</v>
      </c>
      <c r="M51" s="321" t="s">
        <v>4823</v>
      </c>
      <c r="N51" s="321" t="s">
        <v>4823</v>
      </c>
      <c r="O51" s="321" t="s">
        <v>4277</v>
      </c>
      <c r="P51" s="321" t="s">
        <v>1541</v>
      </c>
      <c r="Q51" s="321" t="s">
        <v>1853</v>
      </c>
      <c r="R51" s="321" t="s">
        <v>4369</v>
      </c>
      <c r="S51" s="321" t="s">
        <v>4370</v>
      </c>
      <c r="T51" s="321" t="s">
        <v>4284</v>
      </c>
    </row>
    <row r="52" spans="1:22" s="49" customFormat="1">
      <c r="A52" s="347">
        <f t="shared" si="1"/>
        <v>50</v>
      </c>
      <c r="B52" s="352" t="s">
        <v>4991</v>
      </c>
      <c r="C52" s="351" t="s">
        <v>4996</v>
      </c>
      <c r="D52" s="344">
        <v>1825</v>
      </c>
      <c r="E52" s="345" t="s">
        <v>4686</v>
      </c>
      <c r="F52" s="344" t="s">
        <v>4831</v>
      </c>
      <c r="G52" s="344" t="s">
        <v>4858</v>
      </c>
      <c r="H52" s="344" t="s">
        <v>4870</v>
      </c>
      <c r="I52" s="344" t="s">
        <v>4750</v>
      </c>
      <c r="J52" s="344" t="s">
        <v>4750</v>
      </c>
      <c r="K52" s="344" t="s">
        <v>4750</v>
      </c>
      <c r="L52" s="344" t="s">
        <v>4279</v>
      </c>
      <c r="M52" s="344" t="s">
        <v>4279</v>
      </c>
      <c r="N52" s="344" t="s">
        <v>4279</v>
      </c>
      <c r="O52" s="344" t="s">
        <v>4277</v>
      </c>
      <c r="P52" s="344" t="s">
        <v>1541</v>
      </c>
      <c r="Q52" s="344" t="s">
        <v>1853</v>
      </c>
      <c r="R52" s="344" t="s">
        <v>4369</v>
      </c>
      <c r="S52" s="344" t="s">
        <v>4370</v>
      </c>
      <c r="T52" s="344" t="s">
        <v>4284</v>
      </c>
    </row>
    <row r="53" spans="1:22" s="319" customFormat="1">
      <c r="A53" s="347">
        <f t="shared" si="1"/>
        <v>51</v>
      </c>
      <c r="B53" s="352" t="s">
        <v>4991</v>
      </c>
      <c r="C53" s="351" t="s">
        <v>4996</v>
      </c>
      <c r="D53" s="321">
        <v>1825</v>
      </c>
      <c r="E53" s="342" t="s">
        <v>4686</v>
      </c>
      <c r="F53" s="321" t="s">
        <v>4824</v>
      </c>
      <c r="G53" s="321" t="s">
        <v>4849</v>
      </c>
      <c r="H53" s="321" t="s">
        <v>4871</v>
      </c>
      <c r="I53" s="321" t="s">
        <v>4711</v>
      </c>
      <c r="J53" s="321" t="s">
        <v>4711</v>
      </c>
      <c r="K53" s="321" t="s">
        <v>4711</v>
      </c>
      <c r="L53" s="321" t="s">
        <v>4820</v>
      </c>
      <c r="M53" s="321" t="s">
        <v>4820</v>
      </c>
      <c r="N53" s="321" t="s">
        <v>4820</v>
      </c>
      <c r="O53" s="321" t="s">
        <v>4277</v>
      </c>
      <c r="P53" s="321" t="s">
        <v>1541</v>
      </c>
      <c r="Q53" s="321" t="s">
        <v>1853</v>
      </c>
      <c r="R53" s="321" t="s">
        <v>4369</v>
      </c>
      <c r="S53" s="321" t="s">
        <v>4370</v>
      </c>
      <c r="T53" s="321" t="s">
        <v>4284</v>
      </c>
      <c r="V53" s="321" t="s">
        <v>4907</v>
      </c>
    </row>
    <row r="54" spans="1:22" s="319" customFormat="1">
      <c r="A54" s="347">
        <f t="shared" si="1"/>
        <v>52</v>
      </c>
      <c r="B54" s="352" t="s">
        <v>4991</v>
      </c>
      <c r="C54" s="351" t="s">
        <v>4996</v>
      </c>
      <c r="D54" s="321">
        <v>1825</v>
      </c>
      <c r="E54" s="342" t="s">
        <v>4686</v>
      </c>
      <c r="F54" s="321" t="s">
        <v>4755</v>
      </c>
      <c r="G54" s="321" t="s">
        <v>4850</v>
      </c>
      <c r="H54" s="321" t="s">
        <v>4871</v>
      </c>
      <c r="I54" s="321" t="s">
        <v>4711</v>
      </c>
      <c r="J54" s="321" t="s">
        <v>4711</v>
      </c>
      <c r="K54" s="321" t="s">
        <v>4711</v>
      </c>
      <c r="L54" s="321" t="s">
        <v>4821</v>
      </c>
      <c r="M54" s="321" t="s">
        <v>4821</v>
      </c>
      <c r="N54" s="321" t="s">
        <v>4821</v>
      </c>
      <c r="O54" s="321" t="s">
        <v>4277</v>
      </c>
      <c r="P54" s="321" t="s">
        <v>1541</v>
      </c>
      <c r="Q54" s="321" t="s">
        <v>1853</v>
      </c>
      <c r="R54" s="321" t="s">
        <v>4369</v>
      </c>
      <c r="S54" s="321" t="s">
        <v>4370</v>
      </c>
      <c r="T54" s="321" t="s">
        <v>4284</v>
      </c>
    </row>
    <row r="55" spans="1:22" s="319" customFormat="1">
      <c r="A55" s="347">
        <f t="shared" si="1"/>
        <v>53</v>
      </c>
      <c r="B55" s="352" t="s">
        <v>4991</v>
      </c>
      <c r="C55" s="351" t="s">
        <v>4996</v>
      </c>
      <c r="D55" s="321">
        <v>1825</v>
      </c>
      <c r="E55" s="342" t="s">
        <v>4686</v>
      </c>
      <c r="F55" s="321" t="s">
        <v>4825</v>
      </c>
      <c r="G55" s="321" t="s">
        <v>4851</v>
      </c>
      <c r="H55" s="321" t="s">
        <v>4871</v>
      </c>
      <c r="I55" s="321" t="s">
        <v>4711</v>
      </c>
      <c r="J55" s="321" t="s">
        <v>4711</v>
      </c>
      <c r="K55" s="321" t="s">
        <v>4711</v>
      </c>
      <c r="L55" s="321" t="s">
        <v>4814</v>
      </c>
      <c r="M55" s="321" t="s">
        <v>4814</v>
      </c>
      <c r="N55" s="321" t="s">
        <v>4814</v>
      </c>
      <c r="O55" s="321" t="s">
        <v>4277</v>
      </c>
      <c r="P55" s="321" t="s">
        <v>1541</v>
      </c>
      <c r="Q55" s="321" t="s">
        <v>1853</v>
      </c>
      <c r="R55" s="321" t="s">
        <v>4369</v>
      </c>
      <c r="S55" s="321" t="s">
        <v>4370</v>
      </c>
      <c r="T55" s="321" t="s">
        <v>4284</v>
      </c>
    </row>
    <row r="56" spans="1:22" s="319" customFormat="1">
      <c r="A56" s="347">
        <f t="shared" si="1"/>
        <v>54</v>
      </c>
      <c r="B56" s="352" t="s">
        <v>4991</v>
      </c>
      <c r="C56" s="351" t="s">
        <v>4996</v>
      </c>
      <c r="D56" s="321">
        <v>1825</v>
      </c>
      <c r="E56" s="342" t="s">
        <v>4686</v>
      </c>
      <c r="F56" s="321" t="s">
        <v>4827</v>
      </c>
      <c r="G56" s="321" t="s">
        <v>4852</v>
      </c>
      <c r="H56" s="321" t="s">
        <v>4871</v>
      </c>
      <c r="I56" s="321" t="s">
        <v>4711</v>
      </c>
      <c r="J56" s="321" t="s">
        <v>4711</v>
      </c>
      <c r="K56" s="321" t="s">
        <v>4711</v>
      </c>
      <c r="L56" s="321" t="s">
        <v>4823</v>
      </c>
      <c r="M56" s="321" t="s">
        <v>4823</v>
      </c>
      <c r="N56" s="321" t="s">
        <v>4823</v>
      </c>
      <c r="O56" s="321" t="s">
        <v>4277</v>
      </c>
      <c r="P56" s="321" t="s">
        <v>1541</v>
      </c>
      <c r="Q56" s="321" t="s">
        <v>1853</v>
      </c>
      <c r="R56" s="321" t="s">
        <v>4369</v>
      </c>
      <c r="S56" s="321" t="s">
        <v>4370</v>
      </c>
      <c r="T56" s="321" t="s">
        <v>4284</v>
      </c>
    </row>
    <row r="57" spans="1:22" s="319" customFormat="1">
      <c r="A57" s="347">
        <f t="shared" si="1"/>
        <v>55</v>
      </c>
      <c r="B57" s="352" t="s">
        <v>4991</v>
      </c>
      <c r="C57" s="351" t="s">
        <v>4996</v>
      </c>
      <c r="D57" s="321">
        <v>1825</v>
      </c>
      <c r="E57" s="342" t="s">
        <v>4686</v>
      </c>
      <c r="F57" s="321" t="s">
        <v>4826</v>
      </c>
      <c r="G57" s="321" t="s">
        <v>4853</v>
      </c>
      <c r="H57" s="321" t="s">
        <v>4871</v>
      </c>
      <c r="I57" s="321" t="s">
        <v>4711</v>
      </c>
      <c r="J57" s="321" t="s">
        <v>4711</v>
      </c>
      <c r="K57" s="321" t="s">
        <v>4711</v>
      </c>
      <c r="L57" s="321" t="s">
        <v>4279</v>
      </c>
      <c r="M57" s="321" t="s">
        <v>4279</v>
      </c>
      <c r="N57" s="321" t="s">
        <v>4279</v>
      </c>
      <c r="O57" s="321" t="s">
        <v>4277</v>
      </c>
      <c r="P57" s="321" t="s">
        <v>1541</v>
      </c>
      <c r="Q57" s="321" t="s">
        <v>1853</v>
      </c>
      <c r="R57" s="321" t="s">
        <v>4369</v>
      </c>
      <c r="S57" s="321" t="s">
        <v>4370</v>
      </c>
      <c r="T57" s="321" t="s">
        <v>4284</v>
      </c>
    </row>
    <row r="58" spans="1:22" s="319" customFormat="1">
      <c r="A58" s="347">
        <f t="shared" si="1"/>
        <v>56</v>
      </c>
      <c r="B58" s="352" t="s">
        <v>4991</v>
      </c>
      <c r="C58" s="351" t="s">
        <v>4996</v>
      </c>
      <c r="D58" s="321">
        <v>1825</v>
      </c>
      <c r="E58" s="342" t="s">
        <v>4686</v>
      </c>
      <c r="F58" s="321" t="s">
        <v>4828</v>
      </c>
      <c r="G58" s="321" t="s">
        <v>4854</v>
      </c>
      <c r="H58" s="321" t="s">
        <v>4871</v>
      </c>
      <c r="I58" s="321" t="s">
        <v>4750</v>
      </c>
      <c r="J58" s="321" t="s">
        <v>4750</v>
      </c>
      <c r="K58" s="321" t="s">
        <v>4750</v>
      </c>
      <c r="L58" s="321" t="s">
        <v>4820</v>
      </c>
      <c r="M58" s="321" t="s">
        <v>4820</v>
      </c>
      <c r="N58" s="321" t="s">
        <v>4820</v>
      </c>
      <c r="O58" s="321" t="s">
        <v>4277</v>
      </c>
      <c r="P58" s="321" t="s">
        <v>1541</v>
      </c>
      <c r="Q58" s="321" t="s">
        <v>1853</v>
      </c>
      <c r="R58" s="321" t="s">
        <v>4369</v>
      </c>
      <c r="S58" s="321" t="s">
        <v>4370</v>
      </c>
      <c r="T58" s="321" t="s">
        <v>4284</v>
      </c>
    </row>
    <row r="59" spans="1:22" s="319" customFormat="1">
      <c r="A59" s="347">
        <f t="shared" si="1"/>
        <v>57</v>
      </c>
      <c r="B59" s="352" t="s">
        <v>4991</v>
      </c>
      <c r="C59" s="351" t="s">
        <v>4996</v>
      </c>
      <c r="D59" s="321">
        <v>1825</v>
      </c>
      <c r="E59" s="342" t="s">
        <v>4686</v>
      </c>
      <c r="F59" s="321" t="s">
        <v>4758</v>
      </c>
      <c r="G59" s="321" t="s">
        <v>4855</v>
      </c>
      <c r="H59" s="321" t="s">
        <v>4871</v>
      </c>
      <c r="I59" s="321" t="s">
        <v>4750</v>
      </c>
      <c r="J59" s="321" t="s">
        <v>4750</v>
      </c>
      <c r="K59" s="321" t="s">
        <v>4750</v>
      </c>
      <c r="L59" s="321" t="s">
        <v>4821</v>
      </c>
      <c r="M59" s="321" t="s">
        <v>4821</v>
      </c>
      <c r="N59" s="321" t="s">
        <v>4821</v>
      </c>
      <c r="O59" s="321" t="s">
        <v>4277</v>
      </c>
      <c r="P59" s="321" t="s">
        <v>1541</v>
      </c>
      <c r="Q59" s="321" t="s">
        <v>1853</v>
      </c>
      <c r="R59" s="321" t="s">
        <v>4369</v>
      </c>
      <c r="S59" s="321" t="s">
        <v>4370</v>
      </c>
      <c r="T59" s="321" t="s">
        <v>4284</v>
      </c>
    </row>
    <row r="60" spans="1:22" s="319" customFormat="1">
      <c r="A60" s="347">
        <f t="shared" si="1"/>
        <v>58</v>
      </c>
      <c r="B60" s="352" t="s">
        <v>4991</v>
      </c>
      <c r="C60" s="351" t="s">
        <v>4996</v>
      </c>
      <c r="D60" s="321">
        <v>1825</v>
      </c>
      <c r="E60" s="342" t="s">
        <v>4686</v>
      </c>
      <c r="F60" s="321" t="s">
        <v>4829</v>
      </c>
      <c r="G60" s="321" t="s">
        <v>4856</v>
      </c>
      <c r="H60" s="321" t="s">
        <v>4871</v>
      </c>
      <c r="I60" s="321" t="s">
        <v>4750</v>
      </c>
      <c r="J60" s="321" t="s">
        <v>4750</v>
      </c>
      <c r="K60" s="321" t="s">
        <v>4750</v>
      </c>
      <c r="L60" s="321" t="s">
        <v>4814</v>
      </c>
      <c r="M60" s="321" t="s">
        <v>4814</v>
      </c>
      <c r="N60" s="321" t="s">
        <v>4814</v>
      </c>
      <c r="O60" s="321" t="s">
        <v>4277</v>
      </c>
      <c r="P60" s="321" t="s">
        <v>1541</v>
      </c>
      <c r="Q60" s="321" t="s">
        <v>1853</v>
      </c>
      <c r="R60" s="321" t="s">
        <v>4369</v>
      </c>
      <c r="S60" s="321" t="s">
        <v>4370</v>
      </c>
      <c r="T60" s="321" t="s">
        <v>4284</v>
      </c>
    </row>
    <row r="61" spans="1:22" s="319" customFormat="1">
      <c r="A61" s="347">
        <f t="shared" si="1"/>
        <v>59</v>
      </c>
      <c r="B61" s="352" t="s">
        <v>4991</v>
      </c>
      <c r="C61" s="351" t="s">
        <v>4996</v>
      </c>
      <c r="D61" s="321">
        <v>1825</v>
      </c>
      <c r="E61" s="342" t="s">
        <v>4686</v>
      </c>
      <c r="F61" s="321" t="s">
        <v>4830</v>
      </c>
      <c r="G61" s="321" t="s">
        <v>4857</v>
      </c>
      <c r="H61" s="321" t="s">
        <v>4871</v>
      </c>
      <c r="I61" s="321" t="s">
        <v>4750</v>
      </c>
      <c r="J61" s="321" t="s">
        <v>4750</v>
      </c>
      <c r="K61" s="321" t="s">
        <v>4750</v>
      </c>
      <c r="L61" s="321" t="s">
        <v>4823</v>
      </c>
      <c r="M61" s="321" t="s">
        <v>4823</v>
      </c>
      <c r="N61" s="321" t="s">
        <v>4823</v>
      </c>
      <c r="O61" s="321" t="s">
        <v>4277</v>
      </c>
      <c r="P61" s="321" t="s">
        <v>1541</v>
      </c>
      <c r="Q61" s="321" t="s">
        <v>1853</v>
      </c>
      <c r="R61" s="321" t="s">
        <v>4369</v>
      </c>
      <c r="S61" s="321" t="s">
        <v>4370</v>
      </c>
      <c r="T61" s="321" t="s">
        <v>4284</v>
      </c>
    </row>
    <row r="62" spans="1:22" s="49" customFormat="1">
      <c r="A62" s="347">
        <f t="shared" si="1"/>
        <v>60</v>
      </c>
      <c r="B62" s="352" t="s">
        <v>4991</v>
      </c>
      <c r="C62" s="351" t="s">
        <v>4996</v>
      </c>
      <c r="D62" s="344">
        <v>1825</v>
      </c>
      <c r="E62" s="345" t="s">
        <v>4686</v>
      </c>
      <c r="F62" s="344" t="s">
        <v>4831</v>
      </c>
      <c r="G62" s="344" t="s">
        <v>4858</v>
      </c>
      <c r="H62" s="344" t="s">
        <v>4871</v>
      </c>
      <c r="I62" s="344" t="s">
        <v>4750</v>
      </c>
      <c r="J62" s="344" t="s">
        <v>4750</v>
      </c>
      <c r="K62" s="344" t="s">
        <v>4750</v>
      </c>
      <c r="L62" s="344" t="s">
        <v>4279</v>
      </c>
      <c r="M62" s="344" t="s">
        <v>4279</v>
      </c>
      <c r="N62" s="344" t="s">
        <v>4279</v>
      </c>
      <c r="O62" s="344" t="s">
        <v>4277</v>
      </c>
      <c r="P62" s="344" t="s">
        <v>1541</v>
      </c>
      <c r="Q62" s="344" t="s">
        <v>1853</v>
      </c>
      <c r="R62" s="344" t="s">
        <v>4369</v>
      </c>
      <c r="S62" s="344" t="s">
        <v>4370</v>
      </c>
      <c r="T62" s="344" t="s">
        <v>4284</v>
      </c>
    </row>
    <row r="63" spans="1:22" s="319" customFormat="1">
      <c r="A63" s="347">
        <f t="shared" si="1"/>
        <v>61</v>
      </c>
      <c r="B63" s="352" t="s">
        <v>4991</v>
      </c>
      <c r="C63" s="351" t="s">
        <v>4996</v>
      </c>
      <c r="D63" s="321">
        <v>1825</v>
      </c>
      <c r="E63" s="342" t="s">
        <v>4686</v>
      </c>
      <c r="F63" s="321" t="s">
        <v>4824</v>
      </c>
      <c r="G63" s="321" t="s">
        <v>4872</v>
      </c>
      <c r="H63" s="321" t="s">
        <v>4873</v>
      </c>
      <c r="I63" s="321" t="s">
        <v>4711</v>
      </c>
      <c r="J63" s="321" t="s">
        <v>4711</v>
      </c>
      <c r="K63" s="321" t="s">
        <v>4711</v>
      </c>
      <c r="L63" s="321" t="s">
        <v>4820</v>
      </c>
      <c r="M63" s="321" t="s">
        <v>4820</v>
      </c>
      <c r="N63" s="321" t="s">
        <v>4820</v>
      </c>
      <c r="O63" s="321" t="s">
        <v>4277</v>
      </c>
      <c r="P63" s="321" t="s">
        <v>1541</v>
      </c>
      <c r="Q63" s="321" t="s">
        <v>1853</v>
      </c>
      <c r="R63" s="321" t="s">
        <v>4369</v>
      </c>
      <c r="S63" s="321" t="s">
        <v>4370</v>
      </c>
      <c r="T63" s="321" t="s">
        <v>4284</v>
      </c>
      <c r="V63" s="321" t="s">
        <v>4908</v>
      </c>
    </row>
    <row r="64" spans="1:22" s="319" customFormat="1">
      <c r="A64" s="347">
        <f t="shared" si="1"/>
        <v>62</v>
      </c>
      <c r="B64" s="352" t="s">
        <v>4991</v>
      </c>
      <c r="C64" s="351" t="s">
        <v>4996</v>
      </c>
      <c r="D64" s="321">
        <v>1825</v>
      </c>
      <c r="E64" s="342" t="s">
        <v>4686</v>
      </c>
      <c r="F64" s="321" t="s">
        <v>4888</v>
      </c>
      <c r="G64" s="321" t="s">
        <v>4872</v>
      </c>
      <c r="H64" s="321" t="s">
        <v>4873</v>
      </c>
      <c r="I64" s="321" t="s">
        <v>4711</v>
      </c>
      <c r="J64" s="321" t="s">
        <v>4711</v>
      </c>
      <c r="K64" s="321" t="s">
        <v>4711</v>
      </c>
      <c r="L64" s="321" t="s">
        <v>4821</v>
      </c>
      <c r="M64" s="321" t="s">
        <v>4821</v>
      </c>
      <c r="N64" s="321" t="s">
        <v>4821</v>
      </c>
      <c r="O64" s="321" t="s">
        <v>4277</v>
      </c>
      <c r="P64" s="321" t="s">
        <v>1541</v>
      </c>
      <c r="Q64" s="321" t="s">
        <v>1853</v>
      </c>
      <c r="R64" s="321" t="s">
        <v>4369</v>
      </c>
      <c r="S64" s="321" t="s">
        <v>4370</v>
      </c>
      <c r="T64" s="321" t="s">
        <v>4284</v>
      </c>
    </row>
    <row r="65" spans="1:22" s="319" customFormat="1">
      <c r="A65" s="347">
        <f t="shared" si="1"/>
        <v>63</v>
      </c>
      <c r="B65" s="352" t="s">
        <v>4991</v>
      </c>
      <c r="C65" s="351" t="s">
        <v>4996</v>
      </c>
      <c r="D65" s="321">
        <v>1825</v>
      </c>
      <c r="E65" s="342" t="s">
        <v>4686</v>
      </c>
      <c r="F65" s="321" t="s">
        <v>4889</v>
      </c>
      <c r="G65" s="321" t="s">
        <v>4872</v>
      </c>
      <c r="H65" s="321" t="s">
        <v>4873</v>
      </c>
      <c r="I65" s="321" t="s">
        <v>4711</v>
      </c>
      <c r="J65" s="321" t="s">
        <v>4711</v>
      </c>
      <c r="K65" s="321" t="s">
        <v>4711</v>
      </c>
      <c r="L65" s="321" t="s">
        <v>4814</v>
      </c>
      <c r="M65" s="321" t="s">
        <v>4814</v>
      </c>
      <c r="N65" s="321" t="s">
        <v>4814</v>
      </c>
      <c r="O65" s="321" t="s">
        <v>4277</v>
      </c>
      <c r="P65" s="321" t="s">
        <v>1541</v>
      </c>
      <c r="Q65" s="321" t="s">
        <v>1853</v>
      </c>
      <c r="R65" s="321" t="s">
        <v>4369</v>
      </c>
      <c r="S65" s="321" t="s">
        <v>4370</v>
      </c>
      <c r="T65" s="321" t="s">
        <v>4284</v>
      </c>
    </row>
    <row r="66" spans="1:22" s="319" customFormat="1">
      <c r="A66" s="347">
        <f t="shared" si="1"/>
        <v>64</v>
      </c>
      <c r="B66" s="352" t="s">
        <v>4991</v>
      </c>
      <c r="C66" s="351" t="s">
        <v>4996</v>
      </c>
      <c r="D66" s="321">
        <v>1825</v>
      </c>
      <c r="E66" s="342" t="s">
        <v>4686</v>
      </c>
      <c r="F66" s="321" t="s">
        <v>4890</v>
      </c>
      <c r="G66" s="321" t="s">
        <v>4872</v>
      </c>
      <c r="H66" s="321" t="s">
        <v>4873</v>
      </c>
      <c r="I66" s="321" t="s">
        <v>4711</v>
      </c>
      <c r="J66" s="321" t="s">
        <v>4711</v>
      </c>
      <c r="K66" s="321" t="s">
        <v>4711</v>
      </c>
      <c r="L66" s="321" t="s">
        <v>4823</v>
      </c>
      <c r="M66" s="321" t="s">
        <v>4823</v>
      </c>
      <c r="N66" s="321" t="s">
        <v>4823</v>
      </c>
      <c r="O66" s="321" t="s">
        <v>4277</v>
      </c>
      <c r="P66" s="321" t="s">
        <v>1541</v>
      </c>
      <c r="Q66" s="321" t="s">
        <v>1853</v>
      </c>
      <c r="R66" s="321" t="s">
        <v>4369</v>
      </c>
      <c r="S66" s="321" t="s">
        <v>4370</v>
      </c>
      <c r="T66" s="321" t="s">
        <v>4284</v>
      </c>
    </row>
    <row r="67" spans="1:22" s="319" customFormat="1">
      <c r="A67" s="347">
        <f t="shared" si="1"/>
        <v>65</v>
      </c>
      <c r="B67" s="352" t="s">
        <v>4991</v>
      </c>
      <c r="C67" s="351" t="s">
        <v>4996</v>
      </c>
      <c r="D67" s="321">
        <v>1825</v>
      </c>
      <c r="E67" s="342" t="s">
        <v>4686</v>
      </c>
      <c r="F67" s="321" t="s">
        <v>4891</v>
      </c>
      <c r="G67" s="321" t="s">
        <v>4872</v>
      </c>
      <c r="H67" s="321" t="s">
        <v>4873</v>
      </c>
      <c r="I67" s="321" t="s">
        <v>4711</v>
      </c>
      <c r="J67" s="321" t="s">
        <v>4711</v>
      </c>
      <c r="K67" s="321" t="s">
        <v>4711</v>
      </c>
      <c r="L67" s="321" t="s">
        <v>4279</v>
      </c>
      <c r="M67" s="321" t="s">
        <v>4279</v>
      </c>
      <c r="N67" s="321" t="s">
        <v>4279</v>
      </c>
      <c r="O67" s="321" t="s">
        <v>4277</v>
      </c>
      <c r="P67" s="321" t="s">
        <v>1541</v>
      </c>
      <c r="Q67" s="321" t="s">
        <v>1853</v>
      </c>
      <c r="R67" s="321" t="s">
        <v>4369</v>
      </c>
      <c r="S67" s="321" t="s">
        <v>4370</v>
      </c>
      <c r="T67" s="321" t="s">
        <v>4284</v>
      </c>
    </row>
    <row r="68" spans="1:22" s="319" customFormat="1">
      <c r="A68" s="347">
        <f t="shared" si="1"/>
        <v>66</v>
      </c>
      <c r="B68" s="352" t="s">
        <v>4991</v>
      </c>
      <c r="C68" s="351" t="s">
        <v>4996</v>
      </c>
      <c r="D68" s="321">
        <v>1825</v>
      </c>
      <c r="E68" s="342" t="s">
        <v>4686</v>
      </c>
      <c r="F68" s="321" t="s">
        <v>4828</v>
      </c>
      <c r="G68" s="321" t="s">
        <v>4872</v>
      </c>
      <c r="H68" s="321" t="s">
        <v>4873</v>
      </c>
      <c r="I68" s="321" t="s">
        <v>4750</v>
      </c>
      <c r="J68" s="321" t="s">
        <v>4750</v>
      </c>
      <c r="K68" s="321" t="s">
        <v>4750</v>
      </c>
      <c r="L68" s="321" t="s">
        <v>4820</v>
      </c>
      <c r="M68" s="321" t="s">
        <v>4820</v>
      </c>
      <c r="N68" s="321" t="s">
        <v>4820</v>
      </c>
      <c r="O68" s="321" t="s">
        <v>4277</v>
      </c>
      <c r="P68" s="321" t="s">
        <v>1541</v>
      </c>
      <c r="Q68" s="321" t="s">
        <v>1853</v>
      </c>
      <c r="R68" s="321" t="s">
        <v>4369</v>
      </c>
      <c r="S68" s="321" t="s">
        <v>4370</v>
      </c>
      <c r="T68" s="321" t="s">
        <v>4284</v>
      </c>
    </row>
    <row r="69" spans="1:22" s="319" customFormat="1">
      <c r="A69" s="347">
        <f t="shared" si="1"/>
        <v>67</v>
      </c>
      <c r="B69" s="352" t="s">
        <v>4991</v>
      </c>
      <c r="C69" s="351" t="s">
        <v>4996</v>
      </c>
      <c r="D69" s="321">
        <v>1825</v>
      </c>
      <c r="E69" s="342" t="s">
        <v>4686</v>
      </c>
      <c r="F69" s="321" t="s">
        <v>4758</v>
      </c>
      <c r="G69" s="321" t="s">
        <v>4872</v>
      </c>
      <c r="H69" s="321" t="s">
        <v>4873</v>
      </c>
      <c r="I69" s="321" t="s">
        <v>4750</v>
      </c>
      <c r="J69" s="321" t="s">
        <v>4750</v>
      </c>
      <c r="K69" s="321" t="s">
        <v>4750</v>
      </c>
      <c r="L69" s="321" t="s">
        <v>4821</v>
      </c>
      <c r="M69" s="321" t="s">
        <v>4821</v>
      </c>
      <c r="N69" s="321" t="s">
        <v>4821</v>
      </c>
      <c r="O69" s="321" t="s">
        <v>4277</v>
      </c>
      <c r="P69" s="321" t="s">
        <v>1541</v>
      </c>
      <c r="Q69" s="321" t="s">
        <v>1853</v>
      </c>
      <c r="R69" s="321" t="s">
        <v>4369</v>
      </c>
      <c r="S69" s="321" t="s">
        <v>4370</v>
      </c>
      <c r="T69" s="321" t="s">
        <v>4284</v>
      </c>
    </row>
    <row r="70" spans="1:22" s="319" customFormat="1">
      <c r="A70" s="347">
        <f t="shared" si="1"/>
        <v>68</v>
      </c>
      <c r="B70" s="352" t="s">
        <v>4991</v>
      </c>
      <c r="C70" s="351" t="s">
        <v>4996</v>
      </c>
      <c r="D70" s="321">
        <v>1825</v>
      </c>
      <c r="E70" s="342" t="s">
        <v>4686</v>
      </c>
      <c r="F70" s="321" t="s">
        <v>4892</v>
      </c>
      <c r="G70" s="321" t="s">
        <v>4872</v>
      </c>
      <c r="H70" s="321" t="s">
        <v>4873</v>
      </c>
      <c r="I70" s="321" t="s">
        <v>4750</v>
      </c>
      <c r="J70" s="321" t="s">
        <v>4750</v>
      </c>
      <c r="K70" s="321" t="s">
        <v>4750</v>
      </c>
      <c r="L70" s="321" t="s">
        <v>4814</v>
      </c>
      <c r="M70" s="321" t="s">
        <v>4814</v>
      </c>
      <c r="N70" s="321" t="s">
        <v>4814</v>
      </c>
      <c r="O70" s="321" t="s">
        <v>4277</v>
      </c>
      <c r="P70" s="321" t="s">
        <v>1541</v>
      </c>
      <c r="Q70" s="321" t="s">
        <v>1853</v>
      </c>
      <c r="R70" s="321" t="s">
        <v>4369</v>
      </c>
      <c r="S70" s="321" t="s">
        <v>4370</v>
      </c>
      <c r="T70" s="321" t="s">
        <v>4284</v>
      </c>
    </row>
    <row r="71" spans="1:22" s="319" customFormat="1">
      <c r="A71" s="347">
        <f t="shared" si="1"/>
        <v>69</v>
      </c>
      <c r="B71" s="352" t="s">
        <v>4991</v>
      </c>
      <c r="C71" s="351" t="s">
        <v>4996</v>
      </c>
      <c r="D71" s="321">
        <v>1825</v>
      </c>
      <c r="E71" s="342" t="s">
        <v>4686</v>
      </c>
      <c r="F71" s="321" t="s">
        <v>4830</v>
      </c>
      <c r="G71" s="321" t="s">
        <v>4872</v>
      </c>
      <c r="H71" s="321" t="s">
        <v>4873</v>
      </c>
      <c r="I71" s="321" t="s">
        <v>4750</v>
      </c>
      <c r="J71" s="321" t="s">
        <v>4750</v>
      </c>
      <c r="K71" s="321" t="s">
        <v>4750</v>
      </c>
      <c r="L71" s="321" t="s">
        <v>4823</v>
      </c>
      <c r="M71" s="321" t="s">
        <v>4823</v>
      </c>
      <c r="N71" s="321" t="s">
        <v>4823</v>
      </c>
      <c r="O71" s="321" t="s">
        <v>4277</v>
      </c>
      <c r="P71" s="321" t="s">
        <v>1541</v>
      </c>
      <c r="Q71" s="321" t="s">
        <v>1853</v>
      </c>
      <c r="R71" s="321" t="s">
        <v>4369</v>
      </c>
      <c r="S71" s="321" t="s">
        <v>4370</v>
      </c>
      <c r="T71" s="321" t="s">
        <v>4284</v>
      </c>
    </row>
    <row r="72" spans="1:22" s="49" customFormat="1">
      <c r="A72" s="347">
        <f t="shared" si="1"/>
        <v>70</v>
      </c>
      <c r="B72" s="352" t="s">
        <v>4991</v>
      </c>
      <c r="C72" s="351" t="s">
        <v>4996</v>
      </c>
      <c r="D72" s="344">
        <v>1825</v>
      </c>
      <c r="E72" s="345" t="s">
        <v>4686</v>
      </c>
      <c r="F72" s="344" t="s">
        <v>4831</v>
      </c>
      <c r="G72" s="344" t="s">
        <v>4872</v>
      </c>
      <c r="H72" s="344" t="s">
        <v>4873</v>
      </c>
      <c r="I72" s="344" t="s">
        <v>4750</v>
      </c>
      <c r="J72" s="344" t="s">
        <v>4750</v>
      </c>
      <c r="K72" s="344" t="s">
        <v>4750</v>
      </c>
      <c r="L72" s="344" t="s">
        <v>4279</v>
      </c>
      <c r="M72" s="344" t="s">
        <v>4279</v>
      </c>
      <c r="N72" s="344" t="s">
        <v>4279</v>
      </c>
      <c r="O72" s="344" t="s">
        <v>4277</v>
      </c>
      <c r="P72" s="344" t="s">
        <v>1541</v>
      </c>
      <c r="Q72" s="344" t="s">
        <v>1853</v>
      </c>
      <c r="R72" s="344" t="s">
        <v>4369</v>
      </c>
      <c r="S72" s="344" t="s">
        <v>4370</v>
      </c>
      <c r="T72" s="344" t="s">
        <v>4284</v>
      </c>
    </row>
    <row r="73" spans="1:22" s="319" customFormat="1">
      <c r="A73" s="347">
        <f t="shared" si="1"/>
        <v>71</v>
      </c>
      <c r="B73" s="352" t="s">
        <v>4991</v>
      </c>
      <c r="C73" s="351" t="s">
        <v>4996</v>
      </c>
      <c r="D73" s="321">
        <v>1825</v>
      </c>
      <c r="E73" s="342" t="s">
        <v>4686</v>
      </c>
      <c r="F73" s="321" t="s">
        <v>4824</v>
      </c>
      <c r="G73" s="321" t="s">
        <v>4883</v>
      </c>
      <c r="H73" s="321" t="s">
        <v>4884</v>
      </c>
      <c r="I73" s="321" t="s">
        <v>4711</v>
      </c>
      <c r="J73" s="321" t="s">
        <v>4711</v>
      </c>
      <c r="K73" s="321" t="s">
        <v>4711</v>
      </c>
      <c r="L73" s="321" t="s">
        <v>4820</v>
      </c>
      <c r="M73" s="321" t="s">
        <v>4820</v>
      </c>
      <c r="N73" s="321" t="s">
        <v>4820</v>
      </c>
      <c r="O73" s="321" t="s">
        <v>4277</v>
      </c>
      <c r="P73" s="321" t="s">
        <v>1541</v>
      </c>
      <c r="Q73" s="321" t="s">
        <v>1853</v>
      </c>
      <c r="R73" s="321" t="s">
        <v>4369</v>
      </c>
      <c r="S73" s="321" t="s">
        <v>4370</v>
      </c>
      <c r="T73" s="321" t="s">
        <v>4284</v>
      </c>
      <c r="V73" s="321" t="s">
        <v>4909</v>
      </c>
    </row>
    <row r="74" spans="1:22" s="319" customFormat="1">
      <c r="A74" s="347">
        <f t="shared" si="1"/>
        <v>72</v>
      </c>
      <c r="B74" s="352" t="s">
        <v>4991</v>
      </c>
      <c r="C74" s="351" t="s">
        <v>4996</v>
      </c>
      <c r="D74" s="321">
        <v>1825</v>
      </c>
      <c r="E74" s="342" t="s">
        <v>4686</v>
      </c>
      <c r="F74" s="321" t="s">
        <v>4888</v>
      </c>
      <c r="G74" s="321" t="s">
        <v>4893</v>
      </c>
      <c r="H74" s="321" t="s">
        <v>4884</v>
      </c>
      <c r="I74" s="321" t="s">
        <v>4711</v>
      </c>
      <c r="J74" s="321" t="s">
        <v>4711</v>
      </c>
      <c r="K74" s="321" t="s">
        <v>4711</v>
      </c>
      <c r="L74" s="321" t="s">
        <v>4821</v>
      </c>
      <c r="M74" s="321" t="s">
        <v>4821</v>
      </c>
      <c r="N74" s="321" t="s">
        <v>4821</v>
      </c>
      <c r="O74" s="321" t="s">
        <v>4277</v>
      </c>
      <c r="P74" s="321" t="s">
        <v>1541</v>
      </c>
      <c r="Q74" s="321" t="s">
        <v>1853</v>
      </c>
      <c r="R74" s="321" t="s">
        <v>4369</v>
      </c>
      <c r="S74" s="321" t="s">
        <v>4370</v>
      </c>
      <c r="T74" s="321" t="s">
        <v>4284</v>
      </c>
    </row>
    <row r="75" spans="1:22" s="319" customFormat="1">
      <c r="A75" s="347">
        <f t="shared" si="1"/>
        <v>73</v>
      </c>
      <c r="B75" s="352" t="s">
        <v>4991</v>
      </c>
      <c r="C75" s="351" t="s">
        <v>4996</v>
      </c>
      <c r="D75" s="321">
        <v>1825</v>
      </c>
      <c r="E75" s="342" t="s">
        <v>4686</v>
      </c>
      <c r="F75" s="321" t="s">
        <v>4889</v>
      </c>
      <c r="G75" s="321" t="s">
        <v>4894</v>
      </c>
      <c r="H75" s="321" t="s">
        <v>4884</v>
      </c>
      <c r="I75" s="321" t="s">
        <v>4711</v>
      </c>
      <c r="J75" s="321" t="s">
        <v>4711</v>
      </c>
      <c r="K75" s="321" t="s">
        <v>4711</v>
      </c>
      <c r="L75" s="321" t="s">
        <v>4814</v>
      </c>
      <c r="M75" s="321" t="s">
        <v>4814</v>
      </c>
      <c r="N75" s="321" t="s">
        <v>4814</v>
      </c>
      <c r="O75" s="321" t="s">
        <v>4277</v>
      </c>
      <c r="P75" s="321" t="s">
        <v>1541</v>
      </c>
      <c r="Q75" s="321" t="s">
        <v>1853</v>
      </c>
      <c r="R75" s="321" t="s">
        <v>4369</v>
      </c>
      <c r="S75" s="321" t="s">
        <v>4370</v>
      </c>
      <c r="T75" s="321" t="s">
        <v>4284</v>
      </c>
    </row>
    <row r="76" spans="1:22" s="319" customFormat="1">
      <c r="A76" s="347">
        <f t="shared" si="1"/>
        <v>74</v>
      </c>
      <c r="B76" s="352" t="s">
        <v>4991</v>
      </c>
      <c r="C76" s="351" t="s">
        <v>4996</v>
      </c>
      <c r="D76" s="321">
        <v>1825</v>
      </c>
      <c r="E76" s="342" t="s">
        <v>4686</v>
      </c>
      <c r="F76" s="321" t="s">
        <v>4890</v>
      </c>
      <c r="G76" s="321" t="s">
        <v>4895</v>
      </c>
      <c r="H76" s="321" t="s">
        <v>4884</v>
      </c>
      <c r="I76" s="321" t="s">
        <v>4711</v>
      </c>
      <c r="J76" s="321" t="s">
        <v>4711</v>
      </c>
      <c r="K76" s="321" t="s">
        <v>4711</v>
      </c>
      <c r="L76" s="321" t="s">
        <v>4823</v>
      </c>
      <c r="M76" s="321" t="s">
        <v>4823</v>
      </c>
      <c r="N76" s="321" t="s">
        <v>4823</v>
      </c>
      <c r="O76" s="321" t="s">
        <v>4277</v>
      </c>
      <c r="P76" s="321" t="s">
        <v>1541</v>
      </c>
      <c r="Q76" s="321" t="s">
        <v>1853</v>
      </c>
      <c r="R76" s="321" t="s">
        <v>4369</v>
      </c>
      <c r="S76" s="321" t="s">
        <v>4370</v>
      </c>
      <c r="T76" s="321" t="s">
        <v>4284</v>
      </c>
    </row>
    <row r="77" spans="1:22" s="319" customFormat="1">
      <c r="A77" s="347">
        <f t="shared" si="1"/>
        <v>75</v>
      </c>
      <c r="B77" s="352" t="s">
        <v>4991</v>
      </c>
      <c r="C77" s="351" t="s">
        <v>4996</v>
      </c>
      <c r="D77" s="321">
        <v>1825</v>
      </c>
      <c r="E77" s="342" t="s">
        <v>4686</v>
      </c>
      <c r="F77" s="321" t="s">
        <v>4891</v>
      </c>
      <c r="G77" s="321" t="s">
        <v>4896</v>
      </c>
      <c r="H77" s="321" t="s">
        <v>4884</v>
      </c>
      <c r="I77" s="321" t="s">
        <v>4711</v>
      </c>
      <c r="J77" s="321" t="s">
        <v>4711</v>
      </c>
      <c r="K77" s="321" t="s">
        <v>4711</v>
      </c>
      <c r="L77" s="321" t="s">
        <v>4279</v>
      </c>
      <c r="M77" s="321" t="s">
        <v>4279</v>
      </c>
      <c r="N77" s="321" t="s">
        <v>4279</v>
      </c>
      <c r="O77" s="321" t="s">
        <v>4277</v>
      </c>
      <c r="P77" s="321" t="s">
        <v>1541</v>
      </c>
      <c r="Q77" s="321" t="s">
        <v>1853</v>
      </c>
      <c r="R77" s="321" t="s">
        <v>4369</v>
      </c>
      <c r="S77" s="321" t="s">
        <v>4370</v>
      </c>
      <c r="T77" s="321" t="s">
        <v>4284</v>
      </c>
    </row>
    <row r="78" spans="1:22" s="319" customFormat="1">
      <c r="A78" s="347">
        <f t="shared" si="1"/>
        <v>76</v>
      </c>
      <c r="B78" s="352" t="s">
        <v>4991</v>
      </c>
      <c r="C78" s="351" t="s">
        <v>4996</v>
      </c>
      <c r="D78" s="321">
        <v>1825</v>
      </c>
      <c r="E78" s="342" t="s">
        <v>4686</v>
      </c>
      <c r="F78" s="321" t="s">
        <v>4828</v>
      </c>
      <c r="G78" s="321" t="s">
        <v>4897</v>
      </c>
      <c r="H78" s="321" t="s">
        <v>4884</v>
      </c>
      <c r="I78" s="321" t="s">
        <v>4750</v>
      </c>
      <c r="J78" s="321" t="s">
        <v>4750</v>
      </c>
      <c r="K78" s="321" t="s">
        <v>4750</v>
      </c>
      <c r="L78" s="321" t="s">
        <v>4820</v>
      </c>
      <c r="M78" s="321" t="s">
        <v>4820</v>
      </c>
      <c r="N78" s="321" t="s">
        <v>4820</v>
      </c>
      <c r="O78" s="321" t="s">
        <v>4277</v>
      </c>
      <c r="P78" s="321" t="s">
        <v>1541</v>
      </c>
      <c r="Q78" s="321" t="s">
        <v>1853</v>
      </c>
      <c r="R78" s="321" t="s">
        <v>4369</v>
      </c>
      <c r="S78" s="321" t="s">
        <v>4370</v>
      </c>
      <c r="T78" s="321" t="s">
        <v>4284</v>
      </c>
    </row>
    <row r="79" spans="1:22" s="319" customFormat="1">
      <c r="A79" s="347">
        <f t="shared" si="1"/>
        <v>77</v>
      </c>
      <c r="B79" s="352" t="s">
        <v>4991</v>
      </c>
      <c r="C79" s="351" t="s">
        <v>4996</v>
      </c>
      <c r="D79" s="321">
        <v>1825</v>
      </c>
      <c r="E79" s="342" t="s">
        <v>4686</v>
      </c>
      <c r="F79" s="321" t="s">
        <v>4758</v>
      </c>
      <c r="G79" s="321" t="s">
        <v>4898</v>
      </c>
      <c r="H79" s="321" t="s">
        <v>4884</v>
      </c>
      <c r="I79" s="321" t="s">
        <v>4750</v>
      </c>
      <c r="J79" s="321" t="s">
        <v>4750</v>
      </c>
      <c r="K79" s="321" t="s">
        <v>4750</v>
      </c>
      <c r="L79" s="321" t="s">
        <v>4821</v>
      </c>
      <c r="M79" s="321" t="s">
        <v>4821</v>
      </c>
      <c r="N79" s="321" t="s">
        <v>4821</v>
      </c>
      <c r="O79" s="321" t="s">
        <v>4277</v>
      </c>
      <c r="P79" s="321" t="s">
        <v>1541</v>
      </c>
      <c r="Q79" s="321" t="s">
        <v>1853</v>
      </c>
      <c r="R79" s="321" t="s">
        <v>4369</v>
      </c>
      <c r="S79" s="321" t="s">
        <v>4370</v>
      </c>
      <c r="T79" s="321" t="s">
        <v>4284</v>
      </c>
    </row>
    <row r="80" spans="1:22" s="319" customFormat="1">
      <c r="A80" s="347">
        <f t="shared" si="1"/>
        <v>78</v>
      </c>
      <c r="B80" s="352" t="s">
        <v>4991</v>
      </c>
      <c r="C80" s="351" t="s">
        <v>4996</v>
      </c>
      <c r="D80" s="321">
        <v>1825</v>
      </c>
      <c r="E80" s="342" t="s">
        <v>4686</v>
      </c>
      <c r="F80" s="321" t="s">
        <v>4892</v>
      </c>
      <c r="G80" s="321" t="s">
        <v>4899</v>
      </c>
      <c r="H80" s="321" t="s">
        <v>4884</v>
      </c>
      <c r="I80" s="321" t="s">
        <v>4750</v>
      </c>
      <c r="J80" s="321" t="s">
        <v>4750</v>
      </c>
      <c r="K80" s="321" t="s">
        <v>4750</v>
      </c>
      <c r="L80" s="321" t="s">
        <v>4814</v>
      </c>
      <c r="M80" s="321" t="s">
        <v>4814</v>
      </c>
      <c r="N80" s="321" t="s">
        <v>4814</v>
      </c>
      <c r="O80" s="321" t="s">
        <v>4277</v>
      </c>
      <c r="P80" s="321" t="s">
        <v>1541</v>
      </c>
      <c r="Q80" s="321" t="s">
        <v>1853</v>
      </c>
      <c r="R80" s="321" t="s">
        <v>4369</v>
      </c>
      <c r="S80" s="321" t="s">
        <v>4370</v>
      </c>
      <c r="T80" s="321" t="s">
        <v>4284</v>
      </c>
    </row>
    <row r="81" spans="1:22" s="319" customFormat="1">
      <c r="A81" s="347">
        <f t="shared" si="1"/>
        <v>79</v>
      </c>
      <c r="B81" s="352" t="s">
        <v>4991</v>
      </c>
      <c r="C81" s="351" t="s">
        <v>4996</v>
      </c>
      <c r="D81" s="321">
        <v>1825</v>
      </c>
      <c r="E81" s="342" t="s">
        <v>4686</v>
      </c>
      <c r="F81" s="321" t="s">
        <v>4830</v>
      </c>
      <c r="G81" s="321" t="s">
        <v>4900</v>
      </c>
      <c r="H81" s="321" t="s">
        <v>4884</v>
      </c>
      <c r="I81" s="321" t="s">
        <v>4750</v>
      </c>
      <c r="J81" s="321" t="s">
        <v>4750</v>
      </c>
      <c r="K81" s="321" t="s">
        <v>4750</v>
      </c>
      <c r="L81" s="321" t="s">
        <v>4823</v>
      </c>
      <c r="M81" s="321" t="s">
        <v>4823</v>
      </c>
      <c r="N81" s="321" t="s">
        <v>4823</v>
      </c>
      <c r="O81" s="321" t="s">
        <v>4277</v>
      </c>
      <c r="P81" s="321" t="s">
        <v>1541</v>
      </c>
      <c r="Q81" s="321" t="s">
        <v>1853</v>
      </c>
      <c r="R81" s="321" t="s">
        <v>4369</v>
      </c>
      <c r="S81" s="321" t="s">
        <v>4370</v>
      </c>
      <c r="T81" s="321" t="s">
        <v>4284</v>
      </c>
    </row>
    <row r="82" spans="1:22" s="49" customFormat="1">
      <c r="A82" s="347">
        <f t="shared" si="1"/>
        <v>80</v>
      </c>
      <c r="B82" s="352" t="s">
        <v>4991</v>
      </c>
      <c r="C82" s="351" t="s">
        <v>4996</v>
      </c>
      <c r="D82" s="344">
        <v>1825</v>
      </c>
      <c r="E82" s="345" t="s">
        <v>4686</v>
      </c>
      <c r="F82" s="344" t="s">
        <v>4831</v>
      </c>
      <c r="G82" s="344" t="s">
        <v>4901</v>
      </c>
      <c r="H82" s="344" t="s">
        <v>4884</v>
      </c>
      <c r="I82" s="344" t="s">
        <v>4750</v>
      </c>
      <c r="J82" s="344" t="s">
        <v>4750</v>
      </c>
      <c r="K82" s="344" t="s">
        <v>4750</v>
      </c>
      <c r="L82" s="344" t="s">
        <v>4279</v>
      </c>
      <c r="M82" s="344" t="s">
        <v>4279</v>
      </c>
      <c r="N82" s="344" t="s">
        <v>4279</v>
      </c>
      <c r="O82" s="344" t="s">
        <v>4277</v>
      </c>
      <c r="P82" s="344" t="s">
        <v>1541</v>
      </c>
      <c r="Q82" s="344" t="s">
        <v>1853</v>
      </c>
      <c r="R82" s="344" t="s">
        <v>4369</v>
      </c>
      <c r="S82" s="344" t="s">
        <v>4370</v>
      </c>
      <c r="T82" s="344" t="s">
        <v>4284</v>
      </c>
    </row>
    <row r="83" spans="1:22" s="319" customFormat="1">
      <c r="A83" s="347">
        <f t="shared" si="1"/>
        <v>81</v>
      </c>
      <c r="B83" s="352" t="s">
        <v>4991</v>
      </c>
      <c r="C83" s="351" t="s">
        <v>4996</v>
      </c>
      <c r="D83" s="321">
        <v>1825</v>
      </c>
      <c r="E83" s="342" t="s">
        <v>4686</v>
      </c>
      <c r="F83" s="321" t="s">
        <v>4824</v>
      </c>
      <c r="G83" s="321" t="s">
        <v>4883</v>
      </c>
      <c r="H83" s="321" t="s">
        <v>4939</v>
      </c>
      <c r="I83" s="321" t="s">
        <v>4711</v>
      </c>
      <c r="J83" s="321" t="s">
        <v>4711</v>
      </c>
      <c r="K83" s="321" t="s">
        <v>4711</v>
      </c>
      <c r="L83" s="321" t="s">
        <v>4820</v>
      </c>
      <c r="M83" s="321" t="s">
        <v>4820</v>
      </c>
      <c r="N83" s="321" t="s">
        <v>4820</v>
      </c>
      <c r="O83" s="321" t="s">
        <v>4277</v>
      </c>
      <c r="P83" s="321" t="s">
        <v>1541</v>
      </c>
      <c r="Q83" s="321" t="s">
        <v>1853</v>
      </c>
      <c r="R83" s="321" t="s">
        <v>4369</v>
      </c>
      <c r="S83" s="321" t="s">
        <v>4370</v>
      </c>
      <c r="T83" s="321" t="s">
        <v>4284</v>
      </c>
      <c r="V83" s="321" t="s">
        <v>4909</v>
      </c>
    </row>
    <row r="84" spans="1:22" s="319" customFormat="1">
      <c r="A84" s="347">
        <f t="shared" si="1"/>
        <v>82</v>
      </c>
      <c r="B84" s="352" t="s">
        <v>4991</v>
      </c>
      <c r="C84" s="351" t="s">
        <v>4996</v>
      </c>
      <c r="D84" s="321">
        <v>1825</v>
      </c>
      <c r="E84" s="342" t="s">
        <v>4686</v>
      </c>
      <c r="F84" s="321" t="s">
        <v>4888</v>
      </c>
      <c r="G84" s="321" t="s">
        <v>4893</v>
      </c>
      <c r="H84" s="321" t="s">
        <v>4939</v>
      </c>
      <c r="I84" s="321" t="s">
        <v>4711</v>
      </c>
      <c r="J84" s="321" t="s">
        <v>4711</v>
      </c>
      <c r="K84" s="321" t="s">
        <v>4711</v>
      </c>
      <c r="L84" s="321" t="s">
        <v>4821</v>
      </c>
      <c r="M84" s="321" t="s">
        <v>4821</v>
      </c>
      <c r="N84" s="321" t="s">
        <v>4821</v>
      </c>
      <c r="O84" s="321" t="s">
        <v>4277</v>
      </c>
      <c r="P84" s="321" t="s">
        <v>1541</v>
      </c>
      <c r="Q84" s="321" t="s">
        <v>1853</v>
      </c>
      <c r="R84" s="321" t="s">
        <v>4369</v>
      </c>
      <c r="S84" s="321" t="s">
        <v>4370</v>
      </c>
      <c r="T84" s="321" t="s">
        <v>4284</v>
      </c>
    </row>
    <row r="85" spans="1:22" s="319" customFormat="1">
      <c r="A85" s="347">
        <f t="shared" si="1"/>
        <v>83</v>
      </c>
      <c r="B85" s="352" t="s">
        <v>4991</v>
      </c>
      <c r="C85" s="351" t="s">
        <v>4996</v>
      </c>
      <c r="D85" s="321">
        <v>1825</v>
      </c>
      <c r="E85" s="342" t="s">
        <v>4686</v>
      </c>
      <c r="F85" s="321" t="s">
        <v>4889</v>
      </c>
      <c r="G85" s="321" t="s">
        <v>4894</v>
      </c>
      <c r="H85" s="321" t="s">
        <v>4939</v>
      </c>
      <c r="I85" s="321" t="s">
        <v>4711</v>
      </c>
      <c r="J85" s="321" t="s">
        <v>4711</v>
      </c>
      <c r="K85" s="321" t="s">
        <v>4711</v>
      </c>
      <c r="L85" s="321" t="s">
        <v>4814</v>
      </c>
      <c r="M85" s="321" t="s">
        <v>4814</v>
      </c>
      <c r="N85" s="321" t="s">
        <v>4814</v>
      </c>
      <c r="O85" s="321" t="s">
        <v>4277</v>
      </c>
      <c r="P85" s="321" t="s">
        <v>1541</v>
      </c>
      <c r="Q85" s="321" t="s">
        <v>1853</v>
      </c>
      <c r="R85" s="321" t="s">
        <v>4369</v>
      </c>
      <c r="S85" s="321" t="s">
        <v>4370</v>
      </c>
      <c r="T85" s="321" t="s">
        <v>4284</v>
      </c>
    </row>
    <row r="86" spans="1:22" s="319" customFormat="1">
      <c r="A86" s="347">
        <f t="shared" si="1"/>
        <v>84</v>
      </c>
      <c r="B86" s="352" t="s">
        <v>4991</v>
      </c>
      <c r="C86" s="351" t="s">
        <v>4996</v>
      </c>
      <c r="D86" s="321">
        <v>1825</v>
      </c>
      <c r="E86" s="342" t="s">
        <v>4686</v>
      </c>
      <c r="F86" s="321" t="s">
        <v>4890</v>
      </c>
      <c r="G86" s="321" t="s">
        <v>4895</v>
      </c>
      <c r="H86" s="321" t="s">
        <v>4939</v>
      </c>
      <c r="I86" s="321" t="s">
        <v>4711</v>
      </c>
      <c r="J86" s="321" t="s">
        <v>4711</v>
      </c>
      <c r="K86" s="321" t="s">
        <v>4711</v>
      </c>
      <c r="L86" s="321" t="s">
        <v>4823</v>
      </c>
      <c r="M86" s="321" t="s">
        <v>4823</v>
      </c>
      <c r="N86" s="321" t="s">
        <v>4823</v>
      </c>
      <c r="O86" s="321" t="s">
        <v>4277</v>
      </c>
      <c r="P86" s="321" t="s">
        <v>1541</v>
      </c>
      <c r="Q86" s="321" t="s">
        <v>1853</v>
      </c>
      <c r="R86" s="321" t="s">
        <v>4369</v>
      </c>
      <c r="S86" s="321" t="s">
        <v>4370</v>
      </c>
      <c r="T86" s="321" t="s">
        <v>4284</v>
      </c>
    </row>
    <row r="87" spans="1:22" s="319" customFormat="1">
      <c r="A87" s="347">
        <f t="shared" si="1"/>
        <v>85</v>
      </c>
      <c r="B87" s="352" t="s">
        <v>4991</v>
      </c>
      <c r="C87" s="351" t="s">
        <v>4996</v>
      </c>
      <c r="D87" s="321">
        <v>1825</v>
      </c>
      <c r="E87" s="342" t="s">
        <v>4686</v>
      </c>
      <c r="F87" s="321" t="s">
        <v>4891</v>
      </c>
      <c r="G87" s="321" t="s">
        <v>4896</v>
      </c>
      <c r="H87" s="321" t="s">
        <v>4939</v>
      </c>
      <c r="I87" s="321" t="s">
        <v>4711</v>
      </c>
      <c r="J87" s="321" t="s">
        <v>4711</v>
      </c>
      <c r="K87" s="321" t="s">
        <v>4711</v>
      </c>
      <c r="L87" s="321" t="s">
        <v>4279</v>
      </c>
      <c r="M87" s="321" t="s">
        <v>4279</v>
      </c>
      <c r="N87" s="321" t="s">
        <v>4279</v>
      </c>
      <c r="O87" s="321" t="s">
        <v>4277</v>
      </c>
      <c r="P87" s="321" t="s">
        <v>1541</v>
      </c>
      <c r="Q87" s="321" t="s">
        <v>1853</v>
      </c>
      <c r="R87" s="321" t="s">
        <v>4369</v>
      </c>
      <c r="S87" s="321" t="s">
        <v>4370</v>
      </c>
      <c r="T87" s="321" t="s">
        <v>4284</v>
      </c>
    </row>
    <row r="88" spans="1:22" s="319" customFormat="1">
      <c r="A88" s="347">
        <f t="shared" ref="A88:A97" si="2">A87+1</f>
        <v>86</v>
      </c>
      <c r="B88" s="352" t="s">
        <v>4991</v>
      </c>
      <c r="C88" s="351" t="s">
        <v>4996</v>
      </c>
      <c r="D88" s="321">
        <v>1825</v>
      </c>
      <c r="E88" s="342" t="s">
        <v>4686</v>
      </c>
      <c r="F88" s="321" t="s">
        <v>4828</v>
      </c>
      <c r="G88" s="321" t="s">
        <v>4897</v>
      </c>
      <c r="H88" s="321" t="s">
        <v>4939</v>
      </c>
      <c r="I88" s="321" t="s">
        <v>4750</v>
      </c>
      <c r="J88" s="321" t="s">
        <v>4750</v>
      </c>
      <c r="K88" s="321" t="s">
        <v>4750</v>
      </c>
      <c r="L88" s="321" t="s">
        <v>4820</v>
      </c>
      <c r="M88" s="321" t="s">
        <v>4820</v>
      </c>
      <c r="N88" s="321" t="s">
        <v>4820</v>
      </c>
      <c r="O88" s="321" t="s">
        <v>4277</v>
      </c>
      <c r="P88" s="321" t="s">
        <v>1541</v>
      </c>
      <c r="Q88" s="321" t="s">
        <v>1853</v>
      </c>
      <c r="R88" s="321" t="s">
        <v>4369</v>
      </c>
      <c r="S88" s="321" t="s">
        <v>4370</v>
      </c>
      <c r="T88" s="321" t="s">
        <v>4284</v>
      </c>
    </row>
    <row r="89" spans="1:22" s="319" customFormat="1">
      <c r="A89" s="347">
        <f t="shared" si="2"/>
        <v>87</v>
      </c>
      <c r="B89" s="352" t="s">
        <v>4991</v>
      </c>
      <c r="C89" s="351" t="s">
        <v>4996</v>
      </c>
      <c r="D89" s="321">
        <v>1825</v>
      </c>
      <c r="E89" s="342" t="s">
        <v>4686</v>
      </c>
      <c r="F89" s="321" t="s">
        <v>4758</v>
      </c>
      <c r="G89" s="321" t="s">
        <v>4898</v>
      </c>
      <c r="H89" s="321" t="s">
        <v>4939</v>
      </c>
      <c r="I89" s="321" t="s">
        <v>4750</v>
      </c>
      <c r="J89" s="321" t="s">
        <v>4750</v>
      </c>
      <c r="K89" s="321" t="s">
        <v>4750</v>
      </c>
      <c r="L89" s="321" t="s">
        <v>4821</v>
      </c>
      <c r="M89" s="321" t="s">
        <v>4821</v>
      </c>
      <c r="N89" s="321" t="s">
        <v>4821</v>
      </c>
      <c r="O89" s="321" t="s">
        <v>4277</v>
      </c>
      <c r="P89" s="321" t="s">
        <v>1541</v>
      </c>
      <c r="Q89" s="321" t="s">
        <v>1853</v>
      </c>
      <c r="R89" s="321" t="s">
        <v>4369</v>
      </c>
      <c r="S89" s="321" t="s">
        <v>4370</v>
      </c>
      <c r="T89" s="321" t="s">
        <v>4284</v>
      </c>
    </row>
    <row r="90" spans="1:22" s="319" customFormat="1">
      <c r="A90" s="347">
        <f t="shared" si="2"/>
        <v>88</v>
      </c>
      <c r="B90" s="352" t="s">
        <v>4991</v>
      </c>
      <c r="C90" s="351" t="s">
        <v>4996</v>
      </c>
      <c r="D90" s="321">
        <v>1825</v>
      </c>
      <c r="E90" s="342" t="s">
        <v>4686</v>
      </c>
      <c r="F90" s="321" t="s">
        <v>4892</v>
      </c>
      <c r="G90" s="321" t="s">
        <v>4899</v>
      </c>
      <c r="H90" s="321" t="s">
        <v>4939</v>
      </c>
      <c r="I90" s="321" t="s">
        <v>4750</v>
      </c>
      <c r="J90" s="321" t="s">
        <v>4750</v>
      </c>
      <c r="K90" s="321" t="s">
        <v>4750</v>
      </c>
      <c r="L90" s="321" t="s">
        <v>4814</v>
      </c>
      <c r="M90" s="321" t="s">
        <v>4814</v>
      </c>
      <c r="N90" s="321" t="s">
        <v>4814</v>
      </c>
      <c r="O90" s="321" t="s">
        <v>4277</v>
      </c>
      <c r="P90" s="321" t="s">
        <v>1541</v>
      </c>
      <c r="Q90" s="321" t="s">
        <v>1853</v>
      </c>
      <c r="R90" s="321" t="s">
        <v>4369</v>
      </c>
      <c r="S90" s="321" t="s">
        <v>4370</v>
      </c>
      <c r="T90" s="321" t="s">
        <v>4284</v>
      </c>
    </row>
    <row r="91" spans="1:22" s="319" customFormat="1">
      <c r="A91" s="347">
        <f t="shared" si="2"/>
        <v>89</v>
      </c>
      <c r="B91" s="352" t="s">
        <v>4991</v>
      </c>
      <c r="C91" s="351" t="s">
        <v>4996</v>
      </c>
      <c r="D91" s="321">
        <v>1825</v>
      </c>
      <c r="E91" s="342" t="s">
        <v>4686</v>
      </c>
      <c r="F91" s="321" t="s">
        <v>4830</v>
      </c>
      <c r="G91" s="321" t="s">
        <v>4900</v>
      </c>
      <c r="H91" s="321" t="s">
        <v>4939</v>
      </c>
      <c r="I91" s="321" t="s">
        <v>4750</v>
      </c>
      <c r="J91" s="321" t="s">
        <v>4750</v>
      </c>
      <c r="K91" s="321" t="s">
        <v>4750</v>
      </c>
      <c r="L91" s="321" t="s">
        <v>4823</v>
      </c>
      <c r="M91" s="321" t="s">
        <v>4823</v>
      </c>
      <c r="N91" s="321" t="s">
        <v>4823</v>
      </c>
      <c r="O91" s="321" t="s">
        <v>4277</v>
      </c>
      <c r="P91" s="321" t="s">
        <v>1541</v>
      </c>
      <c r="Q91" s="321" t="s">
        <v>1853</v>
      </c>
      <c r="R91" s="321" t="s">
        <v>4369</v>
      </c>
      <c r="S91" s="321" t="s">
        <v>4370</v>
      </c>
      <c r="T91" s="321" t="s">
        <v>4284</v>
      </c>
    </row>
    <row r="92" spans="1:22" s="49" customFormat="1">
      <c r="A92" s="348">
        <f t="shared" si="2"/>
        <v>90</v>
      </c>
      <c r="B92" s="352" t="s">
        <v>4991</v>
      </c>
      <c r="C92" s="351" t="s">
        <v>4996</v>
      </c>
      <c r="D92" s="344">
        <v>1825</v>
      </c>
      <c r="E92" s="345" t="s">
        <v>4686</v>
      </c>
      <c r="F92" s="344" t="s">
        <v>4831</v>
      </c>
      <c r="G92" s="344" t="s">
        <v>4901</v>
      </c>
      <c r="H92" s="344" t="s">
        <v>4939</v>
      </c>
      <c r="I92" s="344" t="s">
        <v>4750</v>
      </c>
      <c r="J92" s="344" t="s">
        <v>4750</v>
      </c>
      <c r="K92" s="344" t="s">
        <v>4750</v>
      </c>
      <c r="L92" s="344" t="s">
        <v>4279</v>
      </c>
      <c r="M92" s="344" t="s">
        <v>4279</v>
      </c>
      <c r="N92" s="344" t="s">
        <v>4279</v>
      </c>
      <c r="O92" s="344" t="s">
        <v>4277</v>
      </c>
      <c r="P92" s="344" t="s">
        <v>1541</v>
      </c>
      <c r="Q92" s="344" t="s">
        <v>1853</v>
      </c>
      <c r="R92" s="344" t="s">
        <v>4369</v>
      </c>
      <c r="S92" s="344" t="s">
        <v>4370</v>
      </c>
      <c r="T92" s="344" t="s">
        <v>4284</v>
      </c>
    </row>
    <row r="93" spans="1:22" s="319" customFormat="1">
      <c r="A93" s="347">
        <f t="shared" si="2"/>
        <v>91</v>
      </c>
      <c r="B93" s="352" t="s">
        <v>4991</v>
      </c>
      <c r="C93" s="351" t="s">
        <v>4996</v>
      </c>
      <c r="D93" s="321">
        <v>1825</v>
      </c>
      <c r="E93" s="342" t="s">
        <v>4686</v>
      </c>
      <c r="F93" s="321" t="s">
        <v>4824</v>
      </c>
      <c r="G93" s="321" t="s">
        <v>4883</v>
      </c>
      <c r="H93" s="321" t="s">
        <v>4941</v>
      </c>
      <c r="I93" s="321" t="s">
        <v>4711</v>
      </c>
      <c r="J93" s="321" t="s">
        <v>4711</v>
      </c>
      <c r="K93" s="321" t="s">
        <v>4711</v>
      </c>
      <c r="L93" s="321" t="s">
        <v>4820</v>
      </c>
      <c r="M93" s="321" t="s">
        <v>4820</v>
      </c>
      <c r="N93" s="321" t="s">
        <v>4820</v>
      </c>
      <c r="O93" s="321" t="s">
        <v>4277</v>
      </c>
      <c r="P93" s="321" t="s">
        <v>1541</v>
      </c>
      <c r="Q93" s="321" t="s">
        <v>1853</v>
      </c>
      <c r="R93" s="321" t="s">
        <v>4369</v>
      </c>
      <c r="S93" s="321" t="s">
        <v>4370</v>
      </c>
      <c r="T93" s="321" t="s">
        <v>4284</v>
      </c>
      <c r="V93" s="321" t="s">
        <v>4909</v>
      </c>
    </row>
    <row r="94" spans="1:22" s="319" customFormat="1">
      <c r="A94" s="347">
        <f t="shared" si="2"/>
        <v>92</v>
      </c>
      <c r="B94" s="352" t="s">
        <v>4991</v>
      </c>
      <c r="C94" s="351" t="s">
        <v>4996</v>
      </c>
      <c r="D94" s="321">
        <v>1825</v>
      </c>
      <c r="E94" s="342" t="s">
        <v>4686</v>
      </c>
      <c r="F94" s="321" t="s">
        <v>4888</v>
      </c>
      <c r="G94" s="321" t="s">
        <v>4893</v>
      </c>
      <c r="H94" s="321" t="s">
        <v>4941</v>
      </c>
      <c r="I94" s="321" t="s">
        <v>4711</v>
      </c>
      <c r="J94" s="321" t="s">
        <v>4711</v>
      </c>
      <c r="K94" s="321" t="s">
        <v>4711</v>
      </c>
      <c r="L94" s="321" t="s">
        <v>4821</v>
      </c>
      <c r="M94" s="321" t="s">
        <v>4821</v>
      </c>
      <c r="N94" s="321" t="s">
        <v>4821</v>
      </c>
      <c r="O94" s="321" t="s">
        <v>4277</v>
      </c>
      <c r="P94" s="321" t="s">
        <v>1541</v>
      </c>
      <c r="Q94" s="321" t="s">
        <v>1853</v>
      </c>
      <c r="R94" s="321" t="s">
        <v>4369</v>
      </c>
      <c r="S94" s="321" t="s">
        <v>4370</v>
      </c>
      <c r="T94" s="321" t="s">
        <v>4284</v>
      </c>
    </row>
    <row r="95" spans="1:22" s="319" customFormat="1">
      <c r="A95" s="347">
        <f t="shared" si="2"/>
        <v>93</v>
      </c>
      <c r="B95" s="352" t="s">
        <v>4991</v>
      </c>
      <c r="C95" s="351" t="s">
        <v>4996</v>
      </c>
      <c r="D95" s="321">
        <v>1825</v>
      </c>
      <c r="E95" s="342" t="s">
        <v>4686</v>
      </c>
      <c r="F95" s="321" t="s">
        <v>4889</v>
      </c>
      <c r="G95" s="321" t="s">
        <v>4894</v>
      </c>
      <c r="H95" s="321" t="s">
        <v>4941</v>
      </c>
      <c r="I95" s="321" t="s">
        <v>4711</v>
      </c>
      <c r="J95" s="321" t="s">
        <v>4711</v>
      </c>
      <c r="K95" s="321" t="s">
        <v>4711</v>
      </c>
      <c r="L95" s="321" t="s">
        <v>4814</v>
      </c>
      <c r="M95" s="321" t="s">
        <v>4814</v>
      </c>
      <c r="N95" s="321" t="s">
        <v>4814</v>
      </c>
      <c r="O95" s="321" t="s">
        <v>4277</v>
      </c>
      <c r="P95" s="321" t="s">
        <v>1541</v>
      </c>
      <c r="Q95" s="321" t="s">
        <v>1853</v>
      </c>
      <c r="R95" s="321" t="s">
        <v>4369</v>
      </c>
      <c r="S95" s="321" t="s">
        <v>4370</v>
      </c>
      <c r="T95" s="321" t="s">
        <v>4284</v>
      </c>
    </row>
    <row r="96" spans="1:22" s="319" customFormat="1">
      <c r="A96" s="347">
        <f t="shared" si="2"/>
        <v>94</v>
      </c>
      <c r="B96" s="352" t="s">
        <v>4991</v>
      </c>
      <c r="C96" s="351" t="s">
        <v>4996</v>
      </c>
      <c r="D96" s="321">
        <v>1825</v>
      </c>
      <c r="E96" s="342" t="s">
        <v>4686</v>
      </c>
      <c r="F96" s="321" t="s">
        <v>4890</v>
      </c>
      <c r="G96" s="321" t="s">
        <v>4895</v>
      </c>
      <c r="H96" s="321" t="s">
        <v>4941</v>
      </c>
      <c r="I96" s="321" t="s">
        <v>4711</v>
      </c>
      <c r="J96" s="321" t="s">
        <v>4711</v>
      </c>
      <c r="K96" s="321" t="s">
        <v>4711</v>
      </c>
      <c r="L96" s="321" t="s">
        <v>4823</v>
      </c>
      <c r="M96" s="321" t="s">
        <v>4823</v>
      </c>
      <c r="N96" s="321" t="s">
        <v>4823</v>
      </c>
      <c r="O96" s="321" t="s">
        <v>4277</v>
      </c>
      <c r="P96" s="321" t="s">
        <v>1541</v>
      </c>
      <c r="Q96" s="321" t="s">
        <v>1853</v>
      </c>
      <c r="R96" s="321" t="s">
        <v>4369</v>
      </c>
      <c r="S96" s="321" t="s">
        <v>4370</v>
      </c>
      <c r="T96" s="321" t="s">
        <v>4284</v>
      </c>
    </row>
    <row r="97" spans="1:22" s="319" customFormat="1">
      <c r="A97" s="347">
        <f t="shared" si="2"/>
        <v>95</v>
      </c>
      <c r="B97" s="352" t="s">
        <v>4991</v>
      </c>
      <c r="C97" s="351" t="s">
        <v>4996</v>
      </c>
      <c r="D97" s="321">
        <v>1825</v>
      </c>
      <c r="E97" s="342" t="s">
        <v>4686</v>
      </c>
      <c r="F97" s="321" t="s">
        <v>4891</v>
      </c>
      <c r="G97" s="321" t="s">
        <v>4896</v>
      </c>
      <c r="H97" s="321" t="s">
        <v>4941</v>
      </c>
      <c r="I97" s="321" t="s">
        <v>4711</v>
      </c>
      <c r="J97" s="321" t="s">
        <v>4711</v>
      </c>
      <c r="K97" s="321" t="s">
        <v>4711</v>
      </c>
      <c r="L97" s="321" t="s">
        <v>4279</v>
      </c>
      <c r="M97" s="321" t="s">
        <v>4279</v>
      </c>
      <c r="N97" s="321" t="s">
        <v>4279</v>
      </c>
      <c r="O97" s="321" t="s">
        <v>4277</v>
      </c>
      <c r="P97" s="321" t="s">
        <v>1541</v>
      </c>
      <c r="Q97" s="321" t="s">
        <v>1853</v>
      </c>
      <c r="R97" s="321" t="s">
        <v>4369</v>
      </c>
      <c r="S97" s="321" t="s">
        <v>4370</v>
      </c>
      <c r="T97" s="321" t="s">
        <v>4284</v>
      </c>
    </row>
    <row r="98" spans="1:22" s="319" customFormat="1">
      <c r="A98" s="347">
        <f t="shared" ref="A98:A107" si="3">A97+1</f>
        <v>96</v>
      </c>
      <c r="B98" s="352" t="s">
        <v>4991</v>
      </c>
      <c r="C98" s="351" t="s">
        <v>4996</v>
      </c>
      <c r="D98" s="321">
        <v>1825</v>
      </c>
      <c r="E98" s="342" t="s">
        <v>4686</v>
      </c>
      <c r="F98" s="321" t="s">
        <v>4828</v>
      </c>
      <c r="G98" s="321" t="s">
        <v>4897</v>
      </c>
      <c r="H98" s="321" t="s">
        <v>4941</v>
      </c>
      <c r="I98" s="321" t="s">
        <v>4750</v>
      </c>
      <c r="J98" s="321" t="s">
        <v>4750</v>
      </c>
      <c r="K98" s="321" t="s">
        <v>4750</v>
      </c>
      <c r="L98" s="321" t="s">
        <v>4820</v>
      </c>
      <c r="M98" s="321" t="s">
        <v>4820</v>
      </c>
      <c r="N98" s="321" t="s">
        <v>4820</v>
      </c>
      <c r="O98" s="321" t="s">
        <v>4277</v>
      </c>
      <c r="P98" s="321" t="s">
        <v>1541</v>
      </c>
      <c r="Q98" s="321" t="s">
        <v>1853</v>
      </c>
      <c r="R98" s="321" t="s">
        <v>4369</v>
      </c>
      <c r="S98" s="321" t="s">
        <v>4370</v>
      </c>
      <c r="T98" s="321" t="s">
        <v>4284</v>
      </c>
    </row>
    <row r="99" spans="1:22" s="319" customFormat="1">
      <c r="A99" s="347">
        <f t="shared" si="3"/>
        <v>97</v>
      </c>
      <c r="B99" s="352" t="s">
        <v>4991</v>
      </c>
      <c r="C99" s="351" t="s">
        <v>4996</v>
      </c>
      <c r="D99" s="321">
        <v>1825</v>
      </c>
      <c r="E99" s="342" t="s">
        <v>4686</v>
      </c>
      <c r="F99" s="321" t="s">
        <v>4758</v>
      </c>
      <c r="G99" s="321" t="s">
        <v>4898</v>
      </c>
      <c r="H99" s="321" t="s">
        <v>4941</v>
      </c>
      <c r="I99" s="321" t="s">
        <v>4750</v>
      </c>
      <c r="J99" s="321" t="s">
        <v>4750</v>
      </c>
      <c r="K99" s="321" t="s">
        <v>4750</v>
      </c>
      <c r="L99" s="321" t="s">
        <v>4821</v>
      </c>
      <c r="M99" s="321" t="s">
        <v>4821</v>
      </c>
      <c r="N99" s="321" t="s">
        <v>4821</v>
      </c>
      <c r="O99" s="321" t="s">
        <v>4277</v>
      </c>
      <c r="P99" s="321" t="s">
        <v>1541</v>
      </c>
      <c r="Q99" s="321" t="s">
        <v>1853</v>
      </c>
      <c r="R99" s="321" t="s">
        <v>4369</v>
      </c>
      <c r="S99" s="321" t="s">
        <v>4370</v>
      </c>
      <c r="T99" s="321" t="s">
        <v>4284</v>
      </c>
    </row>
    <row r="100" spans="1:22" s="319" customFormat="1">
      <c r="A100" s="347">
        <f t="shared" si="3"/>
        <v>98</v>
      </c>
      <c r="B100" s="352" t="s">
        <v>4991</v>
      </c>
      <c r="C100" s="351" t="s">
        <v>4996</v>
      </c>
      <c r="D100" s="321">
        <v>1825</v>
      </c>
      <c r="E100" s="342" t="s">
        <v>4686</v>
      </c>
      <c r="F100" s="321" t="s">
        <v>4892</v>
      </c>
      <c r="G100" s="321" t="s">
        <v>4899</v>
      </c>
      <c r="H100" s="321" t="s">
        <v>4941</v>
      </c>
      <c r="I100" s="321" t="s">
        <v>4750</v>
      </c>
      <c r="J100" s="321" t="s">
        <v>4750</v>
      </c>
      <c r="K100" s="321" t="s">
        <v>4750</v>
      </c>
      <c r="L100" s="321" t="s">
        <v>4814</v>
      </c>
      <c r="M100" s="321" t="s">
        <v>4814</v>
      </c>
      <c r="N100" s="321" t="s">
        <v>4814</v>
      </c>
      <c r="O100" s="321" t="s">
        <v>4277</v>
      </c>
      <c r="P100" s="321" t="s">
        <v>1541</v>
      </c>
      <c r="Q100" s="321" t="s">
        <v>1853</v>
      </c>
      <c r="R100" s="321" t="s">
        <v>4369</v>
      </c>
      <c r="S100" s="321" t="s">
        <v>4370</v>
      </c>
      <c r="T100" s="321" t="s">
        <v>4284</v>
      </c>
    </row>
    <row r="101" spans="1:22" s="319" customFormat="1">
      <c r="A101" s="347">
        <f t="shared" si="3"/>
        <v>99</v>
      </c>
      <c r="B101" s="352" t="s">
        <v>4991</v>
      </c>
      <c r="C101" s="351" t="s">
        <v>4996</v>
      </c>
      <c r="D101" s="321">
        <v>1825</v>
      </c>
      <c r="E101" s="342" t="s">
        <v>4686</v>
      </c>
      <c r="F101" s="321" t="s">
        <v>4830</v>
      </c>
      <c r="G101" s="321" t="s">
        <v>4900</v>
      </c>
      <c r="H101" s="321" t="s">
        <v>4941</v>
      </c>
      <c r="I101" s="321" t="s">
        <v>4750</v>
      </c>
      <c r="J101" s="321" t="s">
        <v>4750</v>
      </c>
      <c r="K101" s="321" t="s">
        <v>4750</v>
      </c>
      <c r="L101" s="321" t="s">
        <v>4823</v>
      </c>
      <c r="M101" s="321" t="s">
        <v>4823</v>
      </c>
      <c r="N101" s="321" t="s">
        <v>4823</v>
      </c>
      <c r="O101" s="321" t="s">
        <v>4277</v>
      </c>
      <c r="P101" s="321" t="s">
        <v>1541</v>
      </c>
      <c r="Q101" s="321" t="s">
        <v>1853</v>
      </c>
      <c r="R101" s="321" t="s">
        <v>4369</v>
      </c>
      <c r="S101" s="321" t="s">
        <v>4370</v>
      </c>
      <c r="T101" s="321" t="s">
        <v>4284</v>
      </c>
    </row>
    <row r="102" spans="1:22" s="49" customFormat="1">
      <c r="A102" s="348">
        <f t="shared" si="3"/>
        <v>100</v>
      </c>
      <c r="B102" s="352" t="s">
        <v>4991</v>
      </c>
      <c r="C102" s="351" t="s">
        <v>4996</v>
      </c>
      <c r="D102" s="344">
        <v>1825</v>
      </c>
      <c r="E102" s="345" t="s">
        <v>4686</v>
      </c>
      <c r="F102" s="344" t="s">
        <v>4831</v>
      </c>
      <c r="G102" s="344" t="s">
        <v>4901</v>
      </c>
      <c r="H102" s="321" t="s">
        <v>4941</v>
      </c>
      <c r="I102" s="344" t="s">
        <v>4750</v>
      </c>
      <c r="J102" s="344" t="s">
        <v>4750</v>
      </c>
      <c r="K102" s="344" t="s">
        <v>4750</v>
      </c>
      <c r="L102" s="344" t="s">
        <v>4279</v>
      </c>
      <c r="M102" s="344" t="s">
        <v>4279</v>
      </c>
      <c r="N102" s="344" t="s">
        <v>4279</v>
      </c>
      <c r="O102" s="344" t="s">
        <v>4277</v>
      </c>
      <c r="P102" s="344" t="s">
        <v>1541</v>
      </c>
      <c r="Q102" s="344" t="s">
        <v>1853</v>
      </c>
      <c r="R102" s="344" t="s">
        <v>4369</v>
      </c>
      <c r="S102" s="344" t="s">
        <v>4370</v>
      </c>
      <c r="T102" s="344" t="s">
        <v>4284</v>
      </c>
    </row>
    <row r="103" spans="1:22" s="319" customFormat="1">
      <c r="A103" s="347">
        <f t="shared" si="3"/>
        <v>101</v>
      </c>
      <c r="B103" s="352" t="s">
        <v>4991</v>
      </c>
      <c r="C103" s="351" t="s">
        <v>4996</v>
      </c>
      <c r="D103" s="321">
        <v>1825</v>
      </c>
      <c r="E103" s="342" t="s">
        <v>4686</v>
      </c>
      <c r="F103" s="321" t="s">
        <v>4824</v>
      </c>
      <c r="G103" s="321" t="s">
        <v>4883</v>
      </c>
      <c r="H103" s="321" t="s">
        <v>4942</v>
      </c>
      <c r="I103" s="321" t="s">
        <v>4711</v>
      </c>
      <c r="J103" s="321" t="s">
        <v>4711</v>
      </c>
      <c r="K103" s="321" t="s">
        <v>4711</v>
      </c>
      <c r="L103" s="321" t="s">
        <v>4820</v>
      </c>
      <c r="M103" s="321" t="s">
        <v>4820</v>
      </c>
      <c r="N103" s="321" t="s">
        <v>4820</v>
      </c>
      <c r="O103" s="321" t="s">
        <v>4277</v>
      </c>
      <c r="P103" s="321" t="s">
        <v>1541</v>
      </c>
      <c r="Q103" s="321" t="s">
        <v>1853</v>
      </c>
      <c r="R103" s="321" t="s">
        <v>4369</v>
      </c>
      <c r="S103" s="321" t="s">
        <v>4370</v>
      </c>
      <c r="T103" s="321" t="s">
        <v>4284</v>
      </c>
      <c r="V103" s="321" t="s">
        <v>4909</v>
      </c>
    </row>
    <row r="104" spans="1:22" s="319" customFormat="1">
      <c r="A104" s="347">
        <f t="shared" si="3"/>
        <v>102</v>
      </c>
      <c r="B104" s="352" t="s">
        <v>4991</v>
      </c>
      <c r="C104" s="351" t="s">
        <v>4996</v>
      </c>
      <c r="D104" s="321">
        <v>1825</v>
      </c>
      <c r="E104" s="342" t="s">
        <v>4686</v>
      </c>
      <c r="F104" s="321" t="s">
        <v>4888</v>
      </c>
      <c r="G104" s="321" t="s">
        <v>4893</v>
      </c>
      <c r="H104" s="321" t="s">
        <v>4942</v>
      </c>
      <c r="I104" s="321" t="s">
        <v>4711</v>
      </c>
      <c r="J104" s="321" t="s">
        <v>4711</v>
      </c>
      <c r="K104" s="321" t="s">
        <v>4711</v>
      </c>
      <c r="L104" s="321" t="s">
        <v>4821</v>
      </c>
      <c r="M104" s="321" t="s">
        <v>4821</v>
      </c>
      <c r="N104" s="321" t="s">
        <v>4821</v>
      </c>
      <c r="O104" s="321" t="s">
        <v>4277</v>
      </c>
      <c r="P104" s="321" t="s">
        <v>1541</v>
      </c>
      <c r="Q104" s="321" t="s">
        <v>1853</v>
      </c>
      <c r="R104" s="321" t="s">
        <v>4369</v>
      </c>
      <c r="S104" s="321" t="s">
        <v>4370</v>
      </c>
      <c r="T104" s="321" t="s">
        <v>4284</v>
      </c>
    </row>
    <row r="105" spans="1:22" s="319" customFormat="1">
      <c r="A105" s="347">
        <f t="shared" si="3"/>
        <v>103</v>
      </c>
      <c r="B105" s="352" t="s">
        <v>4991</v>
      </c>
      <c r="C105" s="351" t="s">
        <v>4996</v>
      </c>
      <c r="D105" s="321">
        <v>1825</v>
      </c>
      <c r="E105" s="342" t="s">
        <v>4686</v>
      </c>
      <c r="F105" s="321" t="s">
        <v>4889</v>
      </c>
      <c r="G105" s="321" t="s">
        <v>4894</v>
      </c>
      <c r="H105" s="321" t="s">
        <v>4942</v>
      </c>
      <c r="I105" s="321" t="s">
        <v>4711</v>
      </c>
      <c r="J105" s="321" t="s">
        <v>4711</v>
      </c>
      <c r="K105" s="321" t="s">
        <v>4711</v>
      </c>
      <c r="L105" s="321" t="s">
        <v>4814</v>
      </c>
      <c r="M105" s="321" t="s">
        <v>4814</v>
      </c>
      <c r="N105" s="321" t="s">
        <v>4814</v>
      </c>
      <c r="O105" s="321" t="s">
        <v>4277</v>
      </c>
      <c r="P105" s="321" t="s">
        <v>1541</v>
      </c>
      <c r="Q105" s="321" t="s">
        <v>1853</v>
      </c>
      <c r="R105" s="321" t="s">
        <v>4369</v>
      </c>
      <c r="S105" s="321" t="s">
        <v>4370</v>
      </c>
      <c r="T105" s="321" t="s">
        <v>4284</v>
      </c>
    </row>
    <row r="106" spans="1:22" s="319" customFormat="1">
      <c r="A106" s="347">
        <f t="shared" si="3"/>
        <v>104</v>
      </c>
      <c r="B106" s="352" t="s">
        <v>4991</v>
      </c>
      <c r="C106" s="351" t="s">
        <v>4996</v>
      </c>
      <c r="D106" s="321">
        <v>1825</v>
      </c>
      <c r="E106" s="342" t="s">
        <v>4686</v>
      </c>
      <c r="F106" s="321" t="s">
        <v>4890</v>
      </c>
      <c r="G106" s="321" t="s">
        <v>4895</v>
      </c>
      <c r="H106" s="321" t="s">
        <v>4942</v>
      </c>
      <c r="I106" s="321" t="s">
        <v>4711</v>
      </c>
      <c r="J106" s="321" t="s">
        <v>4711</v>
      </c>
      <c r="K106" s="321" t="s">
        <v>4711</v>
      </c>
      <c r="L106" s="321" t="s">
        <v>4823</v>
      </c>
      <c r="M106" s="321" t="s">
        <v>4823</v>
      </c>
      <c r="N106" s="321" t="s">
        <v>4823</v>
      </c>
      <c r="O106" s="321" t="s">
        <v>4277</v>
      </c>
      <c r="P106" s="321" t="s">
        <v>1541</v>
      </c>
      <c r="Q106" s="321" t="s">
        <v>1853</v>
      </c>
      <c r="R106" s="321" t="s">
        <v>4369</v>
      </c>
      <c r="S106" s="321" t="s">
        <v>4370</v>
      </c>
      <c r="T106" s="321" t="s">
        <v>4284</v>
      </c>
    </row>
    <row r="107" spans="1:22" s="319" customFormat="1">
      <c r="A107" s="347">
        <f t="shared" si="3"/>
        <v>105</v>
      </c>
      <c r="B107" s="352" t="s">
        <v>4991</v>
      </c>
      <c r="C107" s="351" t="s">
        <v>4996</v>
      </c>
      <c r="D107" s="321">
        <v>1825</v>
      </c>
      <c r="E107" s="342" t="s">
        <v>4686</v>
      </c>
      <c r="F107" s="321" t="s">
        <v>4891</v>
      </c>
      <c r="G107" s="321" t="s">
        <v>4896</v>
      </c>
      <c r="H107" s="321" t="s">
        <v>4942</v>
      </c>
      <c r="I107" s="321" t="s">
        <v>4711</v>
      </c>
      <c r="J107" s="321" t="s">
        <v>4711</v>
      </c>
      <c r="K107" s="321" t="s">
        <v>4711</v>
      </c>
      <c r="L107" s="321" t="s">
        <v>4279</v>
      </c>
      <c r="M107" s="321" t="s">
        <v>4279</v>
      </c>
      <c r="N107" s="321" t="s">
        <v>4279</v>
      </c>
      <c r="O107" s="321" t="s">
        <v>4277</v>
      </c>
      <c r="P107" s="321" t="s">
        <v>1541</v>
      </c>
      <c r="Q107" s="321" t="s">
        <v>1853</v>
      </c>
      <c r="R107" s="321" t="s">
        <v>4369</v>
      </c>
      <c r="S107" s="321" t="s">
        <v>4370</v>
      </c>
      <c r="T107" s="321" t="s">
        <v>4284</v>
      </c>
    </row>
    <row r="108" spans="1:22" s="319" customFormat="1">
      <c r="A108" s="347">
        <f t="shared" ref="A108:A117" si="4">A107+1</f>
        <v>106</v>
      </c>
      <c r="B108" s="352" t="s">
        <v>4991</v>
      </c>
      <c r="C108" s="351" t="s">
        <v>4996</v>
      </c>
      <c r="D108" s="321">
        <v>1825</v>
      </c>
      <c r="E108" s="342" t="s">
        <v>4686</v>
      </c>
      <c r="F108" s="321" t="s">
        <v>4828</v>
      </c>
      <c r="G108" s="321" t="s">
        <v>4897</v>
      </c>
      <c r="H108" s="321" t="s">
        <v>4942</v>
      </c>
      <c r="I108" s="321" t="s">
        <v>4750</v>
      </c>
      <c r="J108" s="321" t="s">
        <v>4750</v>
      </c>
      <c r="K108" s="321" t="s">
        <v>4750</v>
      </c>
      <c r="L108" s="321" t="s">
        <v>4820</v>
      </c>
      <c r="M108" s="321" t="s">
        <v>4820</v>
      </c>
      <c r="N108" s="321" t="s">
        <v>4820</v>
      </c>
      <c r="O108" s="321" t="s">
        <v>4277</v>
      </c>
      <c r="P108" s="321" t="s">
        <v>1541</v>
      </c>
      <c r="Q108" s="321" t="s">
        <v>1853</v>
      </c>
      <c r="R108" s="321" t="s">
        <v>4369</v>
      </c>
      <c r="S108" s="321" t="s">
        <v>4370</v>
      </c>
      <c r="T108" s="321" t="s">
        <v>4284</v>
      </c>
    </row>
    <row r="109" spans="1:22" s="319" customFormat="1">
      <c r="A109" s="347">
        <f t="shared" si="4"/>
        <v>107</v>
      </c>
      <c r="B109" s="352" t="s">
        <v>4991</v>
      </c>
      <c r="C109" s="351" t="s">
        <v>4996</v>
      </c>
      <c r="D109" s="321">
        <v>1825</v>
      </c>
      <c r="E109" s="342" t="s">
        <v>4686</v>
      </c>
      <c r="F109" s="321" t="s">
        <v>4758</v>
      </c>
      <c r="G109" s="321" t="s">
        <v>4898</v>
      </c>
      <c r="H109" s="321" t="s">
        <v>4942</v>
      </c>
      <c r="I109" s="321" t="s">
        <v>4750</v>
      </c>
      <c r="J109" s="321" t="s">
        <v>4750</v>
      </c>
      <c r="K109" s="321" t="s">
        <v>4750</v>
      </c>
      <c r="L109" s="321" t="s">
        <v>4821</v>
      </c>
      <c r="M109" s="321" t="s">
        <v>4821</v>
      </c>
      <c r="N109" s="321" t="s">
        <v>4821</v>
      </c>
      <c r="O109" s="321" t="s">
        <v>4277</v>
      </c>
      <c r="P109" s="321" t="s">
        <v>1541</v>
      </c>
      <c r="Q109" s="321" t="s">
        <v>1853</v>
      </c>
      <c r="R109" s="321" t="s">
        <v>4369</v>
      </c>
      <c r="S109" s="321" t="s">
        <v>4370</v>
      </c>
      <c r="T109" s="321" t="s">
        <v>4284</v>
      </c>
    </row>
    <row r="110" spans="1:22" s="319" customFormat="1">
      <c r="A110" s="347">
        <f t="shared" si="4"/>
        <v>108</v>
      </c>
      <c r="B110" s="352" t="s">
        <v>4991</v>
      </c>
      <c r="C110" s="351" t="s">
        <v>4996</v>
      </c>
      <c r="D110" s="321">
        <v>1825</v>
      </c>
      <c r="E110" s="342" t="s">
        <v>4686</v>
      </c>
      <c r="F110" s="321" t="s">
        <v>4892</v>
      </c>
      <c r="G110" s="321" t="s">
        <v>4899</v>
      </c>
      <c r="H110" s="321" t="s">
        <v>4942</v>
      </c>
      <c r="I110" s="321" t="s">
        <v>4750</v>
      </c>
      <c r="J110" s="321" t="s">
        <v>4750</v>
      </c>
      <c r="K110" s="321" t="s">
        <v>4750</v>
      </c>
      <c r="L110" s="321" t="s">
        <v>4814</v>
      </c>
      <c r="M110" s="321" t="s">
        <v>4814</v>
      </c>
      <c r="N110" s="321" t="s">
        <v>4814</v>
      </c>
      <c r="O110" s="321" t="s">
        <v>4277</v>
      </c>
      <c r="P110" s="321" t="s">
        <v>1541</v>
      </c>
      <c r="Q110" s="321" t="s">
        <v>1853</v>
      </c>
      <c r="R110" s="321" t="s">
        <v>4369</v>
      </c>
      <c r="S110" s="321" t="s">
        <v>4370</v>
      </c>
      <c r="T110" s="321" t="s">
        <v>4284</v>
      </c>
    </row>
    <row r="111" spans="1:22" s="319" customFormat="1">
      <c r="A111" s="347">
        <f t="shared" si="4"/>
        <v>109</v>
      </c>
      <c r="B111" s="352" t="s">
        <v>4991</v>
      </c>
      <c r="C111" s="351" t="s">
        <v>4996</v>
      </c>
      <c r="D111" s="321">
        <v>1825</v>
      </c>
      <c r="E111" s="342" t="s">
        <v>4686</v>
      </c>
      <c r="F111" s="321" t="s">
        <v>4830</v>
      </c>
      <c r="G111" s="321" t="s">
        <v>4900</v>
      </c>
      <c r="H111" s="321" t="s">
        <v>4942</v>
      </c>
      <c r="I111" s="321" t="s">
        <v>4750</v>
      </c>
      <c r="J111" s="321" t="s">
        <v>4750</v>
      </c>
      <c r="K111" s="321" t="s">
        <v>4750</v>
      </c>
      <c r="L111" s="321" t="s">
        <v>4823</v>
      </c>
      <c r="M111" s="321" t="s">
        <v>4823</v>
      </c>
      <c r="N111" s="321" t="s">
        <v>4823</v>
      </c>
      <c r="O111" s="321" t="s">
        <v>4277</v>
      </c>
      <c r="P111" s="321" t="s">
        <v>1541</v>
      </c>
      <c r="Q111" s="321" t="s">
        <v>1853</v>
      </c>
      <c r="R111" s="321" t="s">
        <v>4369</v>
      </c>
      <c r="S111" s="321" t="s">
        <v>4370</v>
      </c>
      <c r="T111" s="321" t="s">
        <v>4284</v>
      </c>
    </row>
    <row r="112" spans="1:22" s="49" customFormat="1">
      <c r="A112" s="348">
        <f t="shared" si="4"/>
        <v>110</v>
      </c>
      <c r="B112" s="352" t="s">
        <v>4991</v>
      </c>
      <c r="C112" s="351" t="s">
        <v>4996</v>
      </c>
      <c r="D112" s="344">
        <v>1825</v>
      </c>
      <c r="E112" s="345" t="s">
        <v>4686</v>
      </c>
      <c r="F112" s="344" t="s">
        <v>4831</v>
      </c>
      <c r="G112" s="344" t="s">
        <v>4901</v>
      </c>
      <c r="H112" s="321" t="s">
        <v>4942</v>
      </c>
      <c r="I112" s="344" t="s">
        <v>4750</v>
      </c>
      <c r="J112" s="344" t="s">
        <v>4750</v>
      </c>
      <c r="K112" s="344" t="s">
        <v>4750</v>
      </c>
      <c r="L112" s="344" t="s">
        <v>4279</v>
      </c>
      <c r="M112" s="344" t="s">
        <v>4279</v>
      </c>
      <c r="N112" s="344" t="s">
        <v>4279</v>
      </c>
      <c r="O112" s="344" t="s">
        <v>4277</v>
      </c>
      <c r="P112" s="344" t="s">
        <v>1541</v>
      </c>
      <c r="Q112" s="344" t="s">
        <v>1853</v>
      </c>
      <c r="R112" s="344" t="s">
        <v>4369</v>
      </c>
      <c r="S112" s="344" t="s">
        <v>4370</v>
      </c>
      <c r="T112" s="344" t="s">
        <v>4284</v>
      </c>
    </row>
    <row r="113" spans="1:22" s="319" customFormat="1">
      <c r="A113" s="347">
        <f t="shared" si="4"/>
        <v>111</v>
      </c>
      <c r="B113" s="352" t="s">
        <v>4991</v>
      </c>
      <c r="C113" s="351" t="s">
        <v>4996</v>
      </c>
      <c r="D113" s="321">
        <v>1825</v>
      </c>
      <c r="E113" s="342" t="s">
        <v>4686</v>
      </c>
      <c r="F113" s="321" t="s">
        <v>4824</v>
      </c>
      <c r="G113" s="321" t="s">
        <v>4944</v>
      </c>
      <c r="H113" s="321" t="s">
        <v>4945</v>
      </c>
      <c r="I113" s="321" t="s">
        <v>4711</v>
      </c>
      <c r="J113" s="321" t="s">
        <v>4711</v>
      </c>
      <c r="K113" s="321" t="s">
        <v>4711</v>
      </c>
      <c r="L113" s="321" t="s">
        <v>4820</v>
      </c>
      <c r="M113" s="321" t="s">
        <v>4820</v>
      </c>
      <c r="N113" s="321" t="s">
        <v>4820</v>
      </c>
      <c r="O113" s="321" t="s">
        <v>4277</v>
      </c>
      <c r="P113" s="321" t="s">
        <v>1541</v>
      </c>
      <c r="Q113" s="321" t="s">
        <v>1853</v>
      </c>
      <c r="R113" s="321" t="s">
        <v>4369</v>
      </c>
      <c r="S113" s="321" t="s">
        <v>4370</v>
      </c>
      <c r="T113" s="321" t="s">
        <v>4284</v>
      </c>
      <c r="V113" s="321" t="s">
        <v>4909</v>
      </c>
    </row>
    <row r="114" spans="1:22" s="319" customFormat="1">
      <c r="A114" s="347">
        <f t="shared" si="4"/>
        <v>112</v>
      </c>
      <c r="B114" s="352" t="s">
        <v>4991</v>
      </c>
      <c r="C114" s="351" t="s">
        <v>4996</v>
      </c>
      <c r="D114" s="321">
        <v>1825</v>
      </c>
      <c r="E114" s="342" t="s">
        <v>4686</v>
      </c>
      <c r="F114" s="321" t="s">
        <v>4888</v>
      </c>
      <c r="G114" s="321" t="s">
        <v>4944</v>
      </c>
      <c r="H114" s="321" t="s">
        <v>4945</v>
      </c>
      <c r="I114" s="321" t="s">
        <v>4711</v>
      </c>
      <c r="J114" s="321" t="s">
        <v>4711</v>
      </c>
      <c r="K114" s="321" t="s">
        <v>4711</v>
      </c>
      <c r="L114" s="321" t="s">
        <v>4821</v>
      </c>
      <c r="M114" s="321" t="s">
        <v>4821</v>
      </c>
      <c r="N114" s="321" t="s">
        <v>4821</v>
      </c>
      <c r="O114" s="321" t="s">
        <v>4277</v>
      </c>
      <c r="P114" s="321" t="s">
        <v>1541</v>
      </c>
      <c r="Q114" s="321" t="s">
        <v>1853</v>
      </c>
      <c r="R114" s="321" t="s">
        <v>4369</v>
      </c>
      <c r="S114" s="321" t="s">
        <v>4370</v>
      </c>
      <c r="T114" s="321" t="s">
        <v>4284</v>
      </c>
    </row>
    <row r="115" spans="1:22" s="319" customFormat="1">
      <c r="A115" s="347">
        <f t="shared" si="4"/>
        <v>113</v>
      </c>
      <c r="B115" s="352" t="s">
        <v>4991</v>
      </c>
      <c r="C115" s="351" t="s">
        <v>4996</v>
      </c>
      <c r="D115" s="321">
        <v>1825</v>
      </c>
      <c r="E115" s="342" t="s">
        <v>4686</v>
      </c>
      <c r="F115" s="321" t="s">
        <v>4889</v>
      </c>
      <c r="G115" s="321" t="s">
        <v>4944</v>
      </c>
      <c r="H115" s="321" t="s">
        <v>4945</v>
      </c>
      <c r="I115" s="321" t="s">
        <v>4711</v>
      </c>
      <c r="J115" s="321" t="s">
        <v>4711</v>
      </c>
      <c r="K115" s="321" t="s">
        <v>4711</v>
      </c>
      <c r="L115" s="321" t="s">
        <v>4814</v>
      </c>
      <c r="M115" s="321" t="s">
        <v>4814</v>
      </c>
      <c r="N115" s="321" t="s">
        <v>4814</v>
      </c>
      <c r="O115" s="321" t="s">
        <v>4277</v>
      </c>
      <c r="P115" s="321" t="s">
        <v>1541</v>
      </c>
      <c r="Q115" s="321" t="s">
        <v>1853</v>
      </c>
      <c r="R115" s="321" t="s">
        <v>4369</v>
      </c>
      <c r="S115" s="321" t="s">
        <v>4370</v>
      </c>
      <c r="T115" s="321" t="s">
        <v>4284</v>
      </c>
    </row>
    <row r="116" spans="1:22" s="319" customFormat="1">
      <c r="A116" s="347">
        <f t="shared" si="4"/>
        <v>114</v>
      </c>
      <c r="B116" s="352" t="s">
        <v>4991</v>
      </c>
      <c r="C116" s="351" t="s">
        <v>4996</v>
      </c>
      <c r="D116" s="321">
        <v>1825</v>
      </c>
      <c r="E116" s="342" t="s">
        <v>4686</v>
      </c>
      <c r="F116" s="321" t="s">
        <v>4890</v>
      </c>
      <c r="G116" s="321" t="s">
        <v>4944</v>
      </c>
      <c r="H116" s="321" t="s">
        <v>4945</v>
      </c>
      <c r="I116" s="321" t="s">
        <v>4711</v>
      </c>
      <c r="J116" s="321" t="s">
        <v>4711</v>
      </c>
      <c r="K116" s="321" t="s">
        <v>4711</v>
      </c>
      <c r="L116" s="321" t="s">
        <v>4823</v>
      </c>
      <c r="M116" s="321" t="s">
        <v>4823</v>
      </c>
      <c r="N116" s="321" t="s">
        <v>4823</v>
      </c>
      <c r="O116" s="321" t="s">
        <v>4277</v>
      </c>
      <c r="P116" s="321" t="s">
        <v>1541</v>
      </c>
      <c r="Q116" s="321" t="s">
        <v>1853</v>
      </c>
      <c r="R116" s="321" t="s">
        <v>4369</v>
      </c>
      <c r="S116" s="321" t="s">
        <v>4370</v>
      </c>
      <c r="T116" s="321" t="s">
        <v>4284</v>
      </c>
    </row>
    <row r="117" spans="1:22" s="319" customFormat="1">
      <c r="A117" s="347">
        <f t="shared" si="4"/>
        <v>115</v>
      </c>
      <c r="B117" s="352" t="s">
        <v>4991</v>
      </c>
      <c r="C117" s="351" t="s">
        <v>4996</v>
      </c>
      <c r="D117" s="321">
        <v>1825</v>
      </c>
      <c r="E117" s="342" t="s">
        <v>4686</v>
      </c>
      <c r="F117" s="321" t="s">
        <v>4891</v>
      </c>
      <c r="G117" s="321" t="s">
        <v>4944</v>
      </c>
      <c r="H117" s="321" t="s">
        <v>4945</v>
      </c>
      <c r="I117" s="321" t="s">
        <v>4711</v>
      </c>
      <c r="J117" s="321" t="s">
        <v>4711</v>
      </c>
      <c r="K117" s="321" t="s">
        <v>4711</v>
      </c>
      <c r="L117" s="321" t="s">
        <v>4279</v>
      </c>
      <c r="M117" s="321" t="s">
        <v>4279</v>
      </c>
      <c r="N117" s="321" t="s">
        <v>4279</v>
      </c>
      <c r="O117" s="321" t="s">
        <v>4277</v>
      </c>
      <c r="P117" s="321" t="s">
        <v>1541</v>
      </c>
      <c r="Q117" s="321" t="s">
        <v>1853</v>
      </c>
      <c r="R117" s="321" t="s">
        <v>4369</v>
      </c>
      <c r="S117" s="321" t="s">
        <v>4370</v>
      </c>
      <c r="T117" s="321" t="s">
        <v>4284</v>
      </c>
    </row>
    <row r="118" spans="1:22" s="319" customFormat="1">
      <c r="A118" s="347">
        <f t="shared" ref="A118:A132" si="5">A117+1</f>
        <v>116</v>
      </c>
      <c r="B118" s="352" t="s">
        <v>4991</v>
      </c>
      <c r="C118" s="351" t="s">
        <v>4996</v>
      </c>
      <c r="D118" s="321">
        <v>1825</v>
      </c>
      <c r="E118" s="342" t="s">
        <v>4686</v>
      </c>
      <c r="F118" s="321" t="s">
        <v>4828</v>
      </c>
      <c r="G118" s="321" t="s">
        <v>4944</v>
      </c>
      <c r="H118" s="321" t="s">
        <v>4945</v>
      </c>
      <c r="I118" s="321" t="s">
        <v>4750</v>
      </c>
      <c r="J118" s="321" t="s">
        <v>4750</v>
      </c>
      <c r="K118" s="321" t="s">
        <v>4750</v>
      </c>
      <c r="L118" s="321" t="s">
        <v>4820</v>
      </c>
      <c r="M118" s="321" t="s">
        <v>4820</v>
      </c>
      <c r="N118" s="321" t="s">
        <v>4820</v>
      </c>
      <c r="O118" s="321" t="s">
        <v>4277</v>
      </c>
      <c r="P118" s="321" t="s">
        <v>1541</v>
      </c>
      <c r="Q118" s="321" t="s">
        <v>1853</v>
      </c>
      <c r="R118" s="321" t="s">
        <v>4369</v>
      </c>
      <c r="S118" s="321" t="s">
        <v>4370</v>
      </c>
      <c r="T118" s="321" t="s">
        <v>4284</v>
      </c>
    </row>
    <row r="119" spans="1:22" s="319" customFormat="1">
      <c r="A119" s="347">
        <f t="shared" si="5"/>
        <v>117</v>
      </c>
      <c r="B119" s="352" t="s">
        <v>4991</v>
      </c>
      <c r="C119" s="351" t="s">
        <v>4996</v>
      </c>
      <c r="D119" s="321">
        <v>1825</v>
      </c>
      <c r="E119" s="342" t="s">
        <v>4686</v>
      </c>
      <c r="F119" s="321" t="s">
        <v>4758</v>
      </c>
      <c r="G119" s="321" t="s">
        <v>4944</v>
      </c>
      <c r="H119" s="321" t="s">
        <v>4945</v>
      </c>
      <c r="I119" s="321" t="s">
        <v>4750</v>
      </c>
      <c r="J119" s="321" t="s">
        <v>4750</v>
      </c>
      <c r="K119" s="321" t="s">
        <v>4750</v>
      </c>
      <c r="L119" s="321" t="s">
        <v>4821</v>
      </c>
      <c r="M119" s="321" t="s">
        <v>4821</v>
      </c>
      <c r="N119" s="321" t="s">
        <v>4821</v>
      </c>
      <c r="O119" s="321" t="s">
        <v>4277</v>
      </c>
      <c r="P119" s="321" t="s">
        <v>1541</v>
      </c>
      <c r="Q119" s="321" t="s">
        <v>1853</v>
      </c>
      <c r="R119" s="321" t="s">
        <v>4369</v>
      </c>
      <c r="S119" s="321" t="s">
        <v>4370</v>
      </c>
      <c r="T119" s="321" t="s">
        <v>4284</v>
      </c>
    </row>
    <row r="120" spans="1:22" s="319" customFormat="1">
      <c r="A120" s="347">
        <f t="shared" si="5"/>
        <v>118</v>
      </c>
      <c r="B120" s="352" t="s">
        <v>4991</v>
      </c>
      <c r="C120" s="351" t="s">
        <v>4996</v>
      </c>
      <c r="D120" s="321">
        <v>1825</v>
      </c>
      <c r="E120" s="342" t="s">
        <v>4686</v>
      </c>
      <c r="F120" s="321" t="s">
        <v>4892</v>
      </c>
      <c r="G120" s="321" t="s">
        <v>4944</v>
      </c>
      <c r="H120" s="321" t="s">
        <v>4945</v>
      </c>
      <c r="I120" s="321" t="s">
        <v>4750</v>
      </c>
      <c r="J120" s="321" t="s">
        <v>4750</v>
      </c>
      <c r="K120" s="321" t="s">
        <v>4750</v>
      </c>
      <c r="L120" s="321" t="s">
        <v>4814</v>
      </c>
      <c r="M120" s="321" t="s">
        <v>4814</v>
      </c>
      <c r="N120" s="321" t="s">
        <v>4814</v>
      </c>
      <c r="O120" s="321" t="s">
        <v>4277</v>
      </c>
      <c r="P120" s="321" t="s">
        <v>1541</v>
      </c>
      <c r="Q120" s="321" t="s">
        <v>1853</v>
      </c>
      <c r="R120" s="321" t="s">
        <v>4369</v>
      </c>
      <c r="S120" s="321" t="s">
        <v>4370</v>
      </c>
      <c r="T120" s="321" t="s">
        <v>4284</v>
      </c>
    </row>
    <row r="121" spans="1:22" s="319" customFormat="1">
      <c r="A121" s="347">
        <f t="shared" si="5"/>
        <v>119</v>
      </c>
      <c r="B121" s="352" t="s">
        <v>4991</v>
      </c>
      <c r="C121" s="351" t="s">
        <v>4996</v>
      </c>
      <c r="D121" s="321">
        <v>1825</v>
      </c>
      <c r="E121" s="342" t="s">
        <v>4686</v>
      </c>
      <c r="F121" s="321" t="s">
        <v>4830</v>
      </c>
      <c r="G121" s="321" t="s">
        <v>4944</v>
      </c>
      <c r="H121" s="321" t="s">
        <v>4945</v>
      </c>
      <c r="I121" s="321" t="s">
        <v>4750</v>
      </c>
      <c r="J121" s="321" t="s">
        <v>4750</v>
      </c>
      <c r="K121" s="321" t="s">
        <v>4750</v>
      </c>
      <c r="L121" s="321" t="s">
        <v>4823</v>
      </c>
      <c r="M121" s="321" t="s">
        <v>4823</v>
      </c>
      <c r="N121" s="321" t="s">
        <v>4823</v>
      </c>
      <c r="O121" s="321" t="s">
        <v>4277</v>
      </c>
      <c r="P121" s="321" t="s">
        <v>1541</v>
      </c>
      <c r="Q121" s="321" t="s">
        <v>1853</v>
      </c>
      <c r="R121" s="321" t="s">
        <v>4369</v>
      </c>
      <c r="S121" s="321" t="s">
        <v>4370</v>
      </c>
      <c r="T121" s="321" t="s">
        <v>4284</v>
      </c>
    </row>
    <row r="122" spans="1:22" s="49" customFormat="1">
      <c r="A122" s="348">
        <f t="shared" si="5"/>
        <v>120</v>
      </c>
      <c r="B122" s="352" t="s">
        <v>4991</v>
      </c>
      <c r="C122" s="351" t="s">
        <v>4996</v>
      </c>
      <c r="D122" s="344">
        <v>1825</v>
      </c>
      <c r="E122" s="345" t="s">
        <v>4686</v>
      </c>
      <c r="F122" s="344" t="s">
        <v>4831</v>
      </c>
      <c r="G122" s="321" t="s">
        <v>4944</v>
      </c>
      <c r="H122" s="321" t="s">
        <v>4945</v>
      </c>
      <c r="I122" s="344" t="s">
        <v>4750</v>
      </c>
      <c r="J122" s="344" t="s">
        <v>4750</v>
      </c>
      <c r="K122" s="344" t="s">
        <v>4750</v>
      </c>
      <c r="L122" s="344" t="s">
        <v>4279</v>
      </c>
      <c r="M122" s="344" t="s">
        <v>4279</v>
      </c>
      <c r="N122" s="344" t="s">
        <v>4279</v>
      </c>
      <c r="O122" s="344" t="s">
        <v>4277</v>
      </c>
      <c r="P122" s="344" t="s">
        <v>1541</v>
      </c>
      <c r="Q122" s="344" t="s">
        <v>1853</v>
      </c>
      <c r="R122" s="344" t="s">
        <v>4369</v>
      </c>
      <c r="S122" s="344" t="s">
        <v>4370</v>
      </c>
      <c r="T122" s="344" t="s">
        <v>4284</v>
      </c>
    </row>
    <row r="123" spans="1:22" s="319" customFormat="1">
      <c r="A123" s="347">
        <f t="shared" si="5"/>
        <v>121</v>
      </c>
      <c r="B123" s="352" t="s">
        <v>4991</v>
      </c>
      <c r="C123" s="351" t="s">
        <v>4996</v>
      </c>
      <c r="D123" s="321">
        <v>1825</v>
      </c>
      <c r="E123" s="342" t="s">
        <v>4686</v>
      </c>
      <c r="F123" s="321" t="s">
        <v>4824</v>
      </c>
      <c r="G123" s="321" t="s">
        <v>4964</v>
      </c>
      <c r="H123" s="321" t="s">
        <v>4965</v>
      </c>
      <c r="I123" s="321" t="s">
        <v>4711</v>
      </c>
      <c r="J123" s="321" t="s">
        <v>4711</v>
      </c>
      <c r="K123" s="321" t="s">
        <v>4711</v>
      </c>
      <c r="L123" s="321" t="s">
        <v>4820</v>
      </c>
      <c r="M123" s="321" t="s">
        <v>4820</v>
      </c>
      <c r="N123" s="321" t="s">
        <v>4820</v>
      </c>
      <c r="O123" s="321" t="s">
        <v>4277</v>
      </c>
      <c r="P123" s="321" t="s">
        <v>1541</v>
      </c>
      <c r="Q123" s="321" t="s">
        <v>1853</v>
      </c>
      <c r="R123" s="321" t="s">
        <v>4369</v>
      </c>
      <c r="S123" s="321" t="s">
        <v>4370</v>
      </c>
      <c r="T123" s="321" t="s">
        <v>4284</v>
      </c>
      <c r="V123" s="321" t="s">
        <v>4909</v>
      </c>
    </row>
    <row r="124" spans="1:22" s="319" customFormat="1">
      <c r="A124" s="347">
        <f t="shared" si="5"/>
        <v>122</v>
      </c>
      <c r="B124" s="352" t="s">
        <v>4991</v>
      </c>
      <c r="C124" s="351" t="s">
        <v>4996</v>
      </c>
      <c r="D124" s="321">
        <v>1825</v>
      </c>
      <c r="E124" s="342" t="s">
        <v>4686</v>
      </c>
      <c r="F124" s="321" t="s">
        <v>4888</v>
      </c>
      <c r="G124" s="321" t="s">
        <v>4973</v>
      </c>
      <c r="H124" s="321" t="s">
        <v>4965</v>
      </c>
      <c r="I124" s="321" t="s">
        <v>4711</v>
      </c>
      <c r="J124" s="321" t="s">
        <v>4711</v>
      </c>
      <c r="K124" s="321" t="s">
        <v>4711</v>
      </c>
      <c r="L124" s="321" t="s">
        <v>4821</v>
      </c>
      <c r="M124" s="321" t="s">
        <v>4821</v>
      </c>
      <c r="N124" s="321" t="s">
        <v>4821</v>
      </c>
      <c r="O124" s="321" t="s">
        <v>4277</v>
      </c>
      <c r="P124" s="321" t="s">
        <v>1541</v>
      </c>
      <c r="Q124" s="321" t="s">
        <v>1853</v>
      </c>
      <c r="R124" s="321" t="s">
        <v>4369</v>
      </c>
      <c r="S124" s="321" t="s">
        <v>4370</v>
      </c>
      <c r="T124" s="321" t="s">
        <v>4284</v>
      </c>
    </row>
    <row r="125" spans="1:22" s="319" customFormat="1">
      <c r="A125" s="347">
        <f t="shared" si="5"/>
        <v>123</v>
      </c>
      <c r="B125" s="352" t="s">
        <v>4991</v>
      </c>
      <c r="C125" s="351" t="s">
        <v>4996</v>
      </c>
      <c r="D125" s="321">
        <v>1825</v>
      </c>
      <c r="E125" s="342" t="s">
        <v>4686</v>
      </c>
      <c r="F125" s="321" t="s">
        <v>4889</v>
      </c>
      <c r="G125" s="321" t="s">
        <v>4974</v>
      </c>
      <c r="H125" s="321" t="s">
        <v>4965</v>
      </c>
      <c r="I125" s="321" t="s">
        <v>4711</v>
      </c>
      <c r="J125" s="321" t="s">
        <v>4711</v>
      </c>
      <c r="K125" s="321" t="s">
        <v>4711</v>
      </c>
      <c r="L125" s="321" t="s">
        <v>4814</v>
      </c>
      <c r="M125" s="321" t="s">
        <v>4814</v>
      </c>
      <c r="N125" s="321" t="s">
        <v>4814</v>
      </c>
      <c r="O125" s="321" t="s">
        <v>4277</v>
      </c>
      <c r="P125" s="321" t="s">
        <v>1541</v>
      </c>
      <c r="Q125" s="321" t="s">
        <v>1853</v>
      </c>
      <c r="R125" s="321" t="s">
        <v>4369</v>
      </c>
      <c r="S125" s="321" t="s">
        <v>4370</v>
      </c>
      <c r="T125" s="321" t="s">
        <v>4284</v>
      </c>
    </row>
    <row r="126" spans="1:22" s="319" customFormat="1">
      <c r="A126" s="347">
        <f t="shared" si="5"/>
        <v>124</v>
      </c>
      <c r="B126" s="352" t="s">
        <v>4991</v>
      </c>
      <c r="C126" s="351" t="s">
        <v>4996</v>
      </c>
      <c r="D126" s="321">
        <v>1825</v>
      </c>
      <c r="E126" s="342" t="s">
        <v>4686</v>
      </c>
      <c r="F126" s="321" t="s">
        <v>4890</v>
      </c>
      <c r="G126" s="321" t="s">
        <v>4975</v>
      </c>
      <c r="H126" s="321" t="s">
        <v>4965</v>
      </c>
      <c r="I126" s="321" t="s">
        <v>4711</v>
      </c>
      <c r="J126" s="321" t="s">
        <v>4711</v>
      </c>
      <c r="K126" s="321" t="s">
        <v>4711</v>
      </c>
      <c r="L126" s="321" t="s">
        <v>4823</v>
      </c>
      <c r="M126" s="321" t="s">
        <v>4823</v>
      </c>
      <c r="N126" s="321" t="s">
        <v>4823</v>
      </c>
      <c r="O126" s="321" t="s">
        <v>4277</v>
      </c>
      <c r="P126" s="321" t="s">
        <v>1541</v>
      </c>
      <c r="Q126" s="321" t="s">
        <v>1853</v>
      </c>
      <c r="R126" s="321" t="s">
        <v>4369</v>
      </c>
      <c r="S126" s="321" t="s">
        <v>4370</v>
      </c>
      <c r="T126" s="321" t="s">
        <v>4284</v>
      </c>
    </row>
    <row r="127" spans="1:22" s="319" customFormat="1">
      <c r="A127" s="347">
        <f t="shared" si="5"/>
        <v>125</v>
      </c>
      <c r="B127" s="352" t="s">
        <v>4991</v>
      </c>
      <c r="C127" s="351" t="s">
        <v>4996</v>
      </c>
      <c r="D127" s="321">
        <v>1825</v>
      </c>
      <c r="E127" s="342" t="s">
        <v>4686</v>
      </c>
      <c r="F127" s="321" t="s">
        <v>4891</v>
      </c>
      <c r="G127" s="321" t="s">
        <v>4976</v>
      </c>
      <c r="H127" s="321" t="s">
        <v>4965</v>
      </c>
      <c r="I127" s="321" t="s">
        <v>4711</v>
      </c>
      <c r="J127" s="321" t="s">
        <v>4711</v>
      </c>
      <c r="K127" s="321" t="s">
        <v>4711</v>
      </c>
      <c r="L127" s="321" t="s">
        <v>4279</v>
      </c>
      <c r="M127" s="321" t="s">
        <v>4279</v>
      </c>
      <c r="N127" s="321" t="s">
        <v>4279</v>
      </c>
      <c r="O127" s="321" t="s">
        <v>4277</v>
      </c>
      <c r="P127" s="321" t="s">
        <v>1541</v>
      </c>
      <c r="Q127" s="321" t="s">
        <v>1853</v>
      </c>
      <c r="R127" s="321" t="s">
        <v>4369</v>
      </c>
      <c r="S127" s="321" t="s">
        <v>4370</v>
      </c>
      <c r="T127" s="321" t="s">
        <v>4284</v>
      </c>
    </row>
    <row r="128" spans="1:22" s="319" customFormat="1">
      <c r="A128" s="347">
        <f t="shared" si="5"/>
        <v>126</v>
      </c>
      <c r="B128" s="352" t="s">
        <v>4991</v>
      </c>
      <c r="C128" s="351" t="s">
        <v>4996</v>
      </c>
      <c r="D128" s="321">
        <v>1825</v>
      </c>
      <c r="E128" s="342" t="s">
        <v>4686</v>
      </c>
      <c r="F128" s="321" t="s">
        <v>4828</v>
      </c>
      <c r="G128" s="321" t="s">
        <v>4977</v>
      </c>
      <c r="H128" s="321" t="s">
        <v>4965</v>
      </c>
      <c r="I128" s="321" t="s">
        <v>4750</v>
      </c>
      <c r="J128" s="321" t="s">
        <v>4750</v>
      </c>
      <c r="K128" s="321" t="s">
        <v>4750</v>
      </c>
      <c r="L128" s="321" t="s">
        <v>4820</v>
      </c>
      <c r="M128" s="321" t="s">
        <v>4820</v>
      </c>
      <c r="N128" s="321" t="s">
        <v>4820</v>
      </c>
      <c r="O128" s="321" t="s">
        <v>4277</v>
      </c>
      <c r="P128" s="321" t="s">
        <v>1541</v>
      </c>
      <c r="Q128" s="321" t="s">
        <v>1853</v>
      </c>
      <c r="R128" s="321" t="s">
        <v>4369</v>
      </c>
      <c r="S128" s="321" t="s">
        <v>4370</v>
      </c>
      <c r="T128" s="321" t="s">
        <v>4284</v>
      </c>
    </row>
    <row r="129" spans="1:22" s="319" customFormat="1">
      <c r="A129" s="347">
        <f t="shared" si="5"/>
        <v>127</v>
      </c>
      <c r="B129" s="352" t="s">
        <v>4991</v>
      </c>
      <c r="C129" s="351" t="s">
        <v>4996</v>
      </c>
      <c r="D129" s="321">
        <v>1825</v>
      </c>
      <c r="E129" s="342" t="s">
        <v>4686</v>
      </c>
      <c r="F129" s="321" t="s">
        <v>4758</v>
      </c>
      <c r="G129" s="321" t="s">
        <v>4978</v>
      </c>
      <c r="H129" s="321" t="s">
        <v>4965</v>
      </c>
      <c r="I129" s="321" t="s">
        <v>4750</v>
      </c>
      <c r="J129" s="321" t="s">
        <v>4750</v>
      </c>
      <c r="K129" s="321" t="s">
        <v>4750</v>
      </c>
      <c r="L129" s="321" t="s">
        <v>4821</v>
      </c>
      <c r="M129" s="321" t="s">
        <v>4821</v>
      </c>
      <c r="N129" s="321" t="s">
        <v>4821</v>
      </c>
      <c r="O129" s="321" t="s">
        <v>4277</v>
      </c>
      <c r="P129" s="321" t="s">
        <v>1541</v>
      </c>
      <c r="Q129" s="321" t="s">
        <v>1853</v>
      </c>
      <c r="R129" s="321" t="s">
        <v>4369</v>
      </c>
      <c r="S129" s="321" t="s">
        <v>4370</v>
      </c>
      <c r="T129" s="321" t="s">
        <v>4284</v>
      </c>
    </row>
    <row r="130" spans="1:22" s="319" customFormat="1">
      <c r="A130" s="347">
        <f t="shared" si="5"/>
        <v>128</v>
      </c>
      <c r="B130" s="352" t="s">
        <v>4991</v>
      </c>
      <c r="C130" s="351" t="s">
        <v>4996</v>
      </c>
      <c r="D130" s="321">
        <v>1825</v>
      </c>
      <c r="E130" s="342" t="s">
        <v>4686</v>
      </c>
      <c r="F130" s="321" t="s">
        <v>4892</v>
      </c>
      <c r="G130" s="321" t="s">
        <v>4979</v>
      </c>
      <c r="H130" s="321" t="s">
        <v>4965</v>
      </c>
      <c r="I130" s="321" t="s">
        <v>4750</v>
      </c>
      <c r="J130" s="321" t="s">
        <v>4750</v>
      </c>
      <c r="K130" s="321" t="s">
        <v>4750</v>
      </c>
      <c r="L130" s="321" t="s">
        <v>4814</v>
      </c>
      <c r="M130" s="321" t="s">
        <v>4814</v>
      </c>
      <c r="N130" s="321" t="s">
        <v>4814</v>
      </c>
      <c r="O130" s="321" t="s">
        <v>4277</v>
      </c>
      <c r="P130" s="321" t="s">
        <v>1541</v>
      </c>
      <c r="Q130" s="321" t="s">
        <v>1853</v>
      </c>
      <c r="R130" s="321" t="s">
        <v>4369</v>
      </c>
      <c r="S130" s="321" t="s">
        <v>4370</v>
      </c>
      <c r="T130" s="321" t="s">
        <v>4284</v>
      </c>
    </row>
    <row r="131" spans="1:22" s="319" customFormat="1">
      <c r="A131" s="347">
        <f t="shared" si="5"/>
        <v>129</v>
      </c>
      <c r="B131" s="352" t="s">
        <v>4991</v>
      </c>
      <c r="C131" s="351" t="s">
        <v>4996</v>
      </c>
      <c r="D131" s="321">
        <v>1825</v>
      </c>
      <c r="E131" s="342" t="s">
        <v>4686</v>
      </c>
      <c r="F131" s="321" t="s">
        <v>4830</v>
      </c>
      <c r="G131" s="321" t="s">
        <v>4980</v>
      </c>
      <c r="H131" s="321" t="s">
        <v>4965</v>
      </c>
      <c r="I131" s="321" t="s">
        <v>4750</v>
      </c>
      <c r="J131" s="321" t="s">
        <v>4750</v>
      </c>
      <c r="K131" s="321" t="s">
        <v>4750</v>
      </c>
      <c r="L131" s="321" t="s">
        <v>4823</v>
      </c>
      <c r="M131" s="321" t="s">
        <v>4823</v>
      </c>
      <c r="N131" s="321" t="s">
        <v>4823</v>
      </c>
      <c r="O131" s="321" t="s">
        <v>4277</v>
      </c>
      <c r="P131" s="321" t="s">
        <v>1541</v>
      </c>
      <c r="Q131" s="321" t="s">
        <v>1853</v>
      </c>
      <c r="R131" s="321" t="s">
        <v>4369</v>
      </c>
      <c r="S131" s="321" t="s">
        <v>4370</v>
      </c>
      <c r="T131" s="321" t="s">
        <v>4284</v>
      </c>
    </row>
    <row r="132" spans="1:22" s="49" customFormat="1">
      <c r="A132" s="348">
        <f t="shared" si="5"/>
        <v>130</v>
      </c>
      <c r="B132" s="352" t="s">
        <v>4991</v>
      </c>
      <c r="C132" s="351" t="s">
        <v>4996</v>
      </c>
      <c r="D132" s="344">
        <v>1825</v>
      </c>
      <c r="E132" s="345" t="s">
        <v>4686</v>
      </c>
      <c r="F132" s="344" t="s">
        <v>4831</v>
      </c>
      <c r="G132" s="344" t="s">
        <v>4981</v>
      </c>
      <c r="H132" s="344" t="s">
        <v>4965</v>
      </c>
      <c r="I132" s="344" t="s">
        <v>4750</v>
      </c>
      <c r="J132" s="344" t="s">
        <v>4750</v>
      </c>
      <c r="K132" s="344" t="s">
        <v>4750</v>
      </c>
      <c r="L132" s="344" t="s">
        <v>4279</v>
      </c>
      <c r="M132" s="344" t="s">
        <v>4279</v>
      </c>
      <c r="N132" s="344" t="s">
        <v>4279</v>
      </c>
      <c r="O132" s="344" t="s">
        <v>4277</v>
      </c>
      <c r="P132" s="344" t="s">
        <v>1541</v>
      </c>
      <c r="Q132" s="344" t="s">
        <v>1853</v>
      </c>
      <c r="R132" s="344" t="s">
        <v>4369</v>
      </c>
      <c r="S132" s="344" t="s">
        <v>4370</v>
      </c>
      <c r="T132" s="344" t="s">
        <v>4284</v>
      </c>
    </row>
    <row r="133" spans="1:22" s="319" customFormat="1">
      <c r="A133" s="347">
        <f t="shared" ref="A133:A142" si="6">A132+1</f>
        <v>131</v>
      </c>
      <c r="B133" s="352" t="s">
        <v>4991</v>
      </c>
      <c r="C133" s="351" t="s">
        <v>4996</v>
      </c>
      <c r="D133" s="321">
        <v>1825</v>
      </c>
      <c r="E133" s="342" t="s">
        <v>4686</v>
      </c>
      <c r="F133" s="321" t="s">
        <v>4824</v>
      </c>
      <c r="G133" s="321" t="s">
        <v>4964</v>
      </c>
      <c r="H133" s="321" t="s">
        <v>4966</v>
      </c>
      <c r="I133" s="321" t="s">
        <v>4711</v>
      </c>
      <c r="J133" s="321" t="s">
        <v>4711</v>
      </c>
      <c r="K133" s="321" t="s">
        <v>4711</v>
      </c>
      <c r="L133" s="321" t="s">
        <v>4820</v>
      </c>
      <c r="M133" s="321" t="s">
        <v>4820</v>
      </c>
      <c r="N133" s="321" t="s">
        <v>4820</v>
      </c>
      <c r="O133" s="321" t="s">
        <v>4277</v>
      </c>
      <c r="P133" s="321" t="s">
        <v>1541</v>
      </c>
      <c r="Q133" s="321" t="s">
        <v>1853</v>
      </c>
      <c r="R133" s="321" t="s">
        <v>4369</v>
      </c>
      <c r="S133" s="321" t="s">
        <v>4370</v>
      </c>
      <c r="T133" s="321" t="s">
        <v>4284</v>
      </c>
      <c r="V133" s="321" t="s">
        <v>4909</v>
      </c>
    </row>
    <row r="134" spans="1:22" s="319" customFormat="1">
      <c r="A134" s="347">
        <f t="shared" si="6"/>
        <v>132</v>
      </c>
      <c r="B134" s="352" t="s">
        <v>4991</v>
      </c>
      <c r="C134" s="351" t="s">
        <v>4996</v>
      </c>
      <c r="D134" s="321">
        <v>1825</v>
      </c>
      <c r="E134" s="342" t="s">
        <v>4686</v>
      </c>
      <c r="F134" s="321" t="s">
        <v>4888</v>
      </c>
      <c r="G134" s="321" t="s">
        <v>4973</v>
      </c>
      <c r="H134" s="321" t="s">
        <v>4966</v>
      </c>
      <c r="I134" s="321" t="s">
        <v>4711</v>
      </c>
      <c r="J134" s="321" t="s">
        <v>4711</v>
      </c>
      <c r="K134" s="321" t="s">
        <v>4711</v>
      </c>
      <c r="L134" s="321" t="s">
        <v>4821</v>
      </c>
      <c r="M134" s="321" t="s">
        <v>4821</v>
      </c>
      <c r="N134" s="321" t="s">
        <v>4821</v>
      </c>
      <c r="O134" s="321" t="s">
        <v>4277</v>
      </c>
      <c r="P134" s="321" t="s">
        <v>1541</v>
      </c>
      <c r="Q134" s="321" t="s">
        <v>1853</v>
      </c>
      <c r="R134" s="321" t="s">
        <v>4369</v>
      </c>
      <c r="S134" s="321" t="s">
        <v>4370</v>
      </c>
      <c r="T134" s="321" t="s">
        <v>4284</v>
      </c>
    </row>
    <row r="135" spans="1:22" s="319" customFormat="1">
      <c r="A135" s="347">
        <f t="shared" si="6"/>
        <v>133</v>
      </c>
      <c r="B135" s="352" t="s">
        <v>4991</v>
      </c>
      <c r="C135" s="351" t="s">
        <v>4996</v>
      </c>
      <c r="D135" s="321">
        <v>1825</v>
      </c>
      <c r="E135" s="342" t="s">
        <v>4686</v>
      </c>
      <c r="F135" s="321" t="s">
        <v>4889</v>
      </c>
      <c r="G135" s="321" t="s">
        <v>4974</v>
      </c>
      <c r="H135" s="321" t="s">
        <v>4966</v>
      </c>
      <c r="I135" s="321" t="s">
        <v>4711</v>
      </c>
      <c r="J135" s="321" t="s">
        <v>4711</v>
      </c>
      <c r="K135" s="321" t="s">
        <v>4711</v>
      </c>
      <c r="L135" s="321" t="s">
        <v>4814</v>
      </c>
      <c r="M135" s="321" t="s">
        <v>4814</v>
      </c>
      <c r="N135" s="321" t="s">
        <v>4814</v>
      </c>
      <c r="O135" s="321" t="s">
        <v>4277</v>
      </c>
      <c r="P135" s="321" t="s">
        <v>1541</v>
      </c>
      <c r="Q135" s="321" t="s">
        <v>1853</v>
      </c>
      <c r="R135" s="321" t="s">
        <v>4369</v>
      </c>
      <c r="S135" s="321" t="s">
        <v>4370</v>
      </c>
      <c r="T135" s="321" t="s">
        <v>4284</v>
      </c>
    </row>
    <row r="136" spans="1:22" s="319" customFormat="1">
      <c r="A136" s="347">
        <f t="shared" si="6"/>
        <v>134</v>
      </c>
      <c r="B136" s="352" t="s">
        <v>4991</v>
      </c>
      <c r="C136" s="351" t="s">
        <v>4996</v>
      </c>
      <c r="D136" s="321">
        <v>1825</v>
      </c>
      <c r="E136" s="342" t="s">
        <v>4686</v>
      </c>
      <c r="F136" s="321" t="s">
        <v>4890</v>
      </c>
      <c r="G136" s="321" t="s">
        <v>4975</v>
      </c>
      <c r="H136" s="321" t="s">
        <v>4966</v>
      </c>
      <c r="I136" s="321" t="s">
        <v>4711</v>
      </c>
      <c r="J136" s="321" t="s">
        <v>4711</v>
      </c>
      <c r="K136" s="321" t="s">
        <v>4711</v>
      </c>
      <c r="L136" s="321" t="s">
        <v>4823</v>
      </c>
      <c r="M136" s="321" t="s">
        <v>4823</v>
      </c>
      <c r="N136" s="321" t="s">
        <v>4823</v>
      </c>
      <c r="O136" s="321" t="s">
        <v>4277</v>
      </c>
      <c r="P136" s="321" t="s">
        <v>1541</v>
      </c>
      <c r="Q136" s="321" t="s">
        <v>1853</v>
      </c>
      <c r="R136" s="321" t="s">
        <v>4369</v>
      </c>
      <c r="S136" s="321" t="s">
        <v>4370</v>
      </c>
      <c r="T136" s="321" t="s">
        <v>4284</v>
      </c>
    </row>
    <row r="137" spans="1:22" s="319" customFormat="1">
      <c r="A137" s="347">
        <f t="shared" si="6"/>
        <v>135</v>
      </c>
      <c r="B137" s="352" t="s">
        <v>4991</v>
      </c>
      <c r="C137" s="351" t="s">
        <v>4996</v>
      </c>
      <c r="D137" s="321">
        <v>1825</v>
      </c>
      <c r="E137" s="342" t="s">
        <v>4686</v>
      </c>
      <c r="F137" s="321" t="s">
        <v>4891</v>
      </c>
      <c r="G137" s="321" t="s">
        <v>4976</v>
      </c>
      <c r="H137" s="321" t="s">
        <v>4966</v>
      </c>
      <c r="I137" s="321" t="s">
        <v>4711</v>
      </c>
      <c r="J137" s="321" t="s">
        <v>4711</v>
      </c>
      <c r="K137" s="321" t="s">
        <v>4711</v>
      </c>
      <c r="L137" s="321" t="s">
        <v>4279</v>
      </c>
      <c r="M137" s="321" t="s">
        <v>4279</v>
      </c>
      <c r="N137" s="321" t="s">
        <v>4279</v>
      </c>
      <c r="O137" s="321" t="s">
        <v>4277</v>
      </c>
      <c r="P137" s="321" t="s">
        <v>1541</v>
      </c>
      <c r="Q137" s="321" t="s">
        <v>1853</v>
      </c>
      <c r="R137" s="321" t="s">
        <v>4369</v>
      </c>
      <c r="S137" s="321" t="s">
        <v>4370</v>
      </c>
      <c r="T137" s="321" t="s">
        <v>4284</v>
      </c>
    </row>
    <row r="138" spans="1:22" s="319" customFormat="1">
      <c r="A138" s="347">
        <f t="shared" si="6"/>
        <v>136</v>
      </c>
      <c r="B138" s="352" t="s">
        <v>4991</v>
      </c>
      <c r="C138" s="351" t="s">
        <v>4996</v>
      </c>
      <c r="D138" s="321">
        <v>1825</v>
      </c>
      <c r="E138" s="342" t="s">
        <v>4686</v>
      </c>
      <c r="F138" s="321" t="s">
        <v>4828</v>
      </c>
      <c r="G138" s="321" t="s">
        <v>4977</v>
      </c>
      <c r="H138" s="321" t="s">
        <v>4966</v>
      </c>
      <c r="I138" s="321" t="s">
        <v>4750</v>
      </c>
      <c r="J138" s="321" t="s">
        <v>4750</v>
      </c>
      <c r="K138" s="321" t="s">
        <v>4750</v>
      </c>
      <c r="L138" s="321" t="s">
        <v>4820</v>
      </c>
      <c r="M138" s="321" t="s">
        <v>4820</v>
      </c>
      <c r="N138" s="321" t="s">
        <v>4820</v>
      </c>
      <c r="O138" s="321" t="s">
        <v>4277</v>
      </c>
      <c r="P138" s="321" t="s">
        <v>1541</v>
      </c>
      <c r="Q138" s="321" t="s">
        <v>1853</v>
      </c>
      <c r="R138" s="321" t="s">
        <v>4369</v>
      </c>
      <c r="S138" s="321" t="s">
        <v>4370</v>
      </c>
      <c r="T138" s="321" t="s">
        <v>4284</v>
      </c>
    </row>
    <row r="139" spans="1:22" s="319" customFormat="1">
      <c r="A139" s="347">
        <f t="shared" si="6"/>
        <v>137</v>
      </c>
      <c r="B139" s="352" t="s">
        <v>4991</v>
      </c>
      <c r="C139" s="351" t="s">
        <v>4996</v>
      </c>
      <c r="D139" s="321">
        <v>1825</v>
      </c>
      <c r="E139" s="342" t="s">
        <v>4686</v>
      </c>
      <c r="F139" s="321" t="s">
        <v>4758</v>
      </c>
      <c r="G139" s="321" t="s">
        <v>4978</v>
      </c>
      <c r="H139" s="321" t="s">
        <v>4966</v>
      </c>
      <c r="I139" s="321" t="s">
        <v>4750</v>
      </c>
      <c r="J139" s="321" t="s">
        <v>4750</v>
      </c>
      <c r="K139" s="321" t="s">
        <v>4750</v>
      </c>
      <c r="L139" s="321" t="s">
        <v>4821</v>
      </c>
      <c r="M139" s="321" t="s">
        <v>4821</v>
      </c>
      <c r="N139" s="321" t="s">
        <v>4821</v>
      </c>
      <c r="O139" s="321" t="s">
        <v>4277</v>
      </c>
      <c r="P139" s="321" t="s">
        <v>1541</v>
      </c>
      <c r="Q139" s="321" t="s">
        <v>1853</v>
      </c>
      <c r="R139" s="321" t="s">
        <v>4369</v>
      </c>
      <c r="S139" s="321" t="s">
        <v>4370</v>
      </c>
      <c r="T139" s="321" t="s">
        <v>4284</v>
      </c>
    </row>
    <row r="140" spans="1:22" s="319" customFormat="1">
      <c r="A140" s="347">
        <f t="shared" si="6"/>
        <v>138</v>
      </c>
      <c r="B140" s="352" t="s">
        <v>4991</v>
      </c>
      <c r="C140" s="351" t="s">
        <v>4996</v>
      </c>
      <c r="D140" s="321">
        <v>1825</v>
      </c>
      <c r="E140" s="342" t="s">
        <v>4686</v>
      </c>
      <c r="F140" s="321" t="s">
        <v>4892</v>
      </c>
      <c r="G140" s="321" t="s">
        <v>4979</v>
      </c>
      <c r="H140" s="321" t="s">
        <v>4966</v>
      </c>
      <c r="I140" s="321" t="s">
        <v>4750</v>
      </c>
      <c r="J140" s="321" t="s">
        <v>4750</v>
      </c>
      <c r="K140" s="321" t="s">
        <v>4750</v>
      </c>
      <c r="L140" s="321" t="s">
        <v>4814</v>
      </c>
      <c r="M140" s="321" t="s">
        <v>4814</v>
      </c>
      <c r="N140" s="321" t="s">
        <v>4814</v>
      </c>
      <c r="O140" s="321" t="s">
        <v>4277</v>
      </c>
      <c r="P140" s="321" t="s">
        <v>1541</v>
      </c>
      <c r="Q140" s="321" t="s">
        <v>1853</v>
      </c>
      <c r="R140" s="321" t="s">
        <v>4369</v>
      </c>
      <c r="S140" s="321" t="s">
        <v>4370</v>
      </c>
      <c r="T140" s="321" t="s">
        <v>4284</v>
      </c>
    </row>
    <row r="141" spans="1:22" s="319" customFormat="1">
      <c r="A141" s="347">
        <f t="shared" si="6"/>
        <v>139</v>
      </c>
      <c r="B141" s="352" t="s">
        <v>4991</v>
      </c>
      <c r="C141" s="351" t="s">
        <v>4996</v>
      </c>
      <c r="D141" s="321">
        <v>1825</v>
      </c>
      <c r="E141" s="342" t="s">
        <v>4686</v>
      </c>
      <c r="F141" s="321" t="s">
        <v>4830</v>
      </c>
      <c r="G141" s="321" t="s">
        <v>4980</v>
      </c>
      <c r="H141" s="321" t="s">
        <v>4966</v>
      </c>
      <c r="I141" s="321" t="s">
        <v>4750</v>
      </c>
      <c r="J141" s="321" t="s">
        <v>4750</v>
      </c>
      <c r="K141" s="321" t="s">
        <v>4750</v>
      </c>
      <c r="L141" s="321" t="s">
        <v>4823</v>
      </c>
      <c r="M141" s="321" t="s">
        <v>4823</v>
      </c>
      <c r="N141" s="321" t="s">
        <v>4823</v>
      </c>
      <c r="O141" s="321" t="s">
        <v>4277</v>
      </c>
      <c r="P141" s="321" t="s">
        <v>1541</v>
      </c>
      <c r="Q141" s="321" t="s">
        <v>1853</v>
      </c>
      <c r="R141" s="321" t="s">
        <v>4369</v>
      </c>
      <c r="S141" s="321" t="s">
        <v>4370</v>
      </c>
      <c r="T141" s="321" t="s">
        <v>4284</v>
      </c>
    </row>
    <row r="142" spans="1:22" s="49" customFormat="1">
      <c r="A142" s="348">
        <f t="shared" si="6"/>
        <v>140</v>
      </c>
      <c r="B142" s="352" t="s">
        <v>4991</v>
      </c>
      <c r="C142" s="351" t="s">
        <v>4996</v>
      </c>
      <c r="D142" s="344">
        <v>1825</v>
      </c>
      <c r="E142" s="345" t="s">
        <v>4686</v>
      </c>
      <c r="F142" s="344" t="s">
        <v>4831</v>
      </c>
      <c r="G142" s="344" t="s">
        <v>4981</v>
      </c>
      <c r="H142" s="344" t="s">
        <v>4966</v>
      </c>
      <c r="I142" s="344" t="s">
        <v>4750</v>
      </c>
      <c r="J142" s="344" t="s">
        <v>4750</v>
      </c>
      <c r="K142" s="344" t="s">
        <v>4750</v>
      </c>
      <c r="L142" s="344" t="s">
        <v>4279</v>
      </c>
      <c r="M142" s="344" t="s">
        <v>4279</v>
      </c>
      <c r="N142" s="344" t="s">
        <v>4279</v>
      </c>
      <c r="O142" s="344" t="s">
        <v>4277</v>
      </c>
      <c r="P142" s="344" t="s">
        <v>1541</v>
      </c>
      <c r="Q142" s="344" t="s">
        <v>1853</v>
      </c>
      <c r="R142" s="344" t="s">
        <v>4369</v>
      </c>
      <c r="S142" s="344" t="s">
        <v>4370</v>
      </c>
      <c r="T142" s="344" t="s">
        <v>4284</v>
      </c>
    </row>
    <row r="143" spans="1:22" s="319" customFormat="1">
      <c r="A143" s="347">
        <f t="shared" ref="A143:A152" si="7">A142+1</f>
        <v>141</v>
      </c>
      <c r="B143" s="352" t="s">
        <v>4991</v>
      </c>
      <c r="C143" s="351" t="s">
        <v>4996</v>
      </c>
      <c r="D143" s="321">
        <v>1825</v>
      </c>
      <c r="E143" s="342" t="s">
        <v>4686</v>
      </c>
      <c r="F143" s="321" t="s">
        <v>4824</v>
      </c>
      <c r="G143" s="321" t="s">
        <v>4964</v>
      </c>
      <c r="H143" s="321" t="s">
        <v>4967</v>
      </c>
      <c r="I143" s="321" t="s">
        <v>4711</v>
      </c>
      <c r="J143" s="321" t="s">
        <v>4711</v>
      </c>
      <c r="K143" s="321" t="s">
        <v>4711</v>
      </c>
      <c r="L143" s="321" t="s">
        <v>4820</v>
      </c>
      <c r="M143" s="321" t="s">
        <v>4820</v>
      </c>
      <c r="N143" s="321" t="s">
        <v>4820</v>
      </c>
      <c r="O143" s="321" t="s">
        <v>4277</v>
      </c>
      <c r="P143" s="321" t="s">
        <v>1541</v>
      </c>
      <c r="Q143" s="321" t="s">
        <v>1853</v>
      </c>
      <c r="R143" s="321" t="s">
        <v>4369</v>
      </c>
      <c r="S143" s="321" t="s">
        <v>4370</v>
      </c>
      <c r="T143" s="321" t="s">
        <v>4284</v>
      </c>
      <c r="V143" s="321" t="s">
        <v>4909</v>
      </c>
    </row>
    <row r="144" spans="1:22" s="319" customFormat="1">
      <c r="A144" s="347">
        <f t="shared" si="7"/>
        <v>142</v>
      </c>
      <c r="B144" s="352" t="s">
        <v>4991</v>
      </c>
      <c r="C144" s="351" t="s">
        <v>4996</v>
      </c>
      <c r="D144" s="321">
        <v>1825</v>
      </c>
      <c r="E144" s="342" t="s">
        <v>4686</v>
      </c>
      <c r="F144" s="321" t="s">
        <v>4888</v>
      </c>
      <c r="G144" s="321" t="s">
        <v>4973</v>
      </c>
      <c r="H144" s="321" t="s">
        <v>4967</v>
      </c>
      <c r="I144" s="321" t="s">
        <v>4711</v>
      </c>
      <c r="J144" s="321" t="s">
        <v>4711</v>
      </c>
      <c r="K144" s="321" t="s">
        <v>4711</v>
      </c>
      <c r="L144" s="321" t="s">
        <v>4821</v>
      </c>
      <c r="M144" s="321" t="s">
        <v>4821</v>
      </c>
      <c r="N144" s="321" t="s">
        <v>4821</v>
      </c>
      <c r="O144" s="321" t="s">
        <v>4277</v>
      </c>
      <c r="P144" s="321" t="s">
        <v>1541</v>
      </c>
      <c r="Q144" s="321" t="s">
        <v>1853</v>
      </c>
      <c r="R144" s="321" t="s">
        <v>4369</v>
      </c>
      <c r="S144" s="321" t="s">
        <v>4370</v>
      </c>
      <c r="T144" s="321" t="s">
        <v>4284</v>
      </c>
    </row>
    <row r="145" spans="1:22" s="319" customFormat="1">
      <c r="A145" s="347">
        <f t="shared" si="7"/>
        <v>143</v>
      </c>
      <c r="B145" s="352" t="s">
        <v>4991</v>
      </c>
      <c r="C145" s="351" t="s">
        <v>4996</v>
      </c>
      <c r="D145" s="321">
        <v>1825</v>
      </c>
      <c r="E145" s="342" t="s">
        <v>4686</v>
      </c>
      <c r="F145" s="321" t="s">
        <v>4889</v>
      </c>
      <c r="G145" s="321" t="s">
        <v>4974</v>
      </c>
      <c r="H145" s="321" t="s">
        <v>4967</v>
      </c>
      <c r="I145" s="321" t="s">
        <v>4711</v>
      </c>
      <c r="J145" s="321" t="s">
        <v>4711</v>
      </c>
      <c r="K145" s="321" t="s">
        <v>4711</v>
      </c>
      <c r="L145" s="321" t="s">
        <v>4814</v>
      </c>
      <c r="M145" s="321" t="s">
        <v>4814</v>
      </c>
      <c r="N145" s="321" t="s">
        <v>4814</v>
      </c>
      <c r="O145" s="321" t="s">
        <v>4277</v>
      </c>
      <c r="P145" s="321" t="s">
        <v>1541</v>
      </c>
      <c r="Q145" s="321" t="s">
        <v>1853</v>
      </c>
      <c r="R145" s="321" t="s">
        <v>4369</v>
      </c>
      <c r="S145" s="321" t="s">
        <v>4370</v>
      </c>
      <c r="T145" s="321" t="s">
        <v>4284</v>
      </c>
    </row>
    <row r="146" spans="1:22" s="319" customFormat="1">
      <c r="A146" s="347">
        <f t="shared" si="7"/>
        <v>144</v>
      </c>
      <c r="B146" s="352" t="s">
        <v>4991</v>
      </c>
      <c r="C146" s="351" t="s">
        <v>4996</v>
      </c>
      <c r="D146" s="321">
        <v>1825</v>
      </c>
      <c r="E146" s="342" t="s">
        <v>4686</v>
      </c>
      <c r="F146" s="321" t="s">
        <v>4890</v>
      </c>
      <c r="G146" s="321" t="s">
        <v>4975</v>
      </c>
      <c r="H146" s="321" t="s">
        <v>4967</v>
      </c>
      <c r="I146" s="321" t="s">
        <v>4711</v>
      </c>
      <c r="J146" s="321" t="s">
        <v>4711</v>
      </c>
      <c r="K146" s="321" t="s">
        <v>4711</v>
      </c>
      <c r="L146" s="321" t="s">
        <v>4823</v>
      </c>
      <c r="M146" s="321" t="s">
        <v>4823</v>
      </c>
      <c r="N146" s="321" t="s">
        <v>4823</v>
      </c>
      <c r="O146" s="321" t="s">
        <v>4277</v>
      </c>
      <c r="P146" s="321" t="s">
        <v>1541</v>
      </c>
      <c r="Q146" s="321" t="s">
        <v>1853</v>
      </c>
      <c r="R146" s="321" t="s">
        <v>4369</v>
      </c>
      <c r="S146" s="321" t="s">
        <v>4370</v>
      </c>
      <c r="T146" s="321" t="s">
        <v>4284</v>
      </c>
    </row>
    <row r="147" spans="1:22" s="319" customFormat="1">
      <c r="A147" s="347">
        <f t="shared" si="7"/>
        <v>145</v>
      </c>
      <c r="B147" s="352" t="s">
        <v>4991</v>
      </c>
      <c r="C147" s="351" t="s">
        <v>4996</v>
      </c>
      <c r="D147" s="321">
        <v>1825</v>
      </c>
      <c r="E147" s="342" t="s">
        <v>4686</v>
      </c>
      <c r="F147" s="321" t="s">
        <v>4891</v>
      </c>
      <c r="G147" s="321" t="s">
        <v>4976</v>
      </c>
      <c r="H147" s="321" t="s">
        <v>4967</v>
      </c>
      <c r="I147" s="321" t="s">
        <v>4711</v>
      </c>
      <c r="J147" s="321" t="s">
        <v>4711</v>
      </c>
      <c r="K147" s="321" t="s">
        <v>4711</v>
      </c>
      <c r="L147" s="321" t="s">
        <v>4279</v>
      </c>
      <c r="M147" s="321" t="s">
        <v>4279</v>
      </c>
      <c r="N147" s="321" t="s">
        <v>4279</v>
      </c>
      <c r="O147" s="321" t="s">
        <v>4277</v>
      </c>
      <c r="P147" s="321" t="s">
        <v>1541</v>
      </c>
      <c r="Q147" s="321" t="s">
        <v>1853</v>
      </c>
      <c r="R147" s="321" t="s">
        <v>4369</v>
      </c>
      <c r="S147" s="321" t="s">
        <v>4370</v>
      </c>
      <c r="T147" s="321" t="s">
        <v>4284</v>
      </c>
    </row>
    <row r="148" spans="1:22" s="319" customFormat="1">
      <c r="A148" s="347">
        <f t="shared" si="7"/>
        <v>146</v>
      </c>
      <c r="B148" s="352" t="s">
        <v>4991</v>
      </c>
      <c r="C148" s="351" t="s">
        <v>4996</v>
      </c>
      <c r="D148" s="321">
        <v>1825</v>
      </c>
      <c r="E148" s="342" t="s">
        <v>4686</v>
      </c>
      <c r="F148" s="321" t="s">
        <v>4828</v>
      </c>
      <c r="G148" s="321" t="s">
        <v>4977</v>
      </c>
      <c r="H148" s="321" t="s">
        <v>4967</v>
      </c>
      <c r="I148" s="321" t="s">
        <v>4750</v>
      </c>
      <c r="J148" s="321" t="s">
        <v>4750</v>
      </c>
      <c r="K148" s="321" t="s">
        <v>4750</v>
      </c>
      <c r="L148" s="321" t="s">
        <v>4820</v>
      </c>
      <c r="M148" s="321" t="s">
        <v>4820</v>
      </c>
      <c r="N148" s="321" t="s">
        <v>4820</v>
      </c>
      <c r="O148" s="321" t="s">
        <v>4277</v>
      </c>
      <c r="P148" s="321" t="s">
        <v>1541</v>
      </c>
      <c r="Q148" s="321" t="s">
        <v>1853</v>
      </c>
      <c r="R148" s="321" t="s">
        <v>4369</v>
      </c>
      <c r="S148" s="321" t="s">
        <v>4370</v>
      </c>
      <c r="T148" s="321" t="s">
        <v>4284</v>
      </c>
    </row>
    <row r="149" spans="1:22" s="319" customFormat="1">
      <c r="A149" s="347">
        <f t="shared" si="7"/>
        <v>147</v>
      </c>
      <c r="B149" s="352" t="s">
        <v>4991</v>
      </c>
      <c r="C149" s="351" t="s">
        <v>4996</v>
      </c>
      <c r="D149" s="321">
        <v>1825</v>
      </c>
      <c r="E149" s="342" t="s">
        <v>4686</v>
      </c>
      <c r="F149" s="321" t="s">
        <v>4758</v>
      </c>
      <c r="G149" s="321" t="s">
        <v>4978</v>
      </c>
      <c r="H149" s="321" t="s">
        <v>4967</v>
      </c>
      <c r="I149" s="321" t="s">
        <v>4750</v>
      </c>
      <c r="J149" s="321" t="s">
        <v>4750</v>
      </c>
      <c r="K149" s="321" t="s">
        <v>4750</v>
      </c>
      <c r="L149" s="321" t="s">
        <v>4821</v>
      </c>
      <c r="M149" s="321" t="s">
        <v>4821</v>
      </c>
      <c r="N149" s="321" t="s">
        <v>4821</v>
      </c>
      <c r="O149" s="321" t="s">
        <v>4277</v>
      </c>
      <c r="P149" s="321" t="s">
        <v>1541</v>
      </c>
      <c r="Q149" s="321" t="s">
        <v>1853</v>
      </c>
      <c r="R149" s="321" t="s">
        <v>4369</v>
      </c>
      <c r="S149" s="321" t="s">
        <v>4370</v>
      </c>
      <c r="T149" s="321" t="s">
        <v>4284</v>
      </c>
    </row>
    <row r="150" spans="1:22" s="319" customFormat="1">
      <c r="A150" s="347">
        <f t="shared" si="7"/>
        <v>148</v>
      </c>
      <c r="B150" s="352" t="s">
        <v>4991</v>
      </c>
      <c r="C150" s="351" t="s">
        <v>4996</v>
      </c>
      <c r="D150" s="321">
        <v>1825</v>
      </c>
      <c r="E150" s="342" t="s">
        <v>4686</v>
      </c>
      <c r="F150" s="321" t="s">
        <v>4892</v>
      </c>
      <c r="G150" s="321" t="s">
        <v>4979</v>
      </c>
      <c r="H150" s="321" t="s">
        <v>4967</v>
      </c>
      <c r="I150" s="321" t="s">
        <v>4750</v>
      </c>
      <c r="J150" s="321" t="s">
        <v>4750</v>
      </c>
      <c r="K150" s="321" t="s">
        <v>4750</v>
      </c>
      <c r="L150" s="321" t="s">
        <v>4814</v>
      </c>
      <c r="M150" s="321" t="s">
        <v>4814</v>
      </c>
      <c r="N150" s="321" t="s">
        <v>4814</v>
      </c>
      <c r="O150" s="321" t="s">
        <v>4277</v>
      </c>
      <c r="P150" s="321" t="s">
        <v>1541</v>
      </c>
      <c r="Q150" s="321" t="s">
        <v>1853</v>
      </c>
      <c r="R150" s="321" t="s">
        <v>4369</v>
      </c>
      <c r="S150" s="321" t="s">
        <v>4370</v>
      </c>
      <c r="T150" s="321" t="s">
        <v>4284</v>
      </c>
    </row>
    <row r="151" spans="1:22" s="319" customFormat="1">
      <c r="A151" s="347">
        <f t="shared" si="7"/>
        <v>149</v>
      </c>
      <c r="B151" s="352" t="s">
        <v>4991</v>
      </c>
      <c r="C151" s="351" t="s">
        <v>4996</v>
      </c>
      <c r="D151" s="321">
        <v>1825</v>
      </c>
      <c r="E151" s="342" t="s">
        <v>4686</v>
      </c>
      <c r="F151" s="321" t="s">
        <v>4830</v>
      </c>
      <c r="G151" s="321" t="s">
        <v>4980</v>
      </c>
      <c r="H151" s="321" t="s">
        <v>4967</v>
      </c>
      <c r="I151" s="321" t="s">
        <v>4750</v>
      </c>
      <c r="J151" s="321" t="s">
        <v>4750</v>
      </c>
      <c r="K151" s="321" t="s">
        <v>4750</v>
      </c>
      <c r="L151" s="321" t="s">
        <v>4823</v>
      </c>
      <c r="M151" s="321" t="s">
        <v>4823</v>
      </c>
      <c r="N151" s="321" t="s">
        <v>4823</v>
      </c>
      <c r="O151" s="321" t="s">
        <v>4277</v>
      </c>
      <c r="P151" s="321" t="s">
        <v>1541</v>
      </c>
      <c r="Q151" s="321" t="s">
        <v>1853</v>
      </c>
      <c r="R151" s="321" t="s">
        <v>4369</v>
      </c>
      <c r="S151" s="321" t="s">
        <v>4370</v>
      </c>
      <c r="T151" s="321" t="s">
        <v>4284</v>
      </c>
    </row>
    <row r="152" spans="1:22" s="49" customFormat="1">
      <c r="A152" s="348">
        <f t="shared" si="7"/>
        <v>150</v>
      </c>
      <c r="B152" s="352" t="s">
        <v>4991</v>
      </c>
      <c r="C152" s="351" t="s">
        <v>4996</v>
      </c>
      <c r="D152" s="344">
        <v>1825</v>
      </c>
      <c r="E152" s="345" t="s">
        <v>4686</v>
      </c>
      <c r="F152" s="344" t="s">
        <v>4831</v>
      </c>
      <c r="G152" s="344" t="s">
        <v>4981</v>
      </c>
      <c r="H152" s="321" t="s">
        <v>4967</v>
      </c>
      <c r="I152" s="344" t="s">
        <v>4750</v>
      </c>
      <c r="J152" s="344" t="s">
        <v>4750</v>
      </c>
      <c r="K152" s="344" t="s">
        <v>4750</v>
      </c>
      <c r="L152" s="344" t="s">
        <v>4279</v>
      </c>
      <c r="M152" s="344" t="s">
        <v>4279</v>
      </c>
      <c r="N152" s="344" t="s">
        <v>4279</v>
      </c>
      <c r="O152" s="344" t="s">
        <v>4277</v>
      </c>
      <c r="P152" s="344" t="s">
        <v>1541</v>
      </c>
      <c r="Q152" s="344" t="s">
        <v>1853</v>
      </c>
      <c r="R152" s="344" t="s">
        <v>4369</v>
      </c>
      <c r="S152" s="344" t="s">
        <v>4370</v>
      </c>
      <c r="T152" s="344" t="s">
        <v>4284</v>
      </c>
    </row>
    <row r="153" spans="1:22" s="319" customFormat="1">
      <c r="A153" s="347">
        <f t="shared" ref="A153:A162" si="8">A152+1</f>
        <v>151</v>
      </c>
      <c r="B153" s="352" t="s">
        <v>4991</v>
      </c>
      <c r="C153" s="351" t="s">
        <v>4996</v>
      </c>
      <c r="D153" s="321">
        <v>1825</v>
      </c>
      <c r="E153" s="342" t="s">
        <v>4686</v>
      </c>
      <c r="F153" s="321" t="s">
        <v>4824</v>
      </c>
      <c r="G153" s="321" t="s">
        <v>4964</v>
      </c>
      <c r="H153" s="321" t="s">
        <v>4968</v>
      </c>
      <c r="I153" s="321" t="s">
        <v>4711</v>
      </c>
      <c r="J153" s="321" t="s">
        <v>4711</v>
      </c>
      <c r="K153" s="321" t="s">
        <v>4711</v>
      </c>
      <c r="L153" s="321" t="s">
        <v>4820</v>
      </c>
      <c r="M153" s="321" t="s">
        <v>4820</v>
      </c>
      <c r="N153" s="321" t="s">
        <v>4820</v>
      </c>
      <c r="O153" s="321" t="s">
        <v>4277</v>
      </c>
      <c r="P153" s="321" t="s">
        <v>1541</v>
      </c>
      <c r="Q153" s="321" t="s">
        <v>1853</v>
      </c>
      <c r="R153" s="321" t="s">
        <v>4369</v>
      </c>
      <c r="S153" s="321" t="s">
        <v>4370</v>
      </c>
      <c r="T153" s="321" t="s">
        <v>4284</v>
      </c>
      <c r="V153" s="321" t="s">
        <v>4909</v>
      </c>
    </row>
    <row r="154" spans="1:22" s="319" customFormat="1">
      <c r="A154" s="347">
        <f t="shared" si="8"/>
        <v>152</v>
      </c>
      <c r="B154" s="352" t="s">
        <v>4991</v>
      </c>
      <c r="C154" s="351" t="s">
        <v>4996</v>
      </c>
      <c r="D154" s="321">
        <v>1825</v>
      </c>
      <c r="E154" s="342" t="s">
        <v>4686</v>
      </c>
      <c r="F154" s="321" t="s">
        <v>4888</v>
      </c>
      <c r="G154" s="321" t="s">
        <v>4973</v>
      </c>
      <c r="H154" s="321" t="s">
        <v>4968</v>
      </c>
      <c r="I154" s="321" t="s">
        <v>4711</v>
      </c>
      <c r="J154" s="321" t="s">
        <v>4711</v>
      </c>
      <c r="K154" s="321" t="s">
        <v>4711</v>
      </c>
      <c r="L154" s="321" t="s">
        <v>4821</v>
      </c>
      <c r="M154" s="321" t="s">
        <v>4821</v>
      </c>
      <c r="N154" s="321" t="s">
        <v>4821</v>
      </c>
      <c r="O154" s="321" t="s">
        <v>4277</v>
      </c>
      <c r="P154" s="321" t="s">
        <v>1541</v>
      </c>
      <c r="Q154" s="321" t="s">
        <v>1853</v>
      </c>
      <c r="R154" s="321" t="s">
        <v>4369</v>
      </c>
      <c r="S154" s="321" t="s">
        <v>4370</v>
      </c>
      <c r="T154" s="321" t="s">
        <v>4284</v>
      </c>
    </row>
    <row r="155" spans="1:22" s="319" customFormat="1">
      <c r="A155" s="347">
        <f t="shared" si="8"/>
        <v>153</v>
      </c>
      <c r="B155" s="352" t="s">
        <v>4991</v>
      </c>
      <c r="C155" s="351" t="s">
        <v>4996</v>
      </c>
      <c r="D155" s="321">
        <v>1825</v>
      </c>
      <c r="E155" s="342" t="s">
        <v>4686</v>
      </c>
      <c r="F155" s="321" t="s">
        <v>4889</v>
      </c>
      <c r="G155" s="321" t="s">
        <v>4974</v>
      </c>
      <c r="H155" s="321" t="s">
        <v>4968</v>
      </c>
      <c r="I155" s="321" t="s">
        <v>4711</v>
      </c>
      <c r="J155" s="321" t="s">
        <v>4711</v>
      </c>
      <c r="K155" s="321" t="s">
        <v>4711</v>
      </c>
      <c r="L155" s="321" t="s">
        <v>4814</v>
      </c>
      <c r="M155" s="321" t="s">
        <v>4814</v>
      </c>
      <c r="N155" s="321" t="s">
        <v>4814</v>
      </c>
      <c r="O155" s="321" t="s">
        <v>4277</v>
      </c>
      <c r="P155" s="321" t="s">
        <v>1541</v>
      </c>
      <c r="Q155" s="321" t="s">
        <v>1853</v>
      </c>
      <c r="R155" s="321" t="s">
        <v>4369</v>
      </c>
      <c r="S155" s="321" t="s">
        <v>4370</v>
      </c>
      <c r="T155" s="321" t="s">
        <v>4284</v>
      </c>
    </row>
    <row r="156" spans="1:22" s="319" customFormat="1">
      <c r="A156" s="347">
        <f t="shared" si="8"/>
        <v>154</v>
      </c>
      <c r="B156" s="352" t="s">
        <v>4991</v>
      </c>
      <c r="C156" s="351" t="s">
        <v>4996</v>
      </c>
      <c r="D156" s="321">
        <v>1825</v>
      </c>
      <c r="E156" s="342" t="s">
        <v>4686</v>
      </c>
      <c r="F156" s="321" t="s">
        <v>4890</v>
      </c>
      <c r="G156" s="321" t="s">
        <v>4975</v>
      </c>
      <c r="H156" s="321" t="s">
        <v>4968</v>
      </c>
      <c r="I156" s="321" t="s">
        <v>4711</v>
      </c>
      <c r="J156" s="321" t="s">
        <v>4711</v>
      </c>
      <c r="K156" s="321" t="s">
        <v>4711</v>
      </c>
      <c r="L156" s="321" t="s">
        <v>4823</v>
      </c>
      <c r="M156" s="321" t="s">
        <v>4823</v>
      </c>
      <c r="N156" s="321" t="s">
        <v>4823</v>
      </c>
      <c r="O156" s="321" t="s">
        <v>4277</v>
      </c>
      <c r="P156" s="321" t="s">
        <v>1541</v>
      </c>
      <c r="Q156" s="321" t="s">
        <v>1853</v>
      </c>
      <c r="R156" s="321" t="s">
        <v>4369</v>
      </c>
      <c r="S156" s="321" t="s">
        <v>4370</v>
      </c>
      <c r="T156" s="321" t="s">
        <v>4284</v>
      </c>
    </row>
    <row r="157" spans="1:22" s="319" customFormat="1">
      <c r="A157" s="347">
        <f t="shared" si="8"/>
        <v>155</v>
      </c>
      <c r="B157" s="352" t="s">
        <v>4991</v>
      </c>
      <c r="C157" s="351" t="s">
        <v>4996</v>
      </c>
      <c r="D157" s="321">
        <v>1825</v>
      </c>
      <c r="E157" s="342" t="s">
        <v>4686</v>
      </c>
      <c r="F157" s="321" t="s">
        <v>4891</v>
      </c>
      <c r="G157" s="321" t="s">
        <v>4976</v>
      </c>
      <c r="H157" s="321" t="s">
        <v>4968</v>
      </c>
      <c r="I157" s="321" t="s">
        <v>4711</v>
      </c>
      <c r="J157" s="321" t="s">
        <v>4711</v>
      </c>
      <c r="K157" s="321" t="s">
        <v>4711</v>
      </c>
      <c r="L157" s="321" t="s">
        <v>4279</v>
      </c>
      <c r="M157" s="321" t="s">
        <v>4279</v>
      </c>
      <c r="N157" s="321" t="s">
        <v>4279</v>
      </c>
      <c r="O157" s="321" t="s">
        <v>4277</v>
      </c>
      <c r="P157" s="321" t="s">
        <v>1541</v>
      </c>
      <c r="Q157" s="321" t="s">
        <v>1853</v>
      </c>
      <c r="R157" s="321" t="s">
        <v>4369</v>
      </c>
      <c r="S157" s="321" t="s">
        <v>4370</v>
      </c>
      <c r="T157" s="321" t="s">
        <v>4284</v>
      </c>
    </row>
    <row r="158" spans="1:22" s="319" customFormat="1">
      <c r="A158" s="347">
        <f t="shared" si="8"/>
        <v>156</v>
      </c>
      <c r="B158" s="352" t="s">
        <v>4991</v>
      </c>
      <c r="C158" s="351" t="s">
        <v>4996</v>
      </c>
      <c r="D158" s="321">
        <v>1825</v>
      </c>
      <c r="E158" s="342" t="s">
        <v>4686</v>
      </c>
      <c r="F158" s="321" t="s">
        <v>4828</v>
      </c>
      <c r="G158" s="321" t="s">
        <v>4977</v>
      </c>
      <c r="H158" s="321" t="s">
        <v>4968</v>
      </c>
      <c r="I158" s="321" t="s">
        <v>4750</v>
      </c>
      <c r="J158" s="321" t="s">
        <v>4750</v>
      </c>
      <c r="K158" s="321" t="s">
        <v>4750</v>
      </c>
      <c r="L158" s="321" t="s">
        <v>4820</v>
      </c>
      <c r="M158" s="321" t="s">
        <v>4820</v>
      </c>
      <c r="N158" s="321" t="s">
        <v>4820</v>
      </c>
      <c r="O158" s="321" t="s">
        <v>4277</v>
      </c>
      <c r="P158" s="321" t="s">
        <v>1541</v>
      </c>
      <c r="Q158" s="321" t="s">
        <v>1853</v>
      </c>
      <c r="R158" s="321" t="s">
        <v>4369</v>
      </c>
      <c r="S158" s="321" t="s">
        <v>4370</v>
      </c>
      <c r="T158" s="321" t="s">
        <v>4284</v>
      </c>
    </row>
    <row r="159" spans="1:22" s="319" customFormat="1">
      <c r="A159" s="347">
        <f t="shared" si="8"/>
        <v>157</v>
      </c>
      <c r="B159" s="352" t="s">
        <v>4991</v>
      </c>
      <c r="C159" s="351" t="s">
        <v>4996</v>
      </c>
      <c r="D159" s="321">
        <v>1825</v>
      </c>
      <c r="E159" s="342" t="s">
        <v>4686</v>
      </c>
      <c r="F159" s="321" t="s">
        <v>4758</v>
      </c>
      <c r="G159" s="321" t="s">
        <v>4978</v>
      </c>
      <c r="H159" s="321" t="s">
        <v>4968</v>
      </c>
      <c r="I159" s="321" t="s">
        <v>4750</v>
      </c>
      <c r="J159" s="321" t="s">
        <v>4750</v>
      </c>
      <c r="K159" s="321" t="s">
        <v>4750</v>
      </c>
      <c r="L159" s="321" t="s">
        <v>4821</v>
      </c>
      <c r="M159" s="321" t="s">
        <v>4821</v>
      </c>
      <c r="N159" s="321" t="s">
        <v>4821</v>
      </c>
      <c r="O159" s="321" t="s">
        <v>4277</v>
      </c>
      <c r="P159" s="321" t="s">
        <v>1541</v>
      </c>
      <c r="Q159" s="321" t="s">
        <v>1853</v>
      </c>
      <c r="R159" s="321" t="s">
        <v>4369</v>
      </c>
      <c r="S159" s="321" t="s">
        <v>4370</v>
      </c>
      <c r="T159" s="321" t="s">
        <v>4284</v>
      </c>
    </row>
    <row r="160" spans="1:22" s="319" customFormat="1">
      <c r="A160" s="347">
        <f t="shared" si="8"/>
        <v>158</v>
      </c>
      <c r="B160" s="352" t="s">
        <v>4991</v>
      </c>
      <c r="C160" s="351" t="s">
        <v>4996</v>
      </c>
      <c r="D160" s="321">
        <v>1825</v>
      </c>
      <c r="E160" s="342" t="s">
        <v>4686</v>
      </c>
      <c r="F160" s="321" t="s">
        <v>4892</v>
      </c>
      <c r="G160" s="321" t="s">
        <v>4979</v>
      </c>
      <c r="H160" s="321" t="s">
        <v>4968</v>
      </c>
      <c r="I160" s="321" t="s">
        <v>4750</v>
      </c>
      <c r="J160" s="321" t="s">
        <v>4750</v>
      </c>
      <c r="K160" s="321" t="s">
        <v>4750</v>
      </c>
      <c r="L160" s="321" t="s">
        <v>4814</v>
      </c>
      <c r="M160" s="321" t="s">
        <v>4814</v>
      </c>
      <c r="N160" s="321" t="s">
        <v>4814</v>
      </c>
      <c r="O160" s="321" t="s">
        <v>4277</v>
      </c>
      <c r="P160" s="321" t="s">
        <v>1541</v>
      </c>
      <c r="Q160" s="321" t="s">
        <v>1853</v>
      </c>
      <c r="R160" s="321" t="s">
        <v>4369</v>
      </c>
      <c r="S160" s="321" t="s">
        <v>4370</v>
      </c>
      <c r="T160" s="321" t="s">
        <v>4284</v>
      </c>
    </row>
    <row r="161" spans="1:22" s="319" customFormat="1">
      <c r="A161" s="347">
        <f t="shared" si="8"/>
        <v>159</v>
      </c>
      <c r="B161" s="352" t="s">
        <v>4991</v>
      </c>
      <c r="C161" s="351" t="s">
        <v>4996</v>
      </c>
      <c r="D161" s="321">
        <v>1825</v>
      </c>
      <c r="E161" s="342" t="s">
        <v>4686</v>
      </c>
      <c r="F161" s="321" t="s">
        <v>4830</v>
      </c>
      <c r="G161" s="321" t="s">
        <v>4980</v>
      </c>
      <c r="H161" s="321" t="s">
        <v>4968</v>
      </c>
      <c r="I161" s="321" t="s">
        <v>4750</v>
      </c>
      <c r="J161" s="321" t="s">
        <v>4750</v>
      </c>
      <c r="K161" s="321" t="s">
        <v>4750</v>
      </c>
      <c r="L161" s="321" t="s">
        <v>4823</v>
      </c>
      <c r="M161" s="321" t="s">
        <v>4823</v>
      </c>
      <c r="N161" s="321" t="s">
        <v>4823</v>
      </c>
      <c r="O161" s="321" t="s">
        <v>4277</v>
      </c>
      <c r="P161" s="321" t="s">
        <v>1541</v>
      </c>
      <c r="Q161" s="321" t="s">
        <v>1853</v>
      </c>
      <c r="R161" s="321" t="s">
        <v>4369</v>
      </c>
      <c r="S161" s="321" t="s">
        <v>4370</v>
      </c>
      <c r="T161" s="321" t="s">
        <v>4284</v>
      </c>
    </row>
    <row r="162" spans="1:22" s="49" customFormat="1">
      <c r="A162" s="348">
        <f t="shared" si="8"/>
        <v>160</v>
      </c>
      <c r="B162" s="352" t="s">
        <v>4991</v>
      </c>
      <c r="C162" s="351" t="s">
        <v>4996</v>
      </c>
      <c r="D162" s="344">
        <v>1825</v>
      </c>
      <c r="E162" s="345" t="s">
        <v>4686</v>
      </c>
      <c r="F162" s="344" t="s">
        <v>4831</v>
      </c>
      <c r="G162" s="344" t="s">
        <v>4981</v>
      </c>
      <c r="H162" s="321" t="s">
        <v>4968</v>
      </c>
      <c r="I162" s="344" t="s">
        <v>4750</v>
      </c>
      <c r="J162" s="344" t="s">
        <v>4750</v>
      </c>
      <c r="K162" s="344" t="s">
        <v>4750</v>
      </c>
      <c r="L162" s="344" t="s">
        <v>4279</v>
      </c>
      <c r="M162" s="344" t="s">
        <v>4279</v>
      </c>
      <c r="N162" s="344" t="s">
        <v>4279</v>
      </c>
      <c r="O162" s="344" t="s">
        <v>4277</v>
      </c>
      <c r="P162" s="344" t="s">
        <v>1541</v>
      </c>
      <c r="Q162" s="344" t="s">
        <v>1853</v>
      </c>
      <c r="R162" s="344" t="s">
        <v>4369</v>
      </c>
      <c r="S162" s="344" t="s">
        <v>4370</v>
      </c>
      <c r="T162" s="344" t="s">
        <v>4284</v>
      </c>
    </row>
    <row r="163" spans="1:22" s="319" customFormat="1">
      <c r="A163" s="347">
        <f t="shared" ref="A163:A172" si="9">A162+1</f>
        <v>161</v>
      </c>
      <c r="B163" s="352" t="s">
        <v>4991</v>
      </c>
      <c r="C163" s="351" t="s">
        <v>4996</v>
      </c>
      <c r="D163" s="321">
        <v>1825</v>
      </c>
      <c r="E163" s="342" t="s">
        <v>4686</v>
      </c>
      <c r="F163" s="321" t="s">
        <v>4824</v>
      </c>
      <c r="G163" s="321" t="s">
        <v>4964</v>
      </c>
      <c r="H163" s="321" t="s">
        <v>4969</v>
      </c>
      <c r="I163" s="321" t="s">
        <v>4711</v>
      </c>
      <c r="J163" s="321" t="s">
        <v>4711</v>
      </c>
      <c r="K163" s="321" t="s">
        <v>4711</v>
      </c>
      <c r="L163" s="321" t="s">
        <v>4820</v>
      </c>
      <c r="M163" s="321" t="s">
        <v>4820</v>
      </c>
      <c r="N163" s="321" t="s">
        <v>4820</v>
      </c>
      <c r="O163" s="321" t="s">
        <v>4277</v>
      </c>
      <c r="P163" s="321" t="s">
        <v>1541</v>
      </c>
      <c r="Q163" s="321" t="s">
        <v>1853</v>
      </c>
      <c r="R163" s="321" t="s">
        <v>4369</v>
      </c>
      <c r="S163" s="321" t="s">
        <v>4370</v>
      </c>
      <c r="T163" s="321" t="s">
        <v>4284</v>
      </c>
      <c r="V163" s="321" t="s">
        <v>4909</v>
      </c>
    </row>
    <row r="164" spans="1:22" s="319" customFormat="1">
      <c r="A164" s="347">
        <f t="shared" si="9"/>
        <v>162</v>
      </c>
      <c r="B164" s="352" t="s">
        <v>4991</v>
      </c>
      <c r="C164" s="351" t="s">
        <v>4996</v>
      </c>
      <c r="D164" s="321">
        <v>1825</v>
      </c>
      <c r="E164" s="342" t="s">
        <v>4686</v>
      </c>
      <c r="F164" s="321" t="s">
        <v>4888</v>
      </c>
      <c r="G164" s="321" t="s">
        <v>4973</v>
      </c>
      <c r="H164" s="321" t="s">
        <v>4969</v>
      </c>
      <c r="I164" s="321" t="s">
        <v>4711</v>
      </c>
      <c r="J164" s="321" t="s">
        <v>4711</v>
      </c>
      <c r="K164" s="321" t="s">
        <v>4711</v>
      </c>
      <c r="L164" s="321" t="s">
        <v>4821</v>
      </c>
      <c r="M164" s="321" t="s">
        <v>4821</v>
      </c>
      <c r="N164" s="321" t="s">
        <v>4821</v>
      </c>
      <c r="O164" s="321" t="s">
        <v>4277</v>
      </c>
      <c r="P164" s="321" t="s">
        <v>1541</v>
      </c>
      <c r="Q164" s="321" t="s">
        <v>1853</v>
      </c>
      <c r="R164" s="321" t="s">
        <v>4369</v>
      </c>
      <c r="S164" s="321" t="s">
        <v>4370</v>
      </c>
      <c r="T164" s="321" t="s">
        <v>4284</v>
      </c>
    </row>
    <row r="165" spans="1:22" s="319" customFormat="1">
      <c r="A165" s="347">
        <f t="shared" si="9"/>
        <v>163</v>
      </c>
      <c r="B165" s="352" t="s">
        <v>4991</v>
      </c>
      <c r="C165" s="351" t="s">
        <v>4996</v>
      </c>
      <c r="D165" s="321">
        <v>1825</v>
      </c>
      <c r="E165" s="342" t="s">
        <v>4686</v>
      </c>
      <c r="F165" s="321" t="s">
        <v>4889</v>
      </c>
      <c r="G165" s="321" t="s">
        <v>4974</v>
      </c>
      <c r="H165" s="321" t="s">
        <v>4969</v>
      </c>
      <c r="I165" s="321" t="s">
        <v>4711</v>
      </c>
      <c r="J165" s="321" t="s">
        <v>4711</v>
      </c>
      <c r="K165" s="321" t="s">
        <v>4711</v>
      </c>
      <c r="L165" s="321" t="s">
        <v>4814</v>
      </c>
      <c r="M165" s="321" t="s">
        <v>4814</v>
      </c>
      <c r="N165" s="321" t="s">
        <v>4814</v>
      </c>
      <c r="O165" s="321" t="s">
        <v>4277</v>
      </c>
      <c r="P165" s="321" t="s">
        <v>1541</v>
      </c>
      <c r="Q165" s="321" t="s">
        <v>1853</v>
      </c>
      <c r="R165" s="321" t="s">
        <v>4369</v>
      </c>
      <c r="S165" s="321" t="s">
        <v>4370</v>
      </c>
      <c r="T165" s="321" t="s">
        <v>4284</v>
      </c>
    </row>
    <row r="166" spans="1:22" s="319" customFormat="1">
      <c r="A166" s="347">
        <f t="shared" si="9"/>
        <v>164</v>
      </c>
      <c r="B166" s="352" t="s">
        <v>4991</v>
      </c>
      <c r="C166" s="351" t="s">
        <v>4996</v>
      </c>
      <c r="D166" s="321">
        <v>1825</v>
      </c>
      <c r="E166" s="342" t="s">
        <v>4686</v>
      </c>
      <c r="F166" s="321" t="s">
        <v>4890</v>
      </c>
      <c r="G166" s="321" t="s">
        <v>4975</v>
      </c>
      <c r="H166" s="321" t="s">
        <v>4969</v>
      </c>
      <c r="I166" s="321" t="s">
        <v>4711</v>
      </c>
      <c r="J166" s="321" t="s">
        <v>4711</v>
      </c>
      <c r="K166" s="321" t="s">
        <v>4711</v>
      </c>
      <c r="L166" s="321" t="s">
        <v>4823</v>
      </c>
      <c r="M166" s="321" t="s">
        <v>4823</v>
      </c>
      <c r="N166" s="321" t="s">
        <v>4823</v>
      </c>
      <c r="O166" s="321" t="s">
        <v>4277</v>
      </c>
      <c r="P166" s="321" t="s">
        <v>1541</v>
      </c>
      <c r="Q166" s="321" t="s">
        <v>1853</v>
      </c>
      <c r="R166" s="321" t="s">
        <v>4369</v>
      </c>
      <c r="S166" s="321" t="s">
        <v>4370</v>
      </c>
      <c r="T166" s="321" t="s">
        <v>4284</v>
      </c>
    </row>
    <row r="167" spans="1:22" s="319" customFormat="1">
      <c r="A167" s="347">
        <f t="shared" si="9"/>
        <v>165</v>
      </c>
      <c r="B167" s="352" t="s">
        <v>4991</v>
      </c>
      <c r="C167" s="351" t="s">
        <v>4996</v>
      </c>
      <c r="D167" s="321">
        <v>1825</v>
      </c>
      <c r="E167" s="342" t="s">
        <v>4686</v>
      </c>
      <c r="F167" s="321" t="s">
        <v>4891</v>
      </c>
      <c r="G167" s="321" t="s">
        <v>4976</v>
      </c>
      <c r="H167" s="321" t="s">
        <v>4969</v>
      </c>
      <c r="I167" s="321" t="s">
        <v>4711</v>
      </c>
      <c r="J167" s="321" t="s">
        <v>4711</v>
      </c>
      <c r="K167" s="321" t="s">
        <v>4711</v>
      </c>
      <c r="L167" s="321" t="s">
        <v>4279</v>
      </c>
      <c r="M167" s="321" t="s">
        <v>4279</v>
      </c>
      <c r="N167" s="321" t="s">
        <v>4279</v>
      </c>
      <c r="O167" s="321" t="s">
        <v>4277</v>
      </c>
      <c r="P167" s="321" t="s">
        <v>1541</v>
      </c>
      <c r="Q167" s="321" t="s">
        <v>1853</v>
      </c>
      <c r="R167" s="321" t="s">
        <v>4369</v>
      </c>
      <c r="S167" s="321" t="s">
        <v>4370</v>
      </c>
      <c r="T167" s="321" t="s">
        <v>4284</v>
      </c>
    </row>
    <row r="168" spans="1:22" s="319" customFormat="1">
      <c r="A168" s="347">
        <f t="shared" si="9"/>
        <v>166</v>
      </c>
      <c r="B168" s="352" t="s">
        <v>4991</v>
      </c>
      <c r="C168" s="351" t="s">
        <v>4996</v>
      </c>
      <c r="D168" s="321">
        <v>1825</v>
      </c>
      <c r="E168" s="342" t="s">
        <v>4686</v>
      </c>
      <c r="F168" s="321" t="s">
        <v>4828</v>
      </c>
      <c r="G168" s="321" t="s">
        <v>4977</v>
      </c>
      <c r="H168" s="321" t="s">
        <v>4969</v>
      </c>
      <c r="I168" s="321" t="s">
        <v>4750</v>
      </c>
      <c r="J168" s="321" t="s">
        <v>4750</v>
      </c>
      <c r="K168" s="321" t="s">
        <v>4750</v>
      </c>
      <c r="L168" s="321" t="s">
        <v>4820</v>
      </c>
      <c r="M168" s="321" t="s">
        <v>4820</v>
      </c>
      <c r="N168" s="321" t="s">
        <v>4820</v>
      </c>
      <c r="O168" s="321" t="s">
        <v>4277</v>
      </c>
      <c r="P168" s="321" t="s">
        <v>1541</v>
      </c>
      <c r="Q168" s="321" t="s">
        <v>1853</v>
      </c>
      <c r="R168" s="321" t="s">
        <v>4369</v>
      </c>
      <c r="S168" s="321" t="s">
        <v>4370</v>
      </c>
      <c r="T168" s="321" t="s">
        <v>4284</v>
      </c>
    </row>
    <row r="169" spans="1:22" s="319" customFormat="1">
      <c r="A169" s="347">
        <f t="shared" si="9"/>
        <v>167</v>
      </c>
      <c r="B169" s="352" t="s">
        <v>4991</v>
      </c>
      <c r="C169" s="351" t="s">
        <v>4996</v>
      </c>
      <c r="D169" s="321">
        <v>1825</v>
      </c>
      <c r="E169" s="342" t="s">
        <v>4686</v>
      </c>
      <c r="F169" s="321" t="s">
        <v>4758</v>
      </c>
      <c r="G169" s="321" t="s">
        <v>4978</v>
      </c>
      <c r="H169" s="321" t="s">
        <v>4969</v>
      </c>
      <c r="I169" s="321" t="s">
        <v>4750</v>
      </c>
      <c r="J169" s="321" t="s">
        <v>4750</v>
      </c>
      <c r="K169" s="321" t="s">
        <v>4750</v>
      </c>
      <c r="L169" s="321" t="s">
        <v>4821</v>
      </c>
      <c r="M169" s="321" t="s">
        <v>4821</v>
      </c>
      <c r="N169" s="321" t="s">
        <v>4821</v>
      </c>
      <c r="O169" s="321" t="s">
        <v>4277</v>
      </c>
      <c r="P169" s="321" t="s">
        <v>1541</v>
      </c>
      <c r="Q169" s="321" t="s">
        <v>1853</v>
      </c>
      <c r="R169" s="321" t="s">
        <v>4369</v>
      </c>
      <c r="S169" s="321" t="s">
        <v>4370</v>
      </c>
      <c r="T169" s="321" t="s">
        <v>4284</v>
      </c>
    </row>
    <row r="170" spans="1:22" s="319" customFormat="1">
      <c r="A170" s="347">
        <f t="shared" si="9"/>
        <v>168</v>
      </c>
      <c r="B170" s="352" t="s">
        <v>4991</v>
      </c>
      <c r="C170" s="351" t="s">
        <v>4996</v>
      </c>
      <c r="D170" s="321">
        <v>1825</v>
      </c>
      <c r="E170" s="342" t="s">
        <v>4686</v>
      </c>
      <c r="F170" s="321" t="s">
        <v>4892</v>
      </c>
      <c r="G170" s="321" t="s">
        <v>4979</v>
      </c>
      <c r="H170" s="321" t="s">
        <v>4969</v>
      </c>
      <c r="I170" s="321" t="s">
        <v>4750</v>
      </c>
      <c r="J170" s="321" t="s">
        <v>4750</v>
      </c>
      <c r="K170" s="321" t="s">
        <v>4750</v>
      </c>
      <c r="L170" s="321" t="s">
        <v>4814</v>
      </c>
      <c r="M170" s="321" t="s">
        <v>4814</v>
      </c>
      <c r="N170" s="321" t="s">
        <v>4814</v>
      </c>
      <c r="O170" s="321" t="s">
        <v>4277</v>
      </c>
      <c r="P170" s="321" t="s">
        <v>1541</v>
      </c>
      <c r="Q170" s="321" t="s">
        <v>1853</v>
      </c>
      <c r="R170" s="321" t="s">
        <v>4369</v>
      </c>
      <c r="S170" s="321" t="s">
        <v>4370</v>
      </c>
      <c r="T170" s="321" t="s">
        <v>4284</v>
      </c>
    </row>
    <row r="171" spans="1:22" s="319" customFormat="1">
      <c r="A171" s="347">
        <f t="shared" si="9"/>
        <v>169</v>
      </c>
      <c r="B171" s="352" t="s">
        <v>4991</v>
      </c>
      <c r="C171" s="351" t="s">
        <v>4996</v>
      </c>
      <c r="D171" s="321">
        <v>1825</v>
      </c>
      <c r="E171" s="342" t="s">
        <v>4686</v>
      </c>
      <c r="F171" s="321" t="s">
        <v>4830</v>
      </c>
      <c r="G171" s="321" t="s">
        <v>4980</v>
      </c>
      <c r="H171" s="321" t="s">
        <v>4969</v>
      </c>
      <c r="I171" s="321" t="s">
        <v>4750</v>
      </c>
      <c r="J171" s="321" t="s">
        <v>4750</v>
      </c>
      <c r="K171" s="321" t="s">
        <v>4750</v>
      </c>
      <c r="L171" s="321" t="s">
        <v>4823</v>
      </c>
      <c r="M171" s="321" t="s">
        <v>4823</v>
      </c>
      <c r="N171" s="321" t="s">
        <v>4823</v>
      </c>
      <c r="O171" s="321" t="s">
        <v>4277</v>
      </c>
      <c r="P171" s="321" t="s">
        <v>1541</v>
      </c>
      <c r="Q171" s="321" t="s">
        <v>1853</v>
      </c>
      <c r="R171" s="321" t="s">
        <v>4369</v>
      </c>
      <c r="S171" s="321" t="s">
        <v>4370</v>
      </c>
      <c r="T171" s="321" t="s">
        <v>4284</v>
      </c>
    </row>
    <row r="172" spans="1:22" s="49" customFormat="1">
      <c r="A172" s="348">
        <f t="shared" si="9"/>
        <v>170</v>
      </c>
      <c r="B172" s="352" t="s">
        <v>4991</v>
      </c>
      <c r="C172" s="351" t="s">
        <v>4996</v>
      </c>
      <c r="D172" s="344">
        <v>1825</v>
      </c>
      <c r="E172" s="345" t="s">
        <v>4686</v>
      </c>
      <c r="F172" s="344" t="s">
        <v>4831</v>
      </c>
      <c r="G172" s="344" t="s">
        <v>4981</v>
      </c>
      <c r="H172" s="321" t="s">
        <v>4969</v>
      </c>
      <c r="I172" s="344" t="s">
        <v>4750</v>
      </c>
      <c r="J172" s="344" t="s">
        <v>4750</v>
      </c>
      <c r="K172" s="344" t="s">
        <v>4750</v>
      </c>
      <c r="L172" s="344" t="s">
        <v>4279</v>
      </c>
      <c r="M172" s="344" t="s">
        <v>4279</v>
      </c>
      <c r="N172" s="344" t="s">
        <v>4279</v>
      </c>
      <c r="O172" s="344" t="s">
        <v>4277</v>
      </c>
      <c r="P172" s="344" t="s">
        <v>1541</v>
      </c>
      <c r="Q172" s="344" t="s">
        <v>1853</v>
      </c>
      <c r="R172" s="344" t="s">
        <v>4369</v>
      </c>
      <c r="S172" s="344" t="s">
        <v>4370</v>
      </c>
      <c r="T172" s="344" t="s">
        <v>4284</v>
      </c>
    </row>
    <row r="173" spans="1:22" s="319" customFormat="1">
      <c r="A173" s="346">
        <v>9999</v>
      </c>
      <c r="B173" s="338" t="s">
        <v>4992</v>
      </c>
      <c r="C173" s="338" t="s">
        <v>5114</v>
      </c>
      <c r="D173" s="338">
        <v>1825</v>
      </c>
      <c r="E173" s="338">
        <v>1825</v>
      </c>
      <c r="F173" s="338" t="s">
        <v>4673</v>
      </c>
      <c r="G173" s="338" t="s">
        <v>4674</v>
      </c>
      <c r="H173" s="338" t="s">
        <v>4675</v>
      </c>
      <c r="I173" s="338" t="s">
        <v>4711</v>
      </c>
      <c r="J173" s="338" t="s">
        <v>4711</v>
      </c>
      <c r="K173" s="338" t="s">
        <v>4711</v>
      </c>
      <c r="L173" s="338" t="s">
        <v>5115</v>
      </c>
      <c r="M173" s="338" t="s">
        <v>5115</v>
      </c>
      <c r="N173" s="338" t="s">
        <v>5115</v>
      </c>
      <c r="O173" s="338" t="s">
        <v>4277</v>
      </c>
      <c r="P173" s="338" t="s">
        <v>1541</v>
      </c>
      <c r="Q173" s="338" t="s">
        <v>1853</v>
      </c>
      <c r="R173" s="338" t="s">
        <v>4369</v>
      </c>
      <c r="S173" s="338" t="s">
        <v>4370</v>
      </c>
      <c r="T173" s="362" t="s">
        <v>5116</v>
      </c>
      <c r="V173" s="338"/>
    </row>
    <row r="174" spans="1:22" s="319" customFormat="1">
      <c r="A174" s="346">
        <v>9998</v>
      </c>
      <c r="B174" s="338" t="s">
        <v>4992</v>
      </c>
      <c r="C174" s="338" t="s">
        <v>5114</v>
      </c>
      <c r="D174" s="338">
        <v>1825</v>
      </c>
      <c r="E174" s="338">
        <v>1825</v>
      </c>
      <c r="F174" s="338" t="s">
        <v>4673</v>
      </c>
      <c r="G174" s="338" t="s">
        <v>4674</v>
      </c>
      <c r="H174" s="338" t="s">
        <v>4675</v>
      </c>
      <c r="I174" s="338" t="s">
        <v>4711</v>
      </c>
      <c r="J174" s="338" t="s">
        <v>4711</v>
      </c>
      <c r="K174" s="338" t="s">
        <v>4711</v>
      </c>
      <c r="L174" s="338" t="s">
        <v>5117</v>
      </c>
      <c r="M174" s="338" t="s">
        <v>5117</v>
      </c>
      <c r="N174" s="338" t="s">
        <v>5117</v>
      </c>
      <c r="O174" s="338" t="s">
        <v>4277</v>
      </c>
      <c r="P174" s="338" t="s">
        <v>1541</v>
      </c>
      <c r="Q174" s="338" t="s">
        <v>1853</v>
      </c>
      <c r="R174" s="338" t="s">
        <v>4369</v>
      </c>
      <c r="S174" s="338" t="s">
        <v>4370</v>
      </c>
      <c r="T174" s="362" t="s">
        <v>5116</v>
      </c>
      <c r="V174" s="338"/>
    </row>
    <row r="175" spans="1:22" s="319" customFormat="1" ht="13.5" customHeight="1">
      <c r="A175" s="346">
        <v>9997</v>
      </c>
      <c r="B175" s="321" t="s">
        <v>4992</v>
      </c>
      <c r="C175" s="321" t="s">
        <v>5141</v>
      </c>
      <c r="D175" s="338">
        <v>1825</v>
      </c>
      <c r="E175" s="338">
        <v>1825</v>
      </c>
      <c r="F175" s="338" t="s">
        <v>4673</v>
      </c>
      <c r="G175" s="338" t="s">
        <v>5051</v>
      </c>
      <c r="H175" s="338" t="s">
        <v>5051</v>
      </c>
      <c r="I175" s="338" t="s">
        <v>5140</v>
      </c>
      <c r="J175" s="338" t="s">
        <v>5051</v>
      </c>
      <c r="K175" s="338" t="s">
        <v>5051</v>
      </c>
      <c r="L175" s="338" t="s">
        <v>4814</v>
      </c>
      <c r="M175" s="338" t="s">
        <v>5051</v>
      </c>
      <c r="N175" s="338" t="s">
        <v>5051</v>
      </c>
      <c r="O175" s="338" t="s">
        <v>4277</v>
      </c>
      <c r="P175" s="338" t="s">
        <v>1541</v>
      </c>
      <c r="Q175" s="338" t="s">
        <v>1853</v>
      </c>
      <c r="R175" s="338" t="s">
        <v>4369</v>
      </c>
      <c r="S175" s="338" t="s">
        <v>4370</v>
      </c>
      <c r="T175" s="362" t="s">
        <v>5116</v>
      </c>
      <c r="V175" s="338"/>
    </row>
    <row r="176" spans="1:22" s="319" customFormat="1">
      <c r="A176" s="330"/>
      <c r="B176" s="321"/>
      <c r="C176" s="321"/>
      <c r="D176" s="321"/>
      <c r="E176" s="321"/>
      <c r="F176" s="321"/>
      <c r="G176" s="321"/>
      <c r="H176" s="321"/>
      <c r="I176" s="321"/>
      <c r="J176" s="321"/>
      <c r="K176" s="321"/>
      <c r="L176" s="321"/>
      <c r="M176" s="321"/>
      <c r="N176" s="321"/>
      <c r="O176" s="321"/>
      <c r="P176" s="321"/>
      <c r="Q176" s="321"/>
      <c r="R176" s="321"/>
      <c r="S176" s="321"/>
      <c r="T176" s="321"/>
    </row>
    <row r="177" spans="1:20" s="319" customFormat="1">
      <c r="A177" s="330"/>
      <c r="B177" s="321"/>
      <c r="C177" s="321"/>
      <c r="D177" s="321"/>
      <c r="E177" s="321"/>
      <c r="F177" s="321"/>
      <c r="G177" s="321"/>
      <c r="H177" s="321"/>
      <c r="I177" s="321"/>
      <c r="J177" s="321"/>
      <c r="K177" s="321"/>
      <c r="L177" s="321"/>
      <c r="M177" s="321"/>
      <c r="N177" s="321"/>
      <c r="O177" s="321"/>
      <c r="P177" s="321"/>
      <c r="Q177" s="321"/>
      <c r="R177" s="321"/>
      <c r="S177" s="321"/>
      <c r="T177" s="321"/>
    </row>
    <row r="178" spans="1:20" s="319" customFormat="1">
      <c r="A178" s="330"/>
      <c r="B178" s="321"/>
      <c r="C178" s="321"/>
      <c r="D178" s="321"/>
      <c r="E178" s="321"/>
      <c r="F178" s="321"/>
      <c r="G178" s="321"/>
      <c r="H178" s="321"/>
      <c r="I178" s="321"/>
      <c r="J178" s="321"/>
      <c r="K178" s="321"/>
      <c r="L178" s="321"/>
      <c r="M178" s="321"/>
      <c r="N178" s="321"/>
      <c r="O178" s="321"/>
      <c r="P178" s="321"/>
      <c r="Q178" s="321"/>
      <c r="R178" s="321"/>
      <c r="S178" s="321"/>
      <c r="T178" s="321"/>
    </row>
    <row r="179" spans="1:20" s="319" customFormat="1">
      <c r="A179" s="330"/>
      <c r="B179" s="321"/>
      <c r="C179" s="321"/>
      <c r="D179" s="321"/>
      <c r="E179" s="321"/>
      <c r="F179" s="321"/>
      <c r="G179" s="321"/>
      <c r="H179" s="321"/>
      <c r="I179" s="321"/>
      <c r="J179" s="321"/>
      <c r="K179" s="321"/>
      <c r="L179" s="321"/>
      <c r="M179" s="321"/>
      <c r="N179" s="321"/>
      <c r="O179" s="321"/>
      <c r="P179" s="321"/>
      <c r="Q179" s="321"/>
      <c r="R179" s="321"/>
      <c r="S179" s="321"/>
      <c r="T179" s="321"/>
    </row>
    <row r="180" spans="1:20" s="319" customFormat="1">
      <c r="A180" s="330"/>
      <c r="B180" s="321"/>
      <c r="C180" s="321"/>
      <c r="D180" s="321"/>
      <c r="E180" s="321"/>
      <c r="F180" s="321"/>
      <c r="G180" s="321"/>
      <c r="H180" s="321"/>
      <c r="I180" s="321"/>
      <c r="J180" s="321"/>
      <c r="K180" s="321"/>
      <c r="L180" s="321"/>
      <c r="M180" s="321"/>
      <c r="N180" s="321"/>
      <c r="O180" s="321"/>
      <c r="P180" s="321"/>
      <c r="Q180" s="321"/>
      <c r="R180" s="321"/>
      <c r="S180" s="321"/>
      <c r="T180" s="321"/>
    </row>
    <row r="181" spans="1:20" s="319" customFormat="1">
      <c r="A181" s="330"/>
      <c r="B181" s="321"/>
      <c r="C181" s="321"/>
      <c r="D181" s="321"/>
      <c r="E181" s="321"/>
      <c r="F181" s="321"/>
      <c r="G181" s="321"/>
      <c r="H181" s="321"/>
      <c r="I181" s="321"/>
      <c r="J181" s="321"/>
      <c r="K181" s="321"/>
      <c r="L181" s="321"/>
      <c r="M181" s="321"/>
      <c r="N181" s="321"/>
      <c r="O181" s="321"/>
      <c r="P181" s="321"/>
      <c r="Q181" s="321"/>
      <c r="R181" s="321"/>
      <c r="S181" s="321"/>
      <c r="T181" s="321"/>
    </row>
    <row r="182" spans="1:20" s="319" customFormat="1">
      <c r="A182" s="330"/>
      <c r="B182" s="321"/>
      <c r="C182" s="321"/>
      <c r="D182" s="321"/>
      <c r="E182" s="321"/>
      <c r="F182" s="321"/>
      <c r="G182" s="321"/>
      <c r="H182" s="321"/>
      <c r="I182" s="321"/>
      <c r="J182" s="321"/>
      <c r="K182" s="321"/>
      <c r="L182" s="321"/>
      <c r="M182" s="321"/>
      <c r="N182" s="321"/>
      <c r="O182" s="321"/>
      <c r="P182" s="321"/>
      <c r="Q182" s="321"/>
      <c r="R182" s="321"/>
      <c r="S182" s="321"/>
      <c r="T182" s="321"/>
    </row>
    <row r="183" spans="1:20" s="319" customFormat="1">
      <c r="A183" s="330"/>
      <c r="B183" s="321"/>
      <c r="C183" s="321"/>
      <c r="D183" s="321"/>
      <c r="E183" s="321"/>
      <c r="F183" s="321"/>
      <c r="G183" s="321"/>
      <c r="H183" s="321"/>
      <c r="I183" s="321"/>
      <c r="J183" s="321"/>
      <c r="K183" s="321"/>
      <c r="L183" s="321"/>
      <c r="M183" s="321"/>
      <c r="N183" s="321"/>
      <c r="O183" s="321"/>
      <c r="P183" s="321"/>
      <c r="Q183" s="321"/>
      <c r="R183" s="321"/>
      <c r="S183" s="321"/>
      <c r="T183" s="321"/>
    </row>
    <row r="184" spans="1:20" s="319" customFormat="1">
      <c r="A184" s="330"/>
      <c r="B184" s="321"/>
      <c r="C184" s="321"/>
      <c r="D184" s="321"/>
      <c r="E184" s="321"/>
      <c r="F184" s="321"/>
      <c r="G184" s="321"/>
      <c r="H184" s="321"/>
      <c r="I184" s="321"/>
      <c r="J184" s="321"/>
      <c r="K184" s="321"/>
      <c r="L184" s="321"/>
      <c r="M184" s="321"/>
      <c r="N184" s="321"/>
      <c r="O184" s="321"/>
      <c r="P184" s="321"/>
      <c r="Q184" s="321"/>
      <c r="R184" s="321"/>
      <c r="S184" s="321"/>
      <c r="T184" s="321"/>
    </row>
    <row r="185" spans="1:20" s="319" customFormat="1">
      <c r="A185" s="330"/>
      <c r="B185" s="321"/>
      <c r="C185" s="321"/>
      <c r="D185" s="321"/>
      <c r="E185" s="321"/>
      <c r="F185" s="321"/>
      <c r="G185" s="321"/>
      <c r="H185" s="321"/>
      <c r="I185" s="321"/>
      <c r="J185" s="321"/>
      <c r="K185" s="321"/>
      <c r="L185" s="321"/>
      <c r="M185" s="321"/>
      <c r="N185" s="321"/>
      <c r="O185" s="321"/>
      <c r="P185" s="321"/>
      <c r="Q185" s="321"/>
      <c r="R185" s="321"/>
      <c r="S185" s="321"/>
      <c r="T185" s="321"/>
    </row>
    <row r="186" spans="1:20" s="319" customFormat="1">
      <c r="A186" s="330"/>
      <c r="B186" s="321"/>
      <c r="C186" s="321"/>
      <c r="D186" s="321"/>
      <c r="E186" s="321"/>
      <c r="F186" s="321"/>
      <c r="G186" s="321"/>
      <c r="H186" s="321"/>
      <c r="I186" s="321"/>
      <c r="J186" s="321"/>
      <c r="K186" s="321"/>
      <c r="L186" s="321"/>
      <c r="M186" s="321"/>
      <c r="N186" s="321"/>
      <c r="O186" s="321"/>
      <c r="P186" s="321"/>
      <c r="Q186" s="321"/>
      <c r="R186" s="321"/>
      <c r="S186" s="321"/>
      <c r="T186" s="321"/>
    </row>
    <row r="187" spans="1:20" s="319" customFormat="1">
      <c r="A187" s="330"/>
      <c r="B187" s="321"/>
      <c r="C187" s="321"/>
      <c r="D187" s="321"/>
      <c r="E187" s="321"/>
      <c r="F187" s="321"/>
      <c r="G187" s="321"/>
      <c r="H187" s="321"/>
      <c r="I187" s="321"/>
      <c r="J187" s="321"/>
      <c r="K187" s="321"/>
      <c r="L187" s="321"/>
      <c r="M187" s="321"/>
      <c r="N187" s="321"/>
      <c r="O187" s="321"/>
      <c r="P187" s="321"/>
      <c r="Q187" s="321"/>
      <c r="R187" s="321"/>
      <c r="S187" s="321"/>
      <c r="T187" s="321"/>
    </row>
    <row r="188" spans="1:20" s="319" customFormat="1">
      <c r="A188" s="330"/>
      <c r="B188" s="321"/>
      <c r="C188" s="321"/>
      <c r="D188" s="321"/>
      <c r="E188" s="321"/>
      <c r="F188" s="321"/>
      <c r="G188" s="321"/>
      <c r="H188" s="321"/>
      <c r="I188" s="321"/>
      <c r="J188" s="321"/>
      <c r="K188" s="321"/>
      <c r="L188" s="321"/>
      <c r="M188" s="321"/>
      <c r="N188" s="321"/>
      <c r="O188" s="321"/>
      <c r="P188" s="321"/>
      <c r="Q188" s="321"/>
      <c r="R188" s="321"/>
      <c r="S188" s="321"/>
      <c r="T188" s="321"/>
    </row>
    <row r="189" spans="1:20" s="319" customFormat="1">
      <c r="A189" s="330"/>
      <c r="B189" s="321"/>
      <c r="C189" s="321"/>
      <c r="D189" s="321"/>
      <c r="E189" s="321"/>
      <c r="F189" s="321"/>
      <c r="G189" s="321"/>
      <c r="H189" s="321"/>
      <c r="I189" s="321"/>
      <c r="J189" s="321"/>
      <c r="K189" s="321"/>
      <c r="L189" s="321"/>
      <c r="M189" s="321"/>
      <c r="N189" s="321"/>
      <c r="O189" s="321"/>
      <c r="P189" s="321"/>
      <c r="Q189" s="321"/>
      <c r="R189" s="321"/>
      <c r="S189" s="321"/>
      <c r="T189" s="321"/>
    </row>
    <row r="190" spans="1:20">
      <c r="E190" s="321" t="s">
        <v>4818</v>
      </c>
      <c r="F190" s="321" t="s">
        <v>4819</v>
      </c>
      <c r="G190" s="321" t="s">
        <v>4818</v>
      </c>
      <c r="H190" s="321">
        <f>E190*F190*G190</f>
        <v>20</v>
      </c>
    </row>
    <row r="191" spans="1:20">
      <c r="C191" s="321" t="s">
        <v>4795</v>
      </c>
      <c r="D191" s="321" t="s">
        <v>4799</v>
      </c>
      <c r="E191" s="321" t="s">
        <v>4805</v>
      </c>
      <c r="F191" s="321" t="s">
        <v>4817</v>
      </c>
      <c r="G191" s="321" t="s">
        <v>4812</v>
      </c>
    </row>
    <row r="192" spans="1:20">
      <c r="D192" s="321" t="s">
        <v>4798</v>
      </c>
      <c r="E192" s="321" t="s">
        <v>4804</v>
      </c>
      <c r="F192" s="321" t="s">
        <v>4815</v>
      </c>
      <c r="G192" s="321" t="s">
        <v>4813</v>
      </c>
    </row>
    <row r="193" spans="2:7">
      <c r="F193" s="321" t="s">
        <v>4810</v>
      </c>
    </row>
    <row r="194" spans="2:7">
      <c r="F194" s="321" t="s">
        <v>4816</v>
      </c>
    </row>
    <row r="195" spans="2:7">
      <c r="F195" s="321" t="s">
        <v>4809</v>
      </c>
    </row>
    <row r="197" spans="2:7">
      <c r="B197" s="337" t="s">
        <v>4793</v>
      </c>
      <c r="C197" s="337" t="s">
        <v>4794</v>
      </c>
      <c r="D197" s="337" t="s">
        <v>4797</v>
      </c>
      <c r="E197" s="321" t="s">
        <v>4803</v>
      </c>
      <c r="F197" s="321" t="s">
        <v>4808</v>
      </c>
      <c r="G197" s="321" t="s">
        <v>4811</v>
      </c>
    </row>
    <row r="198" spans="2:7">
      <c r="B198" s="339" t="s">
        <v>4792</v>
      </c>
      <c r="C198" s="321" t="s">
        <v>4795</v>
      </c>
      <c r="D198" s="321" t="s">
        <v>4798</v>
      </c>
      <c r="E198" s="321" t="s">
        <v>4804</v>
      </c>
      <c r="F198" s="321" t="s">
        <v>4809</v>
      </c>
      <c r="G198" s="321" t="s">
        <v>4812</v>
      </c>
    </row>
    <row r="199" spans="2:7">
      <c r="B199" s="340" t="s">
        <v>4788</v>
      </c>
      <c r="C199" s="321" t="s">
        <v>4796</v>
      </c>
      <c r="D199" s="321" t="s">
        <v>4799</v>
      </c>
      <c r="E199" s="321" t="s">
        <v>4805</v>
      </c>
      <c r="F199" s="321" t="s">
        <v>4816</v>
      </c>
      <c r="G199" s="321" t="s">
        <v>4813</v>
      </c>
    </row>
    <row r="200" spans="2:7">
      <c r="B200" s="340" t="s">
        <v>4789</v>
      </c>
      <c r="D200" s="321" t="s">
        <v>4800</v>
      </c>
      <c r="E200" s="321" t="s">
        <v>4806</v>
      </c>
      <c r="F200" s="321" t="s">
        <v>4810</v>
      </c>
    </row>
    <row r="201" spans="2:7">
      <c r="B201" s="321" t="s">
        <v>4790</v>
      </c>
      <c r="D201" s="321" t="s">
        <v>4802</v>
      </c>
      <c r="E201" s="321" t="s">
        <v>4807</v>
      </c>
      <c r="F201" s="321" t="s">
        <v>4815</v>
      </c>
    </row>
    <row r="202" spans="2:7">
      <c r="B202" s="340" t="s">
        <v>4791</v>
      </c>
      <c r="F202" s="321" t="s">
        <v>4817</v>
      </c>
    </row>
    <row r="213" spans="1:20">
      <c r="A213" s="321" t="s">
        <v>4259</v>
      </c>
      <c r="B213" s="319" t="s">
        <v>4260</v>
      </c>
      <c r="C213" s="319" t="s">
        <v>4261</v>
      </c>
      <c r="D213" s="319" t="s">
        <v>4262</v>
      </c>
      <c r="E213" s="319" t="s">
        <v>4263</v>
      </c>
      <c r="F213" s="319" t="s">
        <v>4264</v>
      </c>
      <c r="G213" s="319" t="s">
        <v>4265</v>
      </c>
      <c r="H213" s="319" t="s">
        <v>4266</v>
      </c>
      <c r="I213" s="319" t="s">
        <v>4367</v>
      </c>
      <c r="J213" s="319" t="s">
        <v>4368</v>
      </c>
      <c r="K213" s="319" t="s">
        <v>4267</v>
      </c>
      <c r="L213" s="319" t="s">
        <v>4268</v>
      </c>
      <c r="M213" s="319" t="s">
        <v>4269</v>
      </c>
      <c r="N213" s="319" t="s">
        <v>4270</v>
      </c>
      <c r="O213" s="319" t="s">
        <v>4271</v>
      </c>
      <c r="P213" s="319" t="s">
        <v>4272</v>
      </c>
      <c r="Q213" s="319" t="s">
        <v>4273</v>
      </c>
      <c r="R213" s="319" t="s">
        <v>4274</v>
      </c>
      <c r="S213" s="319" t="s">
        <v>4275</v>
      </c>
      <c r="T213" s="319" t="s">
        <v>4276</v>
      </c>
    </row>
    <row r="214" spans="1:20" s="319" customFormat="1">
      <c r="A214" s="341" t="s">
        <v>3091</v>
      </c>
      <c r="B214" s="321">
        <v>20180101</v>
      </c>
      <c r="C214" s="321">
        <v>20210731</v>
      </c>
      <c r="D214" s="321" t="s">
        <v>4713</v>
      </c>
      <c r="E214" s="321" t="s">
        <v>4686</v>
      </c>
      <c r="F214" s="321" t="s">
        <v>4673</v>
      </c>
      <c r="G214" s="321" t="s">
        <v>4674</v>
      </c>
      <c r="H214" s="321" t="s">
        <v>4675</v>
      </c>
      <c r="I214" s="321" t="s">
        <v>4711</v>
      </c>
      <c r="J214" s="321" t="s">
        <v>4711</v>
      </c>
      <c r="K214" s="321" t="s">
        <v>4711</v>
      </c>
      <c r="L214" s="321" t="s">
        <v>4822</v>
      </c>
      <c r="M214" s="321" t="s">
        <v>4279</v>
      </c>
      <c r="N214" s="321" t="s">
        <v>4279</v>
      </c>
      <c r="O214" s="321" t="s">
        <v>4277</v>
      </c>
      <c r="P214" s="321" t="s">
        <v>1541</v>
      </c>
      <c r="Q214" s="321" t="s">
        <v>1853</v>
      </c>
      <c r="R214" s="321" t="s">
        <v>4369</v>
      </c>
      <c r="S214" s="321" t="s">
        <v>4370</v>
      </c>
      <c r="T214" s="321" t="s">
        <v>4284</v>
      </c>
    </row>
    <row r="215" spans="1:20" s="319" customFormat="1">
      <c r="A215" s="330" t="s">
        <v>3093</v>
      </c>
      <c r="B215" s="321">
        <v>20180101</v>
      </c>
      <c r="C215" s="321">
        <v>20210731</v>
      </c>
      <c r="D215" s="321" t="s">
        <v>4714</v>
      </c>
      <c r="E215" s="321" t="s">
        <v>4686</v>
      </c>
      <c r="F215" s="321" t="s">
        <v>4673</v>
      </c>
      <c r="G215" s="321" t="s">
        <v>4674</v>
      </c>
      <c r="H215" s="321" t="s">
        <v>4675</v>
      </c>
      <c r="I215" s="321" t="s">
        <v>4711</v>
      </c>
      <c r="J215" s="321" t="s">
        <v>4711</v>
      </c>
      <c r="K215" s="321" t="s">
        <v>4711</v>
      </c>
      <c r="L215" s="321" t="s">
        <v>4279</v>
      </c>
      <c r="M215" s="321" t="s">
        <v>4279</v>
      </c>
      <c r="N215" s="321" t="s">
        <v>4279</v>
      </c>
      <c r="O215" s="321" t="s">
        <v>4277</v>
      </c>
      <c r="P215" s="321" t="s">
        <v>1541</v>
      </c>
      <c r="Q215" s="321" t="s">
        <v>1853</v>
      </c>
      <c r="R215" s="321" t="s">
        <v>4369</v>
      </c>
      <c r="S215" s="321" t="s">
        <v>4370</v>
      </c>
      <c r="T215" s="321" t="s">
        <v>4284</v>
      </c>
    </row>
    <row r="216" spans="1:20" s="319" customFormat="1">
      <c r="A216" s="330" t="s">
        <v>4707</v>
      </c>
      <c r="B216" s="321">
        <v>20180101</v>
      </c>
      <c r="C216" s="321">
        <v>20210731</v>
      </c>
      <c r="D216" s="321" t="s">
        <v>4715</v>
      </c>
      <c r="E216" s="321" t="s">
        <v>4686</v>
      </c>
      <c r="F216" s="321" t="s">
        <v>4673</v>
      </c>
      <c r="G216" s="321" t="s">
        <v>4674</v>
      </c>
      <c r="H216" s="321" t="s">
        <v>4675</v>
      </c>
      <c r="I216" s="321" t="s">
        <v>4711</v>
      </c>
      <c r="J216" s="321" t="s">
        <v>4711</v>
      </c>
      <c r="K216" s="321" t="s">
        <v>4711</v>
      </c>
      <c r="L216" s="321" t="s">
        <v>4279</v>
      </c>
      <c r="M216" s="321" t="s">
        <v>4279</v>
      </c>
      <c r="N216" s="321" t="s">
        <v>4279</v>
      </c>
      <c r="O216" s="321" t="s">
        <v>4277</v>
      </c>
      <c r="P216" s="321" t="s">
        <v>1541</v>
      </c>
      <c r="Q216" s="321" t="s">
        <v>1853</v>
      </c>
      <c r="R216" s="321" t="s">
        <v>4369</v>
      </c>
      <c r="S216" s="321" t="s">
        <v>4370</v>
      </c>
      <c r="T216" s="321" t="s">
        <v>4284</v>
      </c>
    </row>
    <row r="217" spans="1:20" s="319" customFormat="1">
      <c r="A217" s="330" t="s">
        <v>4716</v>
      </c>
      <c r="B217" s="321">
        <v>20180101</v>
      </c>
      <c r="C217" s="321">
        <v>20210731</v>
      </c>
      <c r="D217" s="321" t="s">
        <v>4718</v>
      </c>
      <c r="E217" s="321" t="s">
        <v>4686</v>
      </c>
      <c r="F217" s="321" t="s">
        <v>4673</v>
      </c>
      <c r="G217" s="321" t="s">
        <v>4674</v>
      </c>
      <c r="H217" s="321" t="s">
        <v>4675</v>
      </c>
      <c r="I217" s="321" t="s">
        <v>4711</v>
      </c>
      <c r="J217" s="321" t="s">
        <v>4711</v>
      </c>
      <c r="K217" s="321" t="s">
        <v>4711</v>
      </c>
      <c r="L217" s="321" t="s">
        <v>4279</v>
      </c>
      <c r="M217" s="321" t="s">
        <v>4279</v>
      </c>
      <c r="N217" s="321" t="s">
        <v>4279</v>
      </c>
      <c r="O217" s="321" t="s">
        <v>4277</v>
      </c>
      <c r="P217" s="321" t="s">
        <v>1541</v>
      </c>
      <c r="Q217" s="321" t="s">
        <v>1853</v>
      </c>
      <c r="R217" s="321" t="s">
        <v>4369</v>
      </c>
      <c r="S217" s="321" t="s">
        <v>4370</v>
      </c>
      <c r="T217" s="321" t="s">
        <v>4284</v>
      </c>
    </row>
    <row r="218" spans="1:20" s="319" customFormat="1">
      <c r="A218" s="330" t="s">
        <v>4717</v>
      </c>
      <c r="B218" s="321">
        <v>20180101</v>
      </c>
      <c r="C218" s="321">
        <v>20210731</v>
      </c>
      <c r="D218" s="321" t="s">
        <v>4720</v>
      </c>
      <c r="E218" s="321" t="s">
        <v>4686</v>
      </c>
      <c r="F218" s="321" t="s">
        <v>4673</v>
      </c>
      <c r="G218" s="321" t="s">
        <v>4674</v>
      </c>
      <c r="H218" s="321" t="s">
        <v>4675</v>
      </c>
      <c r="I218" s="321" t="s">
        <v>4711</v>
      </c>
      <c r="J218" s="321" t="s">
        <v>4711</v>
      </c>
      <c r="K218" s="321" t="s">
        <v>4711</v>
      </c>
      <c r="L218" s="321" t="s">
        <v>4279</v>
      </c>
      <c r="M218" s="321" t="s">
        <v>4279</v>
      </c>
      <c r="N218" s="321" t="s">
        <v>4279</v>
      </c>
      <c r="O218" s="321" t="s">
        <v>4277</v>
      </c>
      <c r="P218" s="321" t="s">
        <v>1541</v>
      </c>
      <c r="Q218" s="321" t="s">
        <v>1853</v>
      </c>
      <c r="R218" s="321" t="s">
        <v>4369</v>
      </c>
      <c r="S218" s="321" t="s">
        <v>4370</v>
      </c>
      <c r="T218" s="321" t="s">
        <v>4284</v>
      </c>
    </row>
    <row r="219" spans="1:20" s="319" customFormat="1">
      <c r="A219" s="341" t="s">
        <v>4719</v>
      </c>
      <c r="B219" s="321">
        <v>20180101</v>
      </c>
      <c r="C219" s="321">
        <v>20210731</v>
      </c>
      <c r="D219" s="321" t="s">
        <v>4713</v>
      </c>
      <c r="E219" s="321" t="s">
        <v>4686</v>
      </c>
      <c r="F219" s="321" t="s">
        <v>4673</v>
      </c>
      <c r="G219" s="321" t="s">
        <v>4674</v>
      </c>
      <c r="H219" s="321" t="s">
        <v>4675</v>
      </c>
      <c r="I219" s="321" t="s">
        <v>4711</v>
      </c>
      <c r="J219" s="321" t="s">
        <v>4711</v>
      </c>
      <c r="K219" s="321" t="s">
        <v>4711</v>
      </c>
      <c r="L219" s="321" t="s">
        <v>4741</v>
      </c>
      <c r="M219" s="321" t="s">
        <v>4741</v>
      </c>
      <c r="N219" s="321" t="s">
        <v>4741</v>
      </c>
      <c r="O219" s="321" t="s">
        <v>4277</v>
      </c>
      <c r="P219" s="321" t="s">
        <v>1541</v>
      </c>
      <c r="Q219" s="321" t="s">
        <v>1853</v>
      </c>
      <c r="R219" s="321" t="s">
        <v>4369</v>
      </c>
      <c r="S219" s="321" t="s">
        <v>4370</v>
      </c>
      <c r="T219" s="321" t="s">
        <v>4284</v>
      </c>
    </row>
    <row r="220" spans="1:20" s="319" customFormat="1">
      <c r="A220" s="335" t="s">
        <v>4751</v>
      </c>
      <c r="B220" s="321">
        <v>20180101</v>
      </c>
      <c r="C220" s="321">
        <v>20210731</v>
      </c>
      <c r="D220" s="321" t="s">
        <v>4713</v>
      </c>
      <c r="E220" s="321" t="s">
        <v>4686</v>
      </c>
      <c r="F220" s="321" t="s">
        <v>4678</v>
      </c>
      <c r="G220" s="321" t="s">
        <v>4801</v>
      </c>
      <c r="H220" s="321" t="s">
        <v>4679</v>
      </c>
      <c r="I220" s="321" t="s">
        <v>4711</v>
      </c>
      <c r="J220" s="321" t="s">
        <v>4711</v>
      </c>
      <c r="K220" s="321" t="s">
        <v>4711</v>
      </c>
      <c r="L220" s="321" t="s">
        <v>4741</v>
      </c>
      <c r="M220" s="321" t="s">
        <v>4741</v>
      </c>
      <c r="N220" s="321" t="s">
        <v>4741</v>
      </c>
      <c r="O220" s="321" t="s">
        <v>4277</v>
      </c>
      <c r="P220" s="321" t="s">
        <v>1541</v>
      </c>
      <c r="Q220" s="321" t="s">
        <v>1853</v>
      </c>
      <c r="R220" s="321" t="s">
        <v>4369</v>
      </c>
      <c r="S220" s="321" t="s">
        <v>4370</v>
      </c>
      <c r="T220" s="321" t="s">
        <v>4284</v>
      </c>
    </row>
    <row r="221" spans="1:20" s="319" customFormat="1">
      <c r="A221" s="335" t="s">
        <v>4752</v>
      </c>
      <c r="B221" s="321">
        <v>20180101</v>
      </c>
      <c r="C221" s="321">
        <v>20210731</v>
      </c>
      <c r="D221" s="321" t="s">
        <v>4713</v>
      </c>
      <c r="E221" s="321" t="s">
        <v>4686</v>
      </c>
      <c r="F221" s="321" t="s">
        <v>4678</v>
      </c>
      <c r="G221" s="321" t="s">
        <v>4801</v>
      </c>
      <c r="H221" s="321" t="s">
        <v>4679</v>
      </c>
      <c r="I221" s="321" t="s">
        <v>4448</v>
      </c>
      <c r="J221" s="321" t="s">
        <v>4448</v>
      </c>
      <c r="K221" s="321" t="s">
        <v>4448</v>
      </c>
      <c r="L221" s="321" t="s">
        <v>4741</v>
      </c>
      <c r="M221" s="321" t="s">
        <v>4741</v>
      </c>
      <c r="N221" s="321" t="s">
        <v>4741</v>
      </c>
      <c r="O221" s="321" t="s">
        <v>4277</v>
      </c>
      <c r="P221" s="321" t="s">
        <v>1541</v>
      </c>
      <c r="Q221" s="321" t="s">
        <v>1853</v>
      </c>
      <c r="R221" s="321" t="s">
        <v>4369</v>
      </c>
      <c r="S221" s="321" t="s">
        <v>4370</v>
      </c>
      <c r="T221" s="321" t="s">
        <v>4284</v>
      </c>
    </row>
    <row r="222" spans="1:20" s="319" customFormat="1">
      <c r="A222" s="330" t="s">
        <v>4753</v>
      </c>
      <c r="B222" s="321">
        <v>20180101</v>
      </c>
      <c r="C222" s="321">
        <v>20210731</v>
      </c>
      <c r="D222" s="321" t="s">
        <v>4713</v>
      </c>
      <c r="E222" s="321" t="s">
        <v>4686</v>
      </c>
      <c r="F222" s="321" t="s">
        <v>4673</v>
      </c>
      <c r="G222" s="321" t="s">
        <v>4674</v>
      </c>
      <c r="H222" s="321" t="s">
        <v>4675</v>
      </c>
      <c r="I222" s="321" t="s">
        <v>4448</v>
      </c>
      <c r="J222" s="321" t="s">
        <v>4448</v>
      </c>
      <c r="K222" s="321" t="s">
        <v>4448</v>
      </c>
      <c r="L222" s="321" t="s">
        <v>4741</v>
      </c>
      <c r="M222" s="321" t="s">
        <v>4741</v>
      </c>
      <c r="N222" s="321" t="s">
        <v>4741</v>
      </c>
      <c r="O222" s="321" t="s">
        <v>4277</v>
      </c>
      <c r="P222" s="321" t="s">
        <v>1541</v>
      </c>
      <c r="Q222" s="321" t="s">
        <v>1853</v>
      </c>
      <c r="R222" s="321" t="s">
        <v>4369</v>
      </c>
      <c r="S222" s="321" t="s">
        <v>4370</v>
      </c>
      <c r="T222" s="321" t="s">
        <v>4284</v>
      </c>
    </row>
    <row r="223" spans="1:20" s="319" customFormat="1">
      <c r="A223" s="330" t="s">
        <v>4754</v>
      </c>
      <c r="B223" s="321">
        <v>20180101</v>
      </c>
      <c r="C223" s="321">
        <v>20210731</v>
      </c>
      <c r="D223" s="321" t="s">
        <v>4713</v>
      </c>
      <c r="E223" s="321" t="s">
        <v>4686</v>
      </c>
      <c r="F223" s="321" t="s">
        <v>4755</v>
      </c>
      <c r="G223" s="321" t="s">
        <v>4676</v>
      </c>
      <c r="H223" s="321" t="s">
        <v>4677</v>
      </c>
      <c r="I223" s="321" t="s">
        <v>4711</v>
      </c>
      <c r="J223" s="321" t="s">
        <v>4711</v>
      </c>
      <c r="K223" s="321" t="s">
        <v>4711</v>
      </c>
      <c r="L223" s="321" t="s">
        <v>4279</v>
      </c>
      <c r="M223" s="321" t="s">
        <v>4279</v>
      </c>
      <c r="N223" s="321" t="s">
        <v>4279</v>
      </c>
      <c r="O223" s="321" t="s">
        <v>4277</v>
      </c>
      <c r="P223" s="321" t="s">
        <v>1541</v>
      </c>
      <c r="Q223" s="321" t="s">
        <v>1853</v>
      </c>
      <c r="R223" s="321" t="s">
        <v>4369</v>
      </c>
      <c r="S223" s="321" t="s">
        <v>4370</v>
      </c>
      <c r="T223" s="321" t="s">
        <v>4284</v>
      </c>
    </row>
    <row r="224" spans="1:20" s="319" customFormat="1">
      <c r="A224" s="330" t="s">
        <v>3094</v>
      </c>
      <c r="B224" s="321">
        <v>20180101</v>
      </c>
      <c r="C224" s="321">
        <v>20210731</v>
      </c>
      <c r="D224" s="321" t="s">
        <v>4713</v>
      </c>
      <c r="E224" s="321" t="s">
        <v>4686</v>
      </c>
      <c r="F224" s="321" t="s">
        <v>4673</v>
      </c>
      <c r="G224" s="321" t="s">
        <v>4674</v>
      </c>
      <c r="H224" s="321" t="s">
        <v>4675</v>
      </c>
      <c r="I224" s="321" t="s">
        <v>4756</v>
      </c>
      <c r="J224" s="321" t="s">
        <v>4756</v>
      </c>
      <c r="K224" s="321" t="s">
        <v>4756</v>
      </c>
      <c r="L224" s="321" t="s">
        <v>4279</v>
      </c>
      <c r="M224" s="321" t="s">
        <v>4279</v>
      </c>
      <c r="N224" s="321" t="s">
        <v>4279</v>
      </c>
      <c r="O224" s="321" t="s">
        <v>4277</v>
      </c>
      <c r="P224" s="321" t="s">
        <v>1541</v>
      </c>
      <c r="Q224" s="321" t="s">
        <v>1853</v>
      </c>
      <c r="R224" s="321" t="s">
        <v>4369</v>
      </c>
      <c r="S224" s="321" t="s">
        <v>4370</v>
      </c>
      <c r="T224" s="321" t="s">
        <v>4284</v>
      </c>
    </row>
    <row r="225" spans="1:20" s="319" customFormat="1">
      <c r="A225" s="330" t="s">
        <v>3103</v>
      </c>
      <c r="B225" s="321">
        <v>20180101</v>
      </c>
      <c r="C225" s="321">
        <v>20210731</v>
      </c>
      <c r="D225" s="321" t="s">
        <v>4713</v>
      </c>
      <c r="E225" s="321" t="s">
        <v>4686</v>
      </c>
      <c r="F225" s="321" t="s">
        <v>4758</v>
      </c>
      <c r="G225" s="321" t="s">
        <v>4674</v>
      </c>
      <c r="H225" s="321" t="s">
        <v>4675</v>
      </c>
      <c r="I225" s="321" t="s">
        <v>4711</v>
      </c>
      <c r="J225" s="321" t="s">
        <v>4711</v>
      </c>
      <c r="K225" s="321" t="s">
        <v>4711</v>
      </c>
      <c r="L225" s="321" t="s">
        <v>4741</v>
      </c>
      <c r="M225" s="321" t="s">
        <v>4279</v>
      </c>
      <c r="N225" s="321" t="s">
        <v>4279</v>
      </c>
      <c r="O225" s="321" t="s">
        <v>4277</v>
      </c>
      <c r="P225" s="321" t="s">
        <v>1541</v>
      </c>
      <c r="Q225" s="321" t="s">
        <v>1853</v>
      </c>
      <c r="R225" s="321" t="s">
        <v>4369</v>
      </c>
      <c r="S225" s="321" t="s">
        <v>4370</v>
      </c>
      <c r="T225" s="321" t="s">
        <v>4284</v>
      </c>
    </row>
    <row r="226" spans="1:20">
      <c r="A226" s="321">
        <v>1</v>
      </c>
      <c r="B226" s="319">
        <v>20180101</v>
      </c>
      <c r="C226" s="319">
        <v>20210731</v>
      </c>
      <c r="D226" s="319">
        <v>1825</v>
      </c>
      <c r="E226" s="319">
        <v>365</v>
      </c>
      <c r="F226" s="319" t="s">
        <v>4277</v>
      </c>
      <c r="G226" s="319" t="s">
        <v>4278</v>
      </c>
      <c r="H226" s="319" t="s">
        <v>1853</v>
      </c>
      <c r="I226" s="319" t="s">
        <v>4369</v>
      </c>
      <c r="J226" s="319" t="s">
        <v>4370</v>
      </c>
      <c r="K226" s="319" t="s">
        <v>4279</v>
      </c>
      <c r="L226" s="319" t="s">
        <v>4280</v>
      </c>
      <c r="M226" s="319" t="s">
        <v>4281</v>
      </c>
      <c r="N226" s="319" t="s">
        <v>4279</v>
      </c>
      <c r="O226" s="319" t="s">
        <v>4280</v>
      </c>
      <c r="P226" s="319" t="s">
        <v>4282</v>
      </c>
      <c r="Q226" s="319" t="s">
        <v>4279</v>
      </c>
      <c r="R226" s="319" t="s">
        <v>4280</v>
      </c>
      <c r="S226" s="319" t="s">
        <v>4283</v>
      </c>
      <c r="T226" s="319" t="s">
        <v>4284</v>
      </c>
    </row>
    <row r="227" spans="1:20">
      <c r="A227" s="321">
        <v>2</v>
      </c>
      <c r="B227" s="319">
        <v>20180101</v>
      </c>
      <c r="C227" s="319">
        <v>20210731</v>
      </c>
      <c r="D227" s="319">
        <v>1825</v>
      </c>
      <c r="E227" s="319">
        <v>365</v>
      </c>
      <c r="F227" s="319" t="s">
        <v>4277</v>
      </c>
      <c r="G227" s="319" t="s">
        <v>4371</v>
      </c>
      <c r="H227" s="319" t="s">
        <v>1853</v>
      </c>
      <c r="I227" s="319" t="s">
        <v>4369</v>
      </c>
      <c r="J227" s="319" t="s">
        <v>4370</v>
      </c>
      <c r="K227" s="319" t="s">
        <v>4279</v>
      </c>
      <c r="L227" s="319" t="s">
        <v>4280</v>
      </c>
      <c r="M227" s="319" t="s">
        <v>4281</v>
      </c>
      <c r="N227" s="319" t="s">
        <v>4279</v>
      </c>
      <c r="O227" s="319" t="s">
        <v>4280</v>
      </c>
      <c r="P227" s="319" t="s">
        <v>4282</v>
      </c>
      <c r="Q227" s="319" t="s">
        <v>4279</v>
      </c>
      <c r="R227" s="319" t="s">
        <v>4280</v>
      </c>
      <c r="S227" s="319" t="s">
        <v>4283</v>
      </c>
      <c r="T227" s="319" t="s">
        <v>4284</v>
      </c>
    </row>
    <row r="228" spans="1:20">
      <c r="A228" s="321">
        <v>3</v>
      </c>
      <c r="B228" s="319">
        <v>20180101</v>
      </c>
      <c r="C228" s="319">
        <v>20210731</v>
      </c>
      <c r="D228" s="319">
        <v>1825</v>
      </c>
      <c r="E228" s="319">
        <v>365</v>
      </c>
      <c r="F228" s="319" t="s">
        <v>4277</v>
      </c>
      <c r="G228" s="319" t="s">
        <v>4372</v>
      </c>
      <c r="H228" s="319" t="s">
        <v>1853</v>
      </c>
      <c r="I228" s="319" t="s">
        <v>4369</v>
      </c>
      <c r="J228" s="319" t="s">
        <v>4370</v>
      </c>
      <c r="K228" s="319" t="s">
        <v>4279</v>
      </c>
      <c r="L228" s="319" t="s">
        <v>4280</v>
      </c>
      <c r="M228" s="319" t="s">
        <v>4281</v>
      </c>
      <c r="N228" s="319" t="s">
        <v>4279</v>
      </c>
      <c r="O228" s="319" t="s">
        <v>4280</v>
      </c>
      <c r="P228" s="319" t="s">
        <v>4282</v>
      </c>
      <c r="Q228" s="319" t="s">
        <v>4279</v>
      </c>
      <c r="R228" s="319" t="s">
        <v>4280</v>
      </c>
      <c r="S228" s="319" t="s">
        <v>4283</v>
      </c>
      <c r="T228" s="319" t="s">
        <v>4284</v>
      </c>
    </row>
    <row r="229" spans="1:20">
      <c r="A229" s="321">
        <v>4</v>
      </c>
      <c r="B229" s="319">
        <v>20180101</v>
      </c>
      <c r="C229" s="319">
        <v>20210731</v>
      </c>
      <c r="D229" s="319">
        <v>1825</v>
      </c>
      <c r="E229" s="319">
        <v>365</v>
      </c>
      <c r="F229" s="319" t="s">
        <v>4277</v>
      </c>
      <c r="G229" s="319" t="s">
        <v>4373</v>
      </c>
      <c r="H229" s="319" t="s">
        <v>1853</v>
      </c>
      <c r="I229" s="319" t="s">
        <v>4369</v>
      </c>
      <c r="J229" s="319" t="s">
        <v>4370</v>
      </c>
      <c r="K229" s="319" t="s">
        <v>4279</v>
      </c>
      <c r="L229" s="319" t="s">
        <v>4280</v>
      </c>
      <c r="M229" s="319" t="s">
        <v>4281</v>
      </c>
      <c r="N229" s="319" t="s">
        <v>4279</v>
      </c>
      <c r="O229" s="319" t="s">
        <v>4280</v>
      </c>
      <c r="P229" s="319" t="s">
        <v>4282</v>
      </c>
      <c r="Q229" s="319" t="s">
        <v>4279</v>
      </c>
      <c r="R229" s="319" t="s">
        <v>4280</v>
      </c>
      <c r="S229" s="319" t="s">
        <v>4283</v>
      </c>
      <c r="T229" s="319" t="s">
        <v>4284</v>
      </c>
    </row>
    <row r="230" spans="1:20">
      <c r="A230" s="321">
        <v>5</v>
      </c>
      <c r="B230" s="319">
        <v>20180101</v>
      </c>
      <c r="C230" s="319">
        <v>20210731</v>
      </c>
      <c r="D230" s="319">
        <v>1825</v>
      </c>
      <c r="E230" s="319">
        <v>365</v>
      </c>
      <c r="F230" s="319" t="s">
        <v>4371</v>
      </c>
      <c r="G230" s="319" t="s">
        <v>4371</v>
      </c>
      <c r="H230" s="319" t="s">
        <v>1853</v>
      </c>
      <c r="I230" s="319" t="s">
        <v>4369</v>
      </c>
      <c r="J230" s="319" t="s">
        <v>4370</v>
      </c>
      <c r="K230" s="319" t="s">
        <v>4279</v>
      </c>
      <c r="L230" s="319" t="s">
        <v>4280</v>
      </c>
      <c r="M230" s="319" t="s">
        <v>4281</v>
      </c>
      <c r="N230" s="319" t="s">
        <v>4279</v>
      </c>
      <c r="O230" s="319" t="s">
        <v>4280</v>
      </c>
      <c r="P230" s="319" t="s">
        <v>4282</v>
      </c>
      <c r="Q230" s="319" t="s">
        <v>4279</v>
      </c>
      <c r="R230" s="319" t="s">
        <v>4280</v>
      </c>
      <c r="S230" s="319" t="s">
        <v>4283</v>
      </c>
      <c r="T230" s="319" t="s">
        <v>4284</v>
      </c>
    </row>
    <row r="231" spans="1:20">
      <c r="A231" s="321">
        <v>6</v>
      </c>
      <c r="B231" s="319">
        <v>20180101</v>
      </c>
      <c r="C231" s="319">
        <v>20210731</v>
      </c>
      <c r="D231" s="319">
        <v>1825</v>
      </c>
      <c r="E231" s="319">
        <v>365</v>
      </c>
      <c r="F231" s="319" t="s">
        <v>4277</v>
      </c>
      <c r="G231" s="319" t="s">
        <v>4371</v>
      </c>
      <c r="H231" s="319" t="s">
        <v>1853</v>
      </c>
      <c r="I231" s="319" t="s">
        <v>4369</v>
      </c>
      <c r="J231" s="319" t="s">
        <v>4370</v>
      </c>
      <c r="K231" s="319" t="s">
        <v>4279</v>
      </c>
      <c r="L231" s="319" t="s">
        <v>4280</v>
      </c>
      <c r="M231" s="319" t="s">
        <v>4281</v>
      </c>
      <c r="N231" s="319" t="s">
        <v>4279</v>
      </c>
      <c r="O231" s="319" t="s">
        <v>4280</v>
      </c>
      <c r="P231" s="319" t="s">
        <v>4375</v>
      </c>
      <c r="Q231" s="319" t="s">
        <v>4279</v>
      </c>
      <c r="R231" s="319" t="s">
        <v>4280</v>
      </c>
      <c r="S231" s="319" t="s">
        <v>4376</v>
      </c>
      <c r="T231" s="319" t="s">
        <v>4284</v>
      </c>
    </row>
    <row r="232" spans="1:20">
      <c r="A232" s="321">
        <v>7</v>
      </c>
      <c r="B232" s="319">
        <v>20180101</v>
      </c>
      <c r="C232" s="319">
        <v>20210731</v>
      </c>
      <c r="D232" s="319">
        <v>1825</v>
      </c>
      <c r="E232" s="319">
        <v>30</v>
      </c>
      <c r="F232" s="319" t="s">
        <v>4277</v>
      </c>
      <c r="G232" s="319" t="s">
        <v>4371</v>
      </c>
      <c r="H232" s="319" t="s">
        <v>1853</v>
      </c>
      <c r="I232" s="319" t="s">
        <v>4369</v>
      </c>
      <c r="J232" s="319" t="s">
        <v>4370</v>
      </c>
      <c r="K232" s="319" t="s">
        <v>4279</v>
      </c>
      <c r="L232" s="319" t="s">
        <v>4280</v>
      </c>
      <c r="M232" s="319" t="s">
        <v>4281</v>
      </c>
      <c r="N232" s="319" t="s">
        <v>4279</v>
      </c>
      <c r="O232" s="319" t="s">
        <v>4280</v>
      </c>
      <c r="P232" s="319" t="s">
        <v>4375</v>
      </c>
      <c r="Q232" s="319" t="s">
        <v>4279</v>
      </c>
      <c r="R232" s="319" t="s">
        <v>4280</v>
      </c>
      <c r="S232" s="319" t="s">
        <v>4376</v>
      </c>
      <c r="T232" s="319" t="s">
        <v>4284</v>
      </c>
    </row>
    <row r="233" spans="1:20">
      <c r="A233" s="321">
        <v>8</v>
      </c>
      <c r="B233" s="319">
        <v>20180101</v>
      </c>
      <c r="C233" s="319">
        <v>20210731</v>
      </c>
      <c r="D233" s="319">
        <v>1825</v>
      </c>
      <c r="E233" s="319">
        <v>30</v>
      </c>
      <c r="F233" s="319" t="s">
        <v>4277</v>
      </c>
      <c r="G233" s="319" t="s">
        <v>4371</v>
      </c>
      <c r="H233" s="319" t="s">
        <v>1853</v>
      </c>
      <c r="I233" s="319" t="s">
        <v>4369</v>
      </c>
      <c r="J233" s="319" t="s">
        <v>4370</v>
      </c>
      <c r="K233" s="319" t="s">
        <v>4279</v>
      </c>
      <c r="L233" s="319" t="s">
        <v>4280</v>
      </c>
      <c r="M233" s="319" t="s">
        <v>4281</v>
      </c>
      <c r="N233" s="319" t="s">
        <v>4279</v>
      </c>
      <c r="O233" s="319" t="s">
        <v>4280</v>
      </c>
      <c r="P233" s="319" t="s">
        <v>4282</v>
      </c>
      <c r="Q233" s="319" t="s">
        <v>4279</v>
      </c>
      <c r="R233" s="319" t="s">
        <v>4280</v>
      </c>
      <c r="S233" s="319" t="s">
        <v>4283</v>
      </c>
      <c r="T233" s="319" t="s">
        <v>4284</v>
      </c>
    </row>
    <row r="234" spans="1:20">
      <c r="A234" s="321">
        <v>9</v>
      </c>
      <c r="B234" s="319">
        <v>20180101</v>
      </c>
      <c r="C234" s="319">
        <v>20210731</v>
      </c>
      <c r="D234" s="319">
        <v>1825</v>
      </c>
      <c r="E234" s="319">
        <v>30</v>
      </c>
      <c r="F234" s="319" t="s">
        <v>4277</v>
      </c>
      <c r="G234" s="319" t="s">
        <v>4371</v>
      </c>
      <c r="H234" s="319" t="s">
        <v>1853</v>
      </c>
      <c r="I234" s="319" t="s">
        <v>4369</v>
      </c>
      <c r="J234" s="319" t="s">
        <v>4370</v>
      </c>
      <c r="K234" s="319" t="s">
        <v>4279</v>
      </c>
      <c r="L234" s="319" t="s">
        <v>4280</v>
      </c>
      <c r="M234" s="319" t="s">
        <v>4437</v>
      </c>
      <c r="N234" s="319" t="s">
        <v>4279</v>
      </c>
      <c r="O234" s="319" t="s">
        <v>4280</v>
      </c>
      <c r="P234" s="319" t="s">
        <v>4438</v>
      </c>
      <c r="Q234" s="319" t="s">
        <v>4279</v>
      </c>
      <c r="R234" s="319" t="s">
        <v>4280</v>
      </c>
      <c r="S234" s="319" t="s">
        <v>4439</v>
      </c>
      <c r="T234" s="319" t="s">
        <v>4284</v>
      </c>
    </row>
    <row r="235" spans="1:20">
      <c r="A235" s="321">
        <v>10</v>
      </c>
      <c r="B235" s="319">
        <v>20180101</v>
      </c>
      <c r="C235" s="319">
        <v>20210731</v>
      </c>
      <c r="D235" s="319">
        <v>1825</v>
      </c>
      <c r="E235" s="319">
        <v>30</v>
      </c>
      <c r="F235" s="319" t="s">
        <v>4277</v>
      </c>
      <c r="G235" s="319" t="s">
        <v>4371</v>
      </c>
      <c r="H235" s="319" t="s">
        <v>1853</v>
      </c>
      <c r="I235" s="319" t="s">
        <v>4369</v>
      </c>
      <c r="J235" s="319" t="s">
        <v>4370</v>
      </c>
      <c r="K235" s="319" t="s">
        <v>4279</v>
      </c>
      <c r="L235" s="319" t="s">
        <v>4280</v>
      </c>
      <c r="M235" s="319" t="s">
        <v>4437</v>
      </c>
      <c r="N235" s="319" t="s">
        <v>4279</v>
      </c>
      <c r="O235" s="319" t="s">
        <v>4280</v>
      </c>
      <c r="P235" s="319" t="s">
        <v>4440</v>
      </c>
      <c r="Q235" s="319" t="s">
        <v>4279</v>
      </c>
      <c r="R235" s="319" t="s">
        <v>4280</v>
      </c>
      <c r="S235" s="319" t="s">
        <v>4441</v>
      </c>
      <c r="T235" s="319" t="s">
        <v>4284</v>
      </c>
    </row>
    <row r="236" spans="1:20">
      <c r="A236" s="321">
        <v>11</v>
      </c>
      <c r="B236" s="319">
        <v>20180101</v>
      </c>
      <c r="C236" s="319">
        <v>20210731</v>
      </c>
      <c r="D236" s="319">
        <v>1825</v>
      </c>
      <c r="E236" s="319">
        <v>30</v>
      </c>
      <c r="F236" s="319" t="s">
        <v>4277</v>
      </c>
      <c r="G236" s="319" t="s">
        <v>4371</v>
      </c>
      <c r="H236" s="319" t="s">
        <v>1853</v>
      </c>
      <c r="I236" s="319" t="s">
        <v>4369</v>
      </c>
      <c r="J236" s="319" t="s">
        <v>4370</v>
      </c>
      <c r="K236" s="319" t="s">
        <v>4279</v>
      </c>
      <c r="L236" s="319" t="s">
        <v>4280</v>
      </c>
      <c r="M236" s="319" t="s">
        <v>4281</v>
      </c>
      <c r="N236" s="319" t="s">
        <v>4279</v>
      </c>
      <c r="O236" s="319" t="s">
        <v>4280</v>
      </c>
      <c r="P236" s="319" t="s">
        <v>4442</v>
      </c>
      <c r="Q236" s="319" t="s">
        <v>4279</v>
      </c>
      <c r="R236" s="319" t="s">
        <v>4280</v>
      </c>
      <c r="S236" s="319" t="s">
        <v>4443</v>
      </c>
      <c r="T236" s="319" t="s">
        <v>4284</v>
      </c>
    </row>
    <row r="237" spans="1:20">
      <c r="A237" s="321">
        <v>12</v>
      </c>
      <c r="B237" s="319">
        <v>20180101</v>
      </c>
      <c r="C237" s="319">
        <v>20210731</v>
      </c>
      <c r="D237" s="319">
        <v>1825</v>
      </c>
      <c r="E237" s="319">
        <v>30</v>
      </c>
      <c r="F237" s="319" t="s">
        <v>4277</v>
      </c>
      <c r="G237" s="319" t="s">
        <v>4371</v>
      </c>
      <c r="H237" s="319" t="s">
        <v>1853</v>
      </c>
      <c r="I237" s="319" t="s">
        <v>4369</v>
      </c>
      <c r="J237" s="319" t="s">
        <v>4370</v>
      </c>
      <c r="K237" s="319" t="s">
        <v>4444</v>
      </c>
      <c r="L237" s="319" t="s">
        <v>4280</v>
      </c>
      <c r="M237" s="319" t="s">
        <v>4281</v>
      </c>
      <c r="N237" s="319" t="s">
        <v>4445</v>
      </c>
      <c r="O237" s="319" t="s">
        <v>4280</v>
      </c>
      <c r="P237" s="319" t="s">
        <v>4282</v>
      </c>
      <c r="Q237" s="319" t="s">
        <v>4446</v>
      </c>
      <c r="R237" s="319" t="s">
        <v>4280</v>
      </c>
      <c r="S237" s="319" t="s">
        <v>4283</v>
      </c>
      <c r="T237" s="319" t="s">
        <v>4284</v>
      </c>
    </row>
    <row r="238" spans="1:20">
      <c r="A238" s="321">
        <v>13</v>
      </c>
      <c r="B238" s="319">
        <v>20180101</v>
      </c>
      <c r="C238" s="319">
        <v>20210731</v>
      </c>
      <c r="D238" s="319">
        <v>1825</v>
      </c>
      <c r="E238" s="319">
        <v>30</v>
      </c>
      <c r="F238" s="319" t="s">
        <v>4277</v>
      </c>
      <c r="G238" s="319" t="s">
        <v>4371</v>
      </c>
      <c r="H238" s="319" t="s">
        <v>1853</v>
      </c>
      <c r="I238" s="319" t="s">
        <v>4369</v>
      </c>
      <c r="J238" s="319" t="s">
        <v>4370</v>
      </c>
      <c r="K238" s="319" t="s">
        <v>4444</v>
      </c>
      <c r="L238" s="319" t="s">
        <v>4280</v>
      </c>
      <c r="M238" s="319" t="s">
        <v>4281</v>
      </c>
      <c r="N238" s="319" t="s">
        <v>4445</v>
      </c>
      <c r="O238" s="319" t="s">
        <v>4280</v>
      </c>
      <c r="P238" s="319" t="s">
        <v>4375</v>
      </c>
      <c r="Q238" s="319" t="s">
        <v>4446</v>
      </c>
      <c r="R238" s="319" t="s">
        <v>4280</v>
      </c>
      <c r="S238" s="319" t="s">
        <v>4376</v>
      </c>
      <c r="T238" s="319" t="s">
        <v>4284</v>
      </c>
    </row>
    <row r="239" spans="1:20">
      <c r="A239" s="321" t="s">
        <v>4447</v>
      </c>
      <c r="B239" s="319">
        <v>20180101</v>
      </c>
      <c r="C239" s="319">
        <v>20210731</v>
      </c>
      <c r="D239" s="319">
        <v>1825</v>
      </c>
      <c r="E239" s="319">
        <v>30</v>
      </c>
      <c r="F239" s="319" t="s">
        <v>4277</v>
      </c>
      <c r="G239" s="319" t="s">
        <v>4371</v>
      </c>
      <c r="H239" s="319" t="s">
        <v>1853</v>
      </c>
      <c r="I239" s="319" t="s">
        <v>4369</v>
      </c>
      <c r="J239" s="319" t="s">
        <v>4370</v>
      </c>
      <c r="K239" s="319" t="s">
        <v>4279</v>
      </c>
      <c r="L239" s="319" t="s">
        <v>4448</v>
      </c>
      <c r="M239" s="319" t="s">
        <v>4437</v>
      </c>
      <c r="N239" s="319" t="s">
        <v>4279</v>
      </c>
      <c r="O239" s="319" t="s">
        <v>4448</v>
      </c>
      <c r="P239" s="319" t="s">
        <v>4438</v>
      </c>
      <c r="Q239" s="319" t="s">
        <v>4279</v>
      </c>
      <c r="R239" s="319" t="s">
        <v>4448</v>
      </c>
      <c r="S239" s="319" t="s">
        <v>4439</v>
      </c>
      <c r="T239" s="319" t="s">
        <v>4284</v>
      </c>
    </row>
    <row r="240" spans="1:20">
      <c r="A240" s="321" t="s">
        <v>4449</v>
      </c>
      <c r="B240" s="319">
        <v>20180101</v>
      </c>
      <c r="C240" s="319">
        <v>20210731</v>
      </c>
      <c r="D240" s="319">
        <v>1825</v>
      </c>
      <c r="E240" s="319">
        <v>30</v>
      </c>
      <c r="F240" s="319" t="s">
        <v>4277</v>
      </c>
      <c r="G240" s="319" t="s">
        <v>4371</v>
      </c>
      <c r="H240" s="319" t="s">
        <v>1853</v>
      </c>
      <c r="I240" s="319" t="s">
        <v>4369</v>
      </c>
      <c r="J240" s="319" t="s">
        <v>4370</v>
      </c>
      <c r="K240" s="319" t="s">
        <v>4279</v>
      </c>
      <c r="L240" s="319" t="s">
        <v>4448</v>
      </c>
      <c r="M240" s="319" t="s">
        <v>4437</v>
      </c>
      <c r="N240" s="319" t="s">
        <v>4279</v>
      </c>
      <c r="O240" s="319" t="s">
        <v>4448</v>
      </c>
      <c r="P240" s="319" t="s">
        <v>4438</v>
      </c>
      <c r="Q240" s="319" t="s">
        <v>4279</v>
      </c>
      <c r="R240" s="319" t="s">
        <v>4448</v>
      </c>
      <c r="S240" s="319" t="s">
        <v>4439</v>
      </c>
      <c r="T240" s="319" t="s">
        <v>4284</v>
      </c>
    </row>
    <row r="241" spans="1:22">
      <c r="A241" s="321">
        <v>14</v>
      </c>
      <c r="B241" s="319">
        <v>20180101</v>
      </c>
      <c r="C241" s="319">
        <v>20210731</v>
      </c>
      <c r="D241" s="319">
        <v>1825</v>
      </c>
      <c r="E241" s="319">
        <v>30</v>
      </c>
      <c r="F241" s="319" t="s">
        <v>4277</v>
      </c>
      <c r="G241" s="319" t="s">
        <v>4371</v>
      </c>
      <c r="H241" s="319" t="s">
        <v>1853</v>
      </c>
      <c r="I241" s="319" t="s">
        <v>4369</v>
      </c>
      <c r="J241" s="319" t="s">
        <v>4370</v>
      </c>
      <c r="K241" s="319" t="s">
        <v>4450</v>
      </c>
      <c r="L241" s="319" t="s">
        <v>4280</v>
      </c>
      <c r="M241" s="319" t="s">
        <v>4281</v>
      </c>
      <c r="N241" s="319" t="s">
        <v>4450</v>
      </c>
      <c r="O241" s="319" t="s">
        <v>4280</v>
      </c>
      <c r="P241" s="319" t="s">
        <v>4375</v>
      </c>
      <c r="Q241" s="319" t="s">
        <v>4450</v>
      </c>
      <c r="R241" s="319" t="s">
        <v>4280</v>
      </c>
      <c r="S241" s="319" t="s">
        <v>4376</v>
      </c>
      <c r="T241" s="319" t="s">
        <v>4284</v>
      </c>
    </row>
    <row r="242" spans="1:22">
      <c r="A242" s="321">
        <v>15</v>
      </c>
      <c r="B242" s="319">
        <v>20180101</v>
      </c>
      <c r="C242" s="319">
        <v>20210731</v>
      </c>
      <c r="D242" s="319">
        <v>1825</v>
      </c>
      <c r="E242" s="319">
        <v>30</v>
      </c>
      <c r="F242" s="319" t="s">
        <v>4277</v>
      </c>
      <c r="G242" s="319" t="s">
        <v>4371</v>
      </c>
      <c r="H242" s="319" t="s">
        <v>1853</v>
      </c>
      <c r="I242" s="319" t="s">
        <v>4369</v>
      </c>
      <c r="J242" s="319" t="s">
        <v>4370</v>
      </c>
      <c r="K242" s="319" t="s">
        <v>4450</v>
      </c>
      <c r="L242" s="319" t="s">
        <v>4280</v>
      </c>
      <c r="M242" s="319" t="s">
        <v>4281</v>
      </c>
      <c r="N242" s="319" t="s">
        <v>4450</v>
      </c>
      <c r="O242" s="319" t="s">
        <v>4280</v>
      </c>
      <c r="P242" s="319" t="s">
        <v>4282</v>
      </c>
      <c r="Q242" s="319" t="s">
        <v>4450</v>
      </c>
      <c r="R242" s="319" t="s">
        <v>4280</v>
      </c>
      <c r="S242" s="319" t="s">
        <v>4283</v>
      </c>
      <c r="T242" s="319" t="s">
        <v>4284</v>
      </c>
    </row>
    <row r="243" spans="1:22" s="49" customFormat="1">
      <c r="A243" s="348" t="s">
        <v>4865</v>
      </c>
      <c r="B243" s="344">
        <v>20180101</v>
      </c>
      <c r="C243" s="338" t="s">
        <v>4940</v>
      </c>
      <c r="D243" s="344">
        <v>1825</v>
      </c>
      <c r="E243" s="345" t="s">
        <v>4686</v>
      </c>
      <c r="F243" s="344" t="s">
        <v>4673</v>
      </c>
      <c r="G243" s="344" t="s">
        <v>4674</v>
      </c>
      <c r="H243" s="344" t="s">
        <v>4675</v>
      </c>
      <c r="I243" s="344" t="s">
        <v>4711</v>
      </c>
      <c r="J243" s="344" t="s">
        <v>4711</v>
      </c>
      <c r="K243" s="344" t="s">
        <v>4711</v>
      </c>
      <c r="L243" s="344" t="s">
        <v>4279</v>
      </c>
      <c r="M243" s="344" t="s">
        <v>4820</v>
      </c>
      <c r="N243" s="344" t="s">
        <v>4820</v>
      </c>
      <c r="O243" s="344" t="s">
        <v>4277</v>
      </c>
      <c r="P243" s="344" t="s">
        <v>1541</v>
      </c>
      <c r="Q243" s="344" t="s">
        <v>1853</v>
      </c>
      <c r="R243" s="344" t="s">
        <v>4369</v>
      </c>
      <c r="S243" s="344" t="s">
        <v>4370</v>
      </c>
      <c r="T243" s="344" t="s">
        <v>4284</v>
      </c>
      <c r="V243" s="344" t="s">
        <v>4902</v>
      </c>
    </row>
  </sheetData>
  <phoneticPr fontId="2"/>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28"/>
  <sheetViews>
    <sheetView zoomScaleNormal="100" workbookViewId="0">
      <pane xSplit="2" ySplit="1" topLeftCell="C289" activePane="bottomRight" state="frozen"/>
      <selection pane="topRight" activeCell="C1" sqref="C1"/>
      <selection pane="bottomLeft" activeCell="A2" sqref="A2"/>
      <selection pane="bottomRight" activeCell="L46" sqref="L46"/>
    </sheetView>
  </sheetViews>
  <sheetFormatPr defaultRowHeight="14.25"/>
  <cols>
    <col min="1" max="1" width="9.75" style="319" customWidth="1"/>
    <col min="2" max="2" width="5.875" style="319" customWidth="1"/>
    <col min="3" max="3" width="5.625" style="319" customWidth="1"/>
    <col min="4" max="5" width="6.5" style="319" customWidth="1"/>
    <col min="6" max="6" width="9.875" style="319" customWidth="1"/>
    <col min="7" max="7" width="10.125" style="319" customWidth="1"/>
    <col min="8" max="8" width="11.125" style="319" customWidth="1"/>
    <col min="9" max="9" width="11.375" style="319" customWidth="1"/>
    <col min="10" max="10" width="5.625" style="319" customWidth="1"/>
    <col min="11" max="11" width="14.375" style="319" customWidth="1"/>
    <col min="12" max="12" width="85.375" style="319" customWidth="1"/>
    <col min="13" max="16384" width="9" style="319"/>
  </cols>
  <sheetData>
    <row r="1" spans="1:12" s="320" customFormat="1" ht="42.75">
      <c r="A1" s="320" t="s">
        <v>4287</v>
      </c>
      <c r="B1" s="320" t="s">
        <v>4288</v>
      </c>
      <c r="C1" s="320" t="s">
        <v>4764</v>
      </c>
      <c r="D1" s="320" t="s">
        <v>4844</v>
      </c>
      <c r="E1" s="320" t="s">
        <v>4845</v>
      </c>
      <c r="F1" s="320" t="s">
        <v>4289</v>
      </c>
      <c r="G1" s="320" t="s">
        <v>4290</v>
      </c>
      <c r="H1" s="320" t="s">
        <v>4291</v>
      </c>
      <c r="I1" s="320" t="s">
        <v>4292</v>
      </c>
      <c r="J1" s="320" t="s">
        <v>4480</v>
      </c>
      <c r="K1" s="320" t="s">
        <v>4481</v>
      </c>
      <c r="L1" s="320" t="s">
        <v>4482</v>
      </c>
    </row>
    <row r="2" spans="1:12">
      <c r="A2" s="319">
        <v>2801</v>
      </c>
      <c r="B2" s="319">
        <v>1</v>
      </c>
      <c r="C2" s="319" t="s">
        <v>4765</v>
      </c>
      <c r="D2" s="319" t="s">
        <v>1541</v>
      </c>
      <c r="E2" s="319" t="s">
        <v>1541</v>
      </c>
      <c r="F2" s="3">
        <v>20160101</v>
      </c>
      <c r="G2" s="3">
        <v>20210917</v>
      </c>
      <c r="H2" s="319" t="s">
        <v>4293</v>
      </c>
      <c r="I2" s="319" t="s">
        <v>4997</v>
      </c>
      <c r="J2" s="319" t="s">
        <v>4453</v>
      </c>
      <c r="K2" s="319" t="s">
        <v>4453</v>
      </c>
      <c r="L2" s="319" t="s">
        <v>4453</v>
      </c>
    </row>
    <row r="3" spans="1:12">
      <c r="A3" s="319">
        <f>A2+1</f>
        <v>2802</v>
      </c>
      <c r="B3" s="319">
        <f>B2+1</f>
        <v>2</v>
      </c>
      <c r="C3" s="319" t="s">
        <v>4765</v>
      </c>
      <c r="D3" s="319" t="s">
        <v>1541</v>
      </c>
      <c r="E3" s="319" t="s">
        <v>1541</v>
      </c>
      <c r="F3" s="319">
        <v>20160101</v>
      </c>
      <c r="G3" s="319">
        <v>20210917</v>
      </c>
      <c r="H3" s="319" t="s">
        <v>4293</v>
      </c>
      <c r="I3" s="319" t="s">
        <v>4997</v>
      </c>
      <c r="J3" s="319" t="s">
        <v>4453</v>
      </c>
      <c r="K3" s="319" t="s">
        <v>4453</v>
      </c>
      <c r="L3" s="319" t="s">
        <v>4453</v>
      </c>
    </row>
    <row r="4" spans="1:12">
      <c r="A4" s="319">
        <f t="shared" ref="A4:B11" si="0">A3+1</f>
        <v>2803</v>
      </c>
      <c r="B4" s="319">
        <f t="shared" si="0"/>
        <v>3</v>
      </c>
      <c r="C4" s="319" t="s">
        <v>4765</v>
      </c>
      <c r="D4" s="319" t="s">
        <v>1541</v>
      </c>
      <c r="E4" s="319" t="s">
        <v>1541</v>
      </c>
      <c r="F4" s="319">
        <v>20160101</v>
      </c>
      <c r="G4" s="319">
        <v>20210917</v>
      </c>
      <c r="H4" s="319" t="s">
        <v>4293</v>
      </c>
      <c r="I4" s="319" t="s">
        <v>4997</v>
      </c>
      <c r="J4" s="319" t="s">
        <v>4453</v>
      </c>
      <c r="K4" s="319" t="s">
        <v>4453</v>
      </c>
      <c r="L4" s="319" t="s">
        <v>4453</v>
      </c>
    </row>
    <row r="5" spans="1:12">
      <c r="A5" s="319">
        <f t="shared" si="0"/>
        <v>2804</v>
      </c>
      <c r="B5" s="319">
        <f t="shared" si="0"/>
        <v>4</v>
      </c>
      <c r="C5" s="319" t="s">
        <v>4765</v>
      </c>
      <c r="D5" s="319" t="s">
        <v>1541</v>
      </c>
      <c r="E5" s="319" t="s">
        <v>1541</v>
      </c>
      <c r="F5" s="319">
        <v>20160101</v>
      </c>
      <c r="G5" s="319">
        <v>20210917</v>
      </c>
      <c r="H5" s="319" t="s">
        <v>4293</v>
      </c>
      <c r="I5" s="319" t="s">
        <v>4997</v>
      </c>
      <c r="J5" s="319" t="s">
        <v>4453</v>
      </c>
      <c r="K5" s="319" t="s">
        <v>4453</v>
      </c>
      <c r="L5" s="319" t="s">
        <v>4453</v>
      </c>
    </row>
    <row r="6" spans="1:12">
      <c r="A6" s="319">
        <f t="shared" si="0"/>
        <v>2805</v>
      </c>
      <c r="B6" s="319">
        <f t="shared" si="0"/>
        <v>5</v>
      </c>
      <c r="C6" s="319" t="s">
        <v>4765</v>
      </c>
      <c r="D6" s="319" t="s">
        <v>1541</v>
      </c>
      <c r="E6" s="319" t="s">
        <v>1541</v>
      </c>
      <c r="F6" s="319">
        <v>20160101</v>
      </c>
      <c r="G6" s="319">
        <v>20210917</v>
      </c>
      <c r="H6" s="319" t="s">
        <v>4293</v>
      </c>
      <c r="I6" s="319" t="s">
        <v>4997</v>
      </c>
      <c r="J6" s="319" t="s">
        <v>4453</v>
      </c>
      <c r="K6" s="319" t="s">
        <v>4453</v>
      </c>
      <c r="L6" s="319" t="s">
        <v>4453</v>
      </c>
    </row>
    <row r="7" spans="1:12">
      <c r="A7" s="319">
        <f t="shared" si="0"/>
        <v>2806</v>
      </c>
      <c r="B7" s="319">
        <f t="shared" si="0"/>
        <v>6</v>
      </c>
      <c r="C7" s="319" t="s">
        <v>4765</v>
      </c>
      <c r="D7" s="319" t="s">
        <v>1541</v>
      </c>
      <c r="E7" s="319" t="s">
        <v>1541</v>
      </c>
      <c r="F7" s="319">
        <v>20160101</v>
      </c>
      <c r="G7" s="319">
        <v>20210917</v>
      </c>
      <c r="H7" s="319" t="s">
        <v>4293</v>
      </c>
      <c r="I7" s="319" t="s">
        <v>4997</v>
      </c>
      <c r="J7" s="319" t="s">
        <v>4453</v>
      </c>
      <c r="K7" s="319" t="s">
        <v>4453</v>
      </c>
      <c r="L7" s="319" t="s">
        <v>4453</v>
      </c>
    </row>
    <row r="8" spans="1:12">
      <c r="A8" s="319">
        <f t="shared" si="0"/>
        <v>2807</v>
      </c>
      <c r="B8" s="319">
        <f t="shared" si="0"/>
        <v>7</v>
      </c>
      <c r="C8" s="319" t="s">
        <v>4765</v>
      </c>
      <c r="D8" s="319" t="s">
        <v>1541</v>
      </c>
      <c r="E8" s="319" t="s">
        <v>1541</v>
      </c>
      <c r="F8" s="319">
        <v>20160101</v>
      </c>
      <c r="G8" s="319">
        <v>20210917</v>
      </c>
      <c r="H8" s="319" t="s">
        <v>4293</v>
      </c>
      <c r="I8" s="319" t="s">
        <v>4997</v>
      </c>
      <c r="J8" s="319" t="s">
        <v>4453</v>
      </c>
      <c r="K8" s="319" t="s">
        <v>4453</v>
      </c>
      <c r="L8" s="319" t="s">
        <v>4453</v>
      </c>
    </row>
    <row r="9" spans="1:12">
      <c r="A9" s="319">
        <f t="shared" si="0"/>
        <v>2808</v>
      </c>
      <c r="B9" s="319">
        <f t="shared" si="0"/>
        <v>8</v>
      </c>
      <c r="C9" s="319" t="s">
        <v>4765</v>
      </c>
      <c r="D9" s="319" t="s">
        <v>1541</v>
      </c>
      <c r="E9" s="319" t="s">
        <v>1541</v>
      </c>
      <c r="F9" s="319">
        <v>20160101</v>
      </c>
      <c r="G9" s="319">
        <v>20210917</v>
      </c>
      <c r="H9" s="319" t="s">
        <v>4293</v>
      </c>
      <c r="I9" s="319" t="s">
        <v>4997</v>
      </c>
      <c r="J9" s="319" t="s">
        <v>4453</v>
      </c>
      <c r="K9" s="319" t="s">
        <v>4453</v>
      </c>
      <c r="L9" s="319" t="s">
        <v>4453</v>
      </c>
    </row>
    <row r="10" spans="1:12">
      <c r="A10" s="319">
        <f t="shared" si="0"/>
        <v>2809</v>
      </c>
      <c r="B10" s="319">
        <f t="shared" si="0"/>
        <v>9</v>
      </c>
      <c r="C10" s="319" t="s">
        <v>4765</v>
      </c>
      <c r="D10" s="319" t="s">
        <v>1541</v>
      </c>
      <c r="E10" s="319" t="s">
        <v>1541</v>
      </c>
      <c r="F10" s="319">
        <v>20160101</v>
      </c>
      <c r="G10" s="319">
        <v>20210917</v>
      </c>
      <c r="H10" s="319" t="s">
        <v>4293</v>
      </c>
      <c r="I10" s="319" t="s">
        <v>4997</v>
      </c>
      <c r="J10" s="319" t="s">
        <v>4453</v>
      </c>
      <c r="K10" s="319" t="s">
        <v>4453</v>
      </c>
      <c r="L10" s="319" t="s">
        <v>4453</v>
      </c>
    </row>
    <row r="11" spans="1:12">
      <c r="A11" s="319">
        <f t="shared" ref="A11:A23" si="1">A10+1</f>
        <v>2810</v>
      </c>
      <c r="B11" s="319">
        <f t="shared" si="0"/>
        <v>10</v>
      </c>
      <c r="C11" s="319" t="s">
        <v>4765</v>
      </c>
      <c r="D11" s="319" t="s">
        <v>1541</v>
      </c>
      <c r="E11" s="319" t="s">
        <v>1541</v>
      </c>
      <c r="F11" s="319">
        <v>20160101</v>
      </c>
      <c r="G11" s="319">
        <v>20210917</v>
      </c>
      <c r="H11" s="319" t="s">
        <v>4293</v>
      </c>
      <c r="I11" s="319" t="s">
        <v>4997</v>
      </c>
      <c r="J11" s="319" t="s">
        <v>4453</v>
      </c>
      <c r="K11" s="319" t="s">
        <v>4453</v>
      </c>
      <c r="L11" s="319" t="s">
        <v>4453</v>
      </c>
    </row>
    <row r="12" spans="1:12">
      <c r="A12" s="319">
        <f t="shared" si="1"/>
        <v>2811</v>
      </c>
      <c r="B12" s="319">
        <v>11</v>
      </c>
      <c r="C12" s="319" t="s">
        <v>4765</v>
      </c>
      <c r="D12" s="319" t="s">
        <v>1541</v>
      </c>
      <c r="E12" s="319" t="s">
        <v>1541</v>
      </c>
      <c r="F12" s="319">
        <v>20160101</v>
      </c>
      <c r="G12" s="319">
        <v>20210917</v>
      </c>
      <c r="H12" s="319" t="s">
        <v>4293</v>
      </c>
      <c r="I12" s="319" t="s">
        <v>4997</v>
      </c>
      <c r="J12" s="319" t="s">
        <v>4453</v>
      </c>
      <c r="K12" s="319" t="s">
        <v>4453</v>
      </c>
      <c r="L12" s="319" t="s">
        <v>4453</v>
      </c>
    </row>
    <row r="13" spans="1:12">
      <c r="A13" s="319">
        <f t="shared" si="1"/>
        <v>2812</v>
      </c>
      <c r="B13" s="319">
        <f t="shared" ref="B13:B21" si="2">B12+1</f>
        <v>12</v>
      </c>
      <c r="C13" s="319" t="s">
        <v>4765</v>
      </c>
      <c r="D13" s="319" t="s">
        <v>1541</v>
      </c>
      <c r="E13" s="319" t="s">
        <v>1541</v>
      </c>
      <c r="F13" s="319">
        <v>20160101</v>
      </c>
      <c r="G13" s="319">
        <v>20210917</v>
      </c>
      <c r="H13" s="319" t="s">
        <v>4293</v>
      </c>
      <c r="I13" s="319" t="s">
        <v>4997</v>
      </c>
      <c r="J13" s="319" t="s">
        <v>4453</v>
      </c>
      <c r="K13" s="319" t="s">
        <v>4453</v>
      </c>
      <c r="L13" s="319" t="s">
        <v>4453</v>
      </c>
    </row>
    <row r="14" spans="1:12">
      <c r="A14" s="319">
        <f t="shared" si="1"/>
        <v>2813</v>
      </c>
      <c r="B14" s="319">
        <f t="shared" si="2"/>
        <v>13</v>
      </c>
      <c r="C14" s="319" t="s">
        <v>4765</v>
      </c>
      <c r="D14" s="319" t="s">
        <v>1541</v>
      </c>
      <c r="E14" s="319" t="s">
        <v>1541</v>
      </c>
      <c r="F14" s="319">
        <v>20160101</v>
      </c>
      <c r="G14" s="319">
        <v>20210917</v>
      </c>
      <c r="H14" s="319" t="s">
        <v>4293</v>
      </c>
      <c r="I14" s="319" t="s">
        <v>4997</v>
      </c>
      <c r="J14" s="319" t="s">
        <v>4453</v>
      </c>
      <c r="K14" s="319" t="s">
        <v>4453</v>
      </c>
      <c r="L14" s="319" t="s">
        <v>4453</v>
      </c>
    </row>
    <row r="15" spans="1:12">
      <c r="A15" s="319">
        <f t="shared" si="1"/>
        <v>2814</v>
      </c>
      <c r="B15" s="319">
        <f t="shared" si="2"/>
        <v>14</v>
      </c>
      <c r="C15" s="319" t="s">
        <v>4765</v>
      </c>
      <c r="D15" s="319" t="s">
        <v>1541</v>
      </c>
      <c r="E15" s="319" t="s">
        <v>1541</v>
      </c>
      <c r="F15" s="319">
        <v>20160101</v>
      </c>
      <c r="G15" s="319">
        <v>20210917</v>
      </c>
      <c r="H15" s="319" t="s">
        <v>4293</v>
      </c>
      <c r="I15" s="319" t="s">
        <v>4997</v>
      </c>
      <c r="J15" s="319" t="s">
        <v>4453</v>
      </c>
      <c r="K15" s="319" t="s">
        <v>4453</v>
      </c>
      <c r="L15" s="319" t="s">
        <v>4453</v>
      </c>
    </row>
    <row r="16" spans="1:12">
      <c r="A16" s="319">
        <f t="shared" si="1"/>
        <v>2815</v>
      </c>
      <c r="B16" s="319">
        <f t="shared" si="2"/>
        <v>15</v>
      </c>
      <c r="C16" s="319" t="s">
        <v>4765</v>
      </c>
      <c r="D16" s="319" t="s">
        <v>1541</v>
      </c>
      <c r="E16" s="319" t="s">
        <v>1541</v>
      </c>
      <c r="F16" s="319">
        <v>20160101</v>
      </c>
      <c r="G16" s="319">
        <v>20210917</v>
      </c>
      <c r="H16" s="319" t="s">
        <v>4293</v>
      </c>
      <c r="I16" s="319" t="s">
        <v>4997</v>
      </c>
      <c r="J16" s="319" t="s">
        <v>4453</v>
      </c>
      <c r="K16" s="319" t="s">
        <v>4453</v>
      </c>
      <c r="L16" s="319" t="s">
        <v>4453</v>
      </c>
    </row>
    <row r="17" spans="1:12">
      <c r="A17" s="319">
        <f t="shared" si="1"/>
        <v>2816</v>
      </c>
      <c r="B17" s="319">
        <f t="shared" si="2"/>
        <v>16</v>
      </c>
      <c r="C17" s="319" t="s">
        <v>4765</v>
      </c>
      <c r="D17" s="319" t="s">
        <v>1541</v>
      </c>
      <c r="E17" s="319" t="s">
        <v>1541</v>
      </c>
      <c r="F17" s="319">
        <v>20160101</v>
      </c>
      <c r="G17" s="319">
        <v>20210917</v>
      </c>
      <c r="H17" s="319" t="s">
        <v>4293</v>
      </c>
      <c r="I17" s="319" t="s">
        <v>4997</v>
      </c>
      <c r="J17" s="319" t="s">
        <v>4453</v>
      </c>
      <c r="K17" s="319" t="s">
        <v>4453</v>
      </c>
      <c r="L17" s="319" t="s">
        <v>4453</v>
      </c>
    </row>
    <row r="18" spans="1:12">
      <c r="A18" s="319">
        <f t="shared" si="1"/>
        <v>2817</v>
      </c>
      <c r="B18" s="319">
        <f t="shared" si="2"/>
        <v>17</v>
      </c>
      <c r="C18" s="319" t="s">
        <v>4765</v>
      </c>
      <c r="D18" s="319" t="s">
        <v>1541</v>
      </c>
      <c r="E18" s="319" t="s">
        <v>1541</v>
      </c>
      <c r="F18" s="319">
        <v>20160101</v>
      </c>
      <c r="G18" s="319">
        <v>20210917</v>
      </c>
      <c r="H18" s="319" t="s">
        <v>4293</v>
      </c>
      <c r="I18" s="319" t="s">
        <v>4997</v>
      </c>
      <c r="J18" s="319" t="s">
        <v>4453</v>
      </c>
      <c r="K18" s="319" t="s">
        <v>4453</v>
      </c>
      <c r="L18" s="319" t="s">
        <v>4453</v>
      </c>
    </row>
    <row r="19" spans="1:12">
      <c r="A19" s="319">
        <f t="shared" si="1"/>
        <v>2818</v>
      </c>
      <c r="B19" s="319">
        <f t="shared" si="2"/>
        <v>18</v>
      </c>
      <c r="C19" s="319" t="s">
        <v>4765</v>
      </c>
      <c r="D19" s="319" t="s">
        <v>1541</v>
      </c>
      <c r="E19" s="319" t="s">
        <v>1541</v>
      </c>
      <c r="F19" s="319">
        <v>20160101</v>
      </c>
      <c r="G19" s="319">
        <v>20210917</v>
      </c>
      <c r="H19" s="319" t="s">
        <v>4293</v>
      </c>
      <c r="I19" s="319" t="s">
        <v>4997</v>
      </c>
      <c r="J19" s="319" t="s">
        <v>4453</v>
      </c>
      <c r="K19" s="319" t="s">
        <v>4453</v>
      </c>
      <c r="L19" s="319" t="s">
        <v>4453</v>
      </c>
    </row>
    <row r="20" spans="1:12">
      <c r="A20" s="319">
        <f t="shared" si="1"/>
        <v>2819</v>
      </c>
      <c r="B20" s="319">
        <f t="shared" si="2"/>
        <v>19</v>
      </c>
      <c r="C20" s="319" t="s">
        <v>4765</v>
      </c>
      <c r="D20" s="319" t="s">
        <v>1541</v>
      </c>
      <c r="E20" s="319" t="s">
        <v>1541</v>
      </c>
      <c r="F20" s="319">
        <v>20160101</v>
      </c>
      <c r="G20" s="319">
        <v>20210917</v>
      </c>
      <c r="H20" s="319" t="s">
        <v>4293</v>
      </c>
      <c r="I20" s="319" t="s">
        <v>4997</v>
      </c>
      <c r="J20" s="319" t="s">
        <v>4453</v>
      </c>
      <c r="K20" s="319" t="s">
        <v>4453</v>
      </c>
      <c r="L20" s="319" t="s">
        <v>4453</v>
      </c>
    </row>
    <row r="21" spans="1:12">
      <c r="A21" s="319">
        <f t="shared" si="1"/>
        <v>2820</v>
      </c>
      <c r="B21" s="319">
        <f t="shared" si="2"/>
        <v>20</v>
      </c>
      <c r="C21" s="319" t="s">
        <v>4765</v>
      </c>
      <c r="D21" s="319" t="s">
        <v>1541</v>
      </c>
      <c r="E21" s="319" t="s">
        <v>1541</v>
      </c>
      <c r="F21" s="319">
        <v>20160101</v>
      </c>
      <c r="G21" s="319">
        <v>20210917</v>
      </c>
      <c r="H21" s="319" t="s">
        <v>4293</v>
      </c>
      <c r="I21" s="319" t="s">
        <v>4997</v>
      </c>
      <c r="J21" s="319" t="s">
        <v>4453</v>
      </c>
      <c r="K21" s="319" t="s">
        <v>4453</v>
      </c>
      <c r="L21" s="319" t="s">
        <v>4453</v>
      </c>
    </row>
    <row r="22" spans="1:12">
      <c r="A22" s="319">
        <f t="shared" si="1"/>
        <v>2821</v>
      </c>
      <c r="B22" s="288" t="s">
        <v>4453</v>
      </c>
      <c r="C22" s="319" t="s">
        <v>1541</v>
      </c>
      <c r="D22" s="319" t="s">
        <v>4765</v>
      </c>
      <c r="E22" s="319" t="s">
        <v>4765</v>
      </c>
      <c r="F22" s="319">
        <v>20160101</v>
      </c>
      <c r="G22" s="319">
        <v>20210917</v>
      </c>
      <c r="H22" s="319" t="s">
        <v>4293</v>
      </c>
      <c r="I22" s="319" t="s">
        <v>4775</v>
      </c>
      <c r="J22" s="319">
        <v>2801</v>
      </c>
      <c r="K22" s="2" t="s">
        <v>1229</v>
      </c>
      <c r="L22" s="318" t="s">
        <v>4847</v>
      </c>
    </row>
    <row r="23" spans="1:12">
      <c r="A23" s="319">
        <f t="shared" si="1"/>
        <v>2822</v>
      </c>
      <c r="B23" s="288" t="s">
        <v>4453</v>
      </c>
      <c r="C23" s="319" t="s">
        <v>1541</v>
      </c>
      <c r="D23" s="319" t="s">
        <v>4765</v>
      </c>
      <c r="E23" s="319" t="s">
        <v>4765</v>
      </c>
      <c r="F23" s="319">
        <v>20160101</v>
      </c>
      <c r="G23" s="319">
        <v>20210917</v>
      </c>
      <c r="H23" s="319" t="s">
        <v>4293</v>
      </c>
      <c r="I23" s="319" t="s">
        <v>4775</v>
      </c>
      <c r="J23" s="319">
        <f>J22+1</f>
        <v>2802</v>
      </c>
      <c r="K23" s="2" t="s">
        <v>1229</v>
      </c>
      <c r="L23" s="318" t="s">
        <v>4847</v>
      </c>
    </row>
    <row r="24" spans="1:12">
      <c r="A24" s="319">
        <f t="shared" ref="A24:A25" si="3">A23+1</f>
        <v>2823</v>
      </c>
      <c r="B24" s="288" t="s">
        <v>4453</v>
      </c>
      <c r="C24" s="319" t="s">
        <v>1541</v>
      </c>
      <c r="D24" s="319" t="s">
        <v>4765</v>
      </c>
      <c r="E24" s="319" t="s">
        <v>4765</v>
      </c>
      <c r="F24" s="319">
        <v>20160101</v>
      </c>
      <c r="G24" s="319">
        <v>20210917</v>
      </c>
      <c r="H24" s="319" t="s">
        <v>4293</v>
      </c>
      <c r="I24" s="319" t="s">
        <v>4775</v>
      </c>
      <c r="J24" s="319">
        <f t="shared" ref="J24:J41" si="4">J23+1</f>
        <v>2803</v>
      </c>
      <c r="K24" s="2" t="s">
        <v>1229</v>
      </c>
      <c r="L24" s="318" t="s">
        <v>4847</v>
      </c>
    </row>
    <row r="25" spans="1:12">
      <c r="A25" s="319">
        <f t="shared" si="3"/>
        <v>2824</v>
      </c>
      <c r="B25" s="288" t="s">
        <v>4453</v>
      </c>
      <c r="C25" s="319" t="s">
        <v>1541</v>
      </c>
      <c r="D25" s="319" t="s">
        <v>4765</v>
      </c>
      <c r="E25" s="319" t="s">
        <v>4765</v>
      </c>
      <c r="F25" s="319">
        <v>20160101</v>
      </c>
      <c r="G25" s="319">
        <v>20210917</v>
      </c>
      <c r="H25" s="319" t="s">
        <v>4293</v>
      </c>
      <c r="I25" s="319" t="s">
        <v>4775</v>
      </c>
      <c r="J25" s="319">
        <f t="shared" si="4"/>
        <v>2804</v>
      </c>
      <c r="K25" s="2" t="s">
        <v>1229</v>
      </c>
      <c r="L25" s="318" t="s">
        <v>4847</v>
      </c>
    </row>
    <row r="26" spans="1:12">
      <c r="A26" s="319">
        <f t="shared" ref="A26:A89" si="5">A25+1</f>
        <v>2825</v>
      </c>
      <c r="B26" s="288" t="s">
        <v>4453</v>
      </c>
      <c r="C26" s="319" t="s">
        <v>1541</v>
      </c>
      <c r="D26" s="319" t="s">
        <v>4765</v>
      </c>
      <c r="E26" s="319" t="s">
        <v>4765</v>
      </c>
      <c r="F26" s="319">
        <v>20160101</v>
      </c>
      <c r="G26" s="319">
        <v>20210917</v>
      </c>
      <c r="H26" s="319" t="s">
        <v>4293</v>
      </c>
      <c r="I26" s="319" t="s">
        <v>4775</v>
      </c>
      <c r="J26" s="319">
        <f t="shared" si="4"/>
        <v>2805</v>
      </c>
      <c r="K26" s="2" t="s">
        <v>1229</v>
      </c>
      <c r="L26" s="318" t="s">
        <v>4847</v>
      </c>
    </row>
    <row r="27" spans="1:12">
      <c r="A27" s="319">
        <f t="shared" si="5"/>
        <v>2826</v>
      </c>
      <c r="B27" s="288" t="s">
        <v>4453</v>
      </c>
      <c r="C27" s="319" t="s">
        <v>1541</v>
      </c>
      <c r="D27" s="319" t="s">
        <v>4765</v>
      </c>
      <c r="E27" s="319" t="s">
        <v>4765</v>
      </c>
      <c r="F27" s="319">
        <v>20160101</v>
      </c>
      <c r="G27" s="319">
        <v>20210917</v>
      </c>
      <c r="H27" s="319" t="s">
        <v>4293</v>
      </c>
      <c r="I27" s="319" t="s">
        <v>4775</v>
      </c>
      <c r="J27" s="319">
        <f t="shared" si="4"/>
        <v>2806</v>
      </c>
      <c r="K27" s="2" t="s">
        <v>1229</v>
      </c>
      <c r="L27" s="318" t="s">
        <v>4847</v>
      </c>
    </row>
    <row r="28" spans="1:12">
      <c r="A28" s="319">
        <f t="shared" si="5"/>
        <v>2827</v>
      </c>
      <c r="B28" s="288" t="s">
        <v>4453</v>
      </c>
      <c r="C28" s="319" t="s">
        <v>1541</v>
      </c>
      <c r="D28" s="319" t="s">
        <v>4765</v>
      </c>
      <c r="E28" s="319" t="s">
        <v>4765</v>
      </c>
      <c r="F28" s="319">
        <v>20160101</v>
      </c>
      <c r="G28" s="319">
        <v>20210917</v>
      </c>
      <c r="H28" s="319" t="s">
        <v>4293</v>
      </c>
      <c r="I28" s="319" t="s">
        <v>4775</v>
      </c>
      <c r="J28" s="319">
        <f t="shared" si="4"/>
        <v>2807</v>
      </c>
      <c r="K28" s="2" t="s">
        <v>1229</v>
      </c>
      <c r="L28" s="318" t="s">
        <v>4847</v>
      </c>
    </row>
    <row r="29" spans="1:12">
      <c r="A29" s="319">
        <f t="shared" si="5"/>
        <v>2828</v>
      </c>
      <c r="B29" s="288" t="s">
        <v>4453</v>
      </c>
      <c r="C29" s="319" t="s">
        <v>1541</v>
      </c>
      <c r="D29" s="319" t="s">
        <v>4765</v>
      </c>
      <c r="E29" s="319" t="s">
        <v>4765</v>
      </c>
      <c r="F29" s="319">
        <v>20160101</v>
      </c>
      <c r="G29" s="319">
        <v>20210917</v>
      </c>
      <c r="H29" s="319" t="s">
        <v>4293</v>
      </c>
      <c r="I29" s="319" t="s">
        <v>4775</v>
      </c>
      <c r="J29" s="319">
        <f t="shared" si="4"/>
        <v>2808</v>
      </c>
      <c r="K29" s="2" t="s">
        <v>1229</v>
      </c>
      <c r="L29" s="318" t="s">
        <v>4847</v>
      </c>
    </row>
    <row r="30" spans="1:12">
      <c r="A30" s="319">
        <f t="shared" si="5"/>
        <v>2829</v>
      </c>
      <c r="B30" s="288" t="s">
        <v>4453</v>
      </c>
      <c r="C30" s="319" t="s">
        <v>1541</v>
      </c>
      <c r="D30" s="319" t="s">
        <v>4765</v>
      </c>
      <c r="E30" s="319" t="s">
        <v>4765</v>
      </c>
      <c r="F30" s="319">
        <v>20160101</v>
      </c>
      <c r="G30" s="319">
        <v>20210917</v>
      </c>
      <c r="H30" s="319" t="s">
        <v>4293</v>
      </c>
      <c r="I30" s="319" t="s">
        <v>4775</v>
      </c>
      <c r="J30" s="319">
        <f t="shared" si="4"/>
        <v>2809</v>
      </c>
      <c r="K30" s="2" t="s">
        <v>1229</v>
      </c>
      <c r="L30" s="318" t="s">
        <v>4847</v>
      </c>
    </row>
    <row r="31" spans="1:12">
      <c r="A31" s="319">
        <f t="shared" si="5"/>
        <v>2830</v>
      </c>
      <c r="B31" s="288" t="s">
        <v>4453</v>
      </c>
      <c r="C31" s="319" t="s">
        <v>1541</v>
      </c>
      <c r="D31" s="319" t="s">
        <v>4765</v>
      </c>
      <c r="E31" s="319" t="s">
        <v>4765</v>
      </c>
      <c r="F31" s="319">
        <v>20160101</v>
      </c>
      <c r="G31" s="319">
        <v>20210917</v>
      </c>
      <c r="H31" s="319" t="s">
        <v>4293</v>
      </c>
      <c r="I31" s="319" t="s">
        <v>4775</v>
      </c>
      <c r="J31" s="319">
        <f t="shared" si="4"/>
        <v>2810</v>
      </c>
      <c r="K31" s="2" t="s">
        <v>1229</v>
      </c>
      <c r="L31" s="318" t="s">
        <v>4847</v>
      </c>
    </row>
    <row r="32" spans="1:12">
      <c r="A32" s="319">
        <f t="shared" si="5"/>
        <v>2831</v>
      </c>
      <c r="B32" s="288" t="s">
        <v>4453</v>
      </c>
      <c r="C32" s="319" t="s">
        <v>1541</v>
      </c>
      <c r="D32" s="319" t="s">
        <v>4765</v>
      </c>
      <c r="E32" s="319" t="s">
        <v>4765</v>
      </c>
      <c r="F32" s="319">
        <v>20160101</v>
      </c>
      <c r="G32" s="319">
        <v>20210917</v>
      </c>
      <c r="H32" s="319" t="s">
        <v>4293</v>
      </c>
      <c r="I32" s="319" t="s">
        <v>4775</v>
      </c>
      <c r="J32" s="319">
        <f t="shared" si="4"/>
        <v>2811</v>
      </c>
      <c r="K32" s="2" t="s">
        <v>1229</v>
      </c>
      <c r="L32" s="318" t="s">
        <v>4847</v>
      </c>
    </row>
    <row r="33" spans="1:12">
      <c r="A33" s="319">
        <f t="shared" si="5"/>
        <v>2832</v>
      </c>
      <c r="B33" s="288" t="s">
        <v>4453</v>
      </c>
      <c r="C33" s="319" t="s">
        <v>1541</v>
      </c>
      <c r="D33" s="319" t="s">
        <v>4765</v>
      </c>
      <c r="E33" s="319" t="s">
        <v>4765</v>
      </c>
      <c r="F33" s="319">
        <v>20160101</v>
      </c>
      <c r="G33" s="319">
        <v>20210917</v>
      </c>
      <c r="H33" s="319" t="s">
        <v>4293</v>
      </c>
      <c r="I33" s="319" t="s">
        <v>4775</v>
      </c>
      <c r="J33" s="319">
        <f t="shared" si="4"/>
        <v>2812</v>
      </c>
      <c r="K33" s="2" t="s">
        <v>1229</v>
      </c>
      <c r="L33" s="318" t="s">
        <v>4847</v>
      </c>
    </row>
    <row r="34" spans="1:12">
      <c r="A34" s="319">
        <f t="shared" si="5"/>
        <v>2833</v>
      </c>
      <c r="B34" s="288" t="s">
        <v>4453</v>
      </c>
      <c r="C34" s="319" t="s">
        <v>1541</v>
      </c>
      <c r="D34" s="319" t="s">
        <v>4765</v>
      </c>
      <c r="E34" s="319" t="s">
        <v>4765</v>
      </c>
      <c r="F34" s="319">
        <v>20160101</v>
      </c>
      <c r="G34" s="319">
        <v>20210917</v>
      </c>
      <c r="H34" s="319" t="s">
        <v>4293</v>
      </c>
      <c r="I34" s="319" t="s">
        <v>4775</v>
      </c>
      <c r="J34" s="319">
        <f t="shared" si="4"/>
        <v>2813</v>
      </c>
      <c r="K34" s="2" t="s">
        <v>1229</v>
      </c>
      <c r="L34" s="318" t="s">
        <v>4847</v>
      </c>
    </row>
    <row r="35" spans="1:12">
      <c r="A35" s="319">
        <f t="shared" si="5"/>
        <v>2834</v>
      </c>
      <c r="B35" s="288" t="s">
        <v>4453</v>
      </c>
      <c r="C35" s="319" t="s">
        <v>1541</v>
      </c>
      <c r="D35" s="319" t="s">
        <v>4765</v>
      </c>
      <c r="E35" s="319" t="s">
        <v>4765</v>
      </c>
      <c r="F35" s="319">
        <v>20160101</v>
      </c>
      <c r="G35" s="319">
        <v>20210917</v>
      </c>
      <c r="H35" s="319" t="s">
        <v>4293</v>
      </c>
      <c r="I35" s="319" t="s">
        <v>4775</v>
      </c>
      <c r="J35" s="319">
        <f t="shared" si="4"/>
        <v>2814</v>
      </c>
      <c r="K35" s="2" t="s">
        <v>1229</v>
      </c>
      <c r="L35" s="318" t="s">
        <v>4847</v>
      </c>
    </row>
    <row r="36" spans="1:12">
      <c r="A36" s="319">
        <f t="shared" si="5"/>
        <v>2835</v>
      </c>
      <c r="B36" s="288" t="s">
        <v>4453</v>
      </c>
      <c r="C36" s="319" t="s">
        <v>1541</v>
      </c>
      <c r="D36" s="319" t="s">
        <v>4765</v>
      </c>
      <c r="E36" s="319" t="s">
        <v>4765</v>
      </c>
      <c r="F36" s="319">
        <v>20160101</v>
      </c>
      <c r="G36" s="319">
        <v>20210917</v>
      </c>
      <c r="H36" s="319" t="s">
        <v>4293</v>
      </c>
      <c r="I36" s="319" t="s">
        <v>4775</v>
      </c>
      <c r="J36" s="319">
        <f t="shared" si="4"/>
        <v>2815</v>
      </c>
      <c r="K36" s="2" t="s">
        <v>1229</v>
      </c>
      <c r="L36" s="318" t="s">
        <v>4847</v>
      </c>
    </row>
    <row r="37" spans="1:12">
      <c r="A37" s="319">
        <f t="shared" si="5"/>
        <v>2836</v>
      </c>
      <c r="B37" s="288" t="s">
        <v>4453</v>
      </c>
      <c r="C37" s="319" t="s">
        <v>1541</v>
      </c>
      <c r="D37" s="319" t="s">
        <v>4765</v>
      </c>
      <c r="E37" s="319" t="s">
        <v>4765</v>
      </c>
      <c r="F37" s="319">
        <v>20160101</v>
      </c>
      <c r="G37" s="319">
        <v>20210917</v>
      </c>
      <c r="H37" s="319" t="s">
        <v>4293</v>
      </c>
      <c r="I37" s="319" t="s">
        <v>4775</v>
      </c>
      <c r="J37" s="319">
        <f t="shared" si="4"/>
        <v>2816</v>
      </c>
      <c r="K37" s="2" t="s">
        <v>1229</v>
      </c>
      <c r="L37" s="318" t="s">
        <v>4847</v>
      </c>
    </row>
    <row r="38" spans="1:12">
      <c r="A38" s="319">
        <f t="shared" si="5"/>
        <v>2837</v>
      </c>
      <c r="B38" s="288" t="s">
        <v>4453</v>
      </c>
      <c r="C38" s="319" t="s">
        <v>1541</v>
      </c>
      <c r="D38" s="319" t="s">
        <v>4765</v>
      </c>
      <c r="E38" s="319" t="s">
        <v>4765</v>
      </c>
      <c r="F38" s="319">
        <v>20160101</v>
      </c>
      <c r="G38" s="319">
        <v>20210917</v>
      </c>
      <c r="H38" s="319" t="s">
        <v>4293</v>
      </c>
      <c r="I38" s="319" t="s">
        <v>4775</v>
      </c>
      <c r="J38" s="319">
        <f t="shared" si="4"/>
        <v>2817</v>
      </c>
      <c r="K38" s="2" t="s">
        <v>1229</v>
      </c>
      <c r="L38" s="318" t="s">
        <v>4847</v>
      </c>
    </row>
    <row r="39" spans="1:12">
      <c r="A39" s="319">
        <f t="shared" si="5"/>
        <v>2838</v>
      </c>
      <c r="B39" s="288" t="s">
        <v>4453</v>
      </c>
      <c r="C39" s="319" t="s">
        <v>1541</v>
      </c>
      <c r="D39" s="319" t="s">
        <v>4765</v>
      </c>
      <c r="E39" s="319" t="s">
        <v>4765</v>
      </c>
      <c r="F39" s="319">
        <v>20160101</v>
      </c>
      <c r="G39" s="319">
        <v>20210917</v>
      </c>
      <c r="H39" s="319" t="s">
        <v>4293</v>
      </c>
      <c r="I39" s="319" t="s">
        <v>4775</v>
      </c>
      <c r="J39" s="319">
        <f t="shared" si="4"/>
        <v>2818</v>
      </c>
      <c r="K39" s="2" t="s">
        <v>1229</v>
      </c>
      <c r="L39" s="318" t="s">
        <v>4847</v>
      </c>
    </row>
    <row r="40" spans="1:12">
      <c r="A40" s="319">
        <f t="shared" si="5"/>
        <v>2839</v>
      </c>
      <c r="B40" s="288" t="s">
        <v>4453</v>
      </c>
      <c r="C40" s="319" t="s">
        <v>1541</v>
      </c>
      <c r="D40" s="319" t="s">
        <v>4765</v>
      </c>
      <c r="E40" s="319" t="s">
        <v>4765</v>
      </c>
      <c r="F40" s="319">
        <v>20160101</v>
      </c>
      <c r="G40" s="319">
        <v>20210917</v>
      </c>
      <c r="H40" s="319" t="s">
        <v>4293</v>
      </c>
      <c r="I40" s="319" t="s">
        <v>4775</v>
      </c>
      <c r="J40" s="319">
        <f t="shared" si="4"/>
        <v>2819</v>
      </c>
      <c r="K40" s="2" t="s">
        <v>1229</v>
      </c>
      <c r="L40" s="318" t="s">
        <v>4847</v>
      </c>
    </row>
    <row r="41" spans="1:12">
      <c r="A41" s="319">
        <f t="shared" si="5"/>
        <v>2840</v>
      </c>
      <c r="B41" s="288" t="s">
        <v>4453</v>
      </c>
      <c r="C41" s="319" t="s">
        <v>1541</v>
      </c>
      <c r="D41" s="319" t="s">
        <v>4765</v>
      </c>
      <c r="E41" s="319" t="s">
        <v>4765</v>
      </c>
      <c r="F41" s="319">
        <v>20160101</v>
      </c>
      <c r="G41" s="319">
        <v>20210917</v>
      </c>
      <c r="H41" s="319" t="s">
        <v>4293</v>
      </c>
      <c r="I41" s="319" t="s">
        <v>4775</v>
      </c>
      <c r="J41" s="319">
        <f t="shared" si="4"/>
        <v>2820</v>
      </c>
      <c r="K41" s="2" t="s">
        <v>1229</v>
      </c>
      <c r="L41" s="318" t="s">
        <v>4847</v>
      </c>
    </row>
    <row r="42" spans="1:12">
      <c r="A42" s="319">
        <f t="shared" si="5"/>
        <v>2841</v>
      </c>
      <c r="B42" s="288" t="s">
        <v>4453</v>
      </c>
      <c r="C42" s="319" t="s">
        <v>1541</v>
      </c>
      <c r="D42" s="319" t="s">
        <v>4765</v>
      </c>
      <c r="E42" s="319" t="s">
        <v>4765</v>
      </c>
      <c r="F42" s="319">
        <v>20160101</v>
      </c>
      <c r="G42" s="319">
        <v>20210917</v>
      </c>
      <c r="H42" s="319" t="s">
        <v>4293</v>
      </c>
      <c r="I42" s="319" t="s">
        <v>4775</v>
      </c>
      <c r="J42" s="319">
        <v>2801</v>
      </c>
      <c r="K42" s="319" t="s">
        <v>1809</v>
      </c>
      <c r="L42" s="319" t="s">
        <v>4458</v>
      </c>
    </row>
    <row r="43" spans="1:12">
      <c r="A43" s="319">
        <f t="shared" si="5"/>
        <v>2842</v>
      </c>
      <c r="B43" s="288" t="s">
        <v>4453</v>
      </c>
      <c r="C43" s="319" t="s">
        <v>1541</v>
      </c>
      <c r="D43" s="319" t="s">
        <v>4765</v>
      </c>
      <c r="E43" s="319" t="s">
        <v>4765</v>
      </c>
      <c r="F43" s="319">
        <v>20160101</v>
      </c>
      <c r="G43" s="319">
        <v>20210917</v>
      </c>
      <c r="H43" s="319" t="s">
        <v>4293</v>
      </c>
      <c r="I43" s="319" t="s">
        <v>4775</v>
      </c>
      <c r="J43" s="319">
        <f>J42</f>
        <v>2801</v>
      </c>
      <c r="K43" s="319" t="s">
        <v>1419</v>
      </c>
      <c r="L43" s="319" t="s">
        <v>4459</v>
      </c>
    </row>
    <row r="44" spans="1:12">
      <c r="A44" s="319">
        <f t="shared" si="5"/>
        <v>2843</v>
      </c>
      <c r="B44" s="288" t="s">
        <v>4453</v>
      </c>
      <c r="C44" s="319" t="s">
        <v>1541</v>
      </c>
      <c r="D44" s="319" t="s">
        <v>4765</v>
      </c>
      <c r="E44" s="319" t="s">
        <v>4765</v>
      </c>
      <c r="F44" s="319">
        <v>20160101</v>
      </c>
      <c r="G44" s="319">
        <v>20210917</v>
      </c>
      <c r="H44" s="319" t="s">
        <v>4293</v>
      </c>
      <c r="I44" s="319" t="s">
        <v>4775</v>
      </c>
      <c r="J44" s="319">
        <f t="shared" ref="J44:J55" si="6">J43</f>
        <v>2801</v>
      </c>
      <c r="K44" s="319" t="s">
        <v>1586</v>
      </c>
      <c r="L44" s="319" t="s">
        <v>4460</v>
      </c>
    </row>
    <row r="45" spans="1:12">
      <c r="A45" s="319">
        <f t="shared" si="5"/>
        <v>2844</v>
      </c>
      <c r="B45" s="288" t="s">
        <v>4453</v>
      </c>
      <c r="C45" s="319" t="s">
        <v>1541</v>
      </c>
      <c r="D45" s="319" t="s">
        <v>4765</v>
      </c>
      <c r="E45" s="319" t="s">
        <v>4765</v>
      </c>
      <c r="F45" s="319">
        <v>20160101</v>
      </c>
      <c r="G45" s="319">
        <v>20210917</v>
      </c>
      <c r="H45" s="319" t="s">
        <v>4293</v>
      </c>
      <c r="I45" s="319" t="s">
        <v>4775</v>
      </c>
      <c r="J45" s="319">
        <f t="shared" si="6"/>
        <v>2801</v>
      </c>
      <c r="K45" s="319" t="s">
        <v>1256</v>
      </c>
      <c r="L45" s="319" t="s">
        <v>4744</v>
      </c>
    </row>
    <row r="46" spans="1:12">
      <c r="A46" s="319">
        <f t="shared" si="5"/>
        <v>2845</v>
      </c>
      <c r="B46" s="288" t="s">
        <v>4453</v>
      </c>
      <c r="C46" s="319" t="s">
        <v>1541</v>
      </c>
      <c r="D46" s="319" t="s">
        <v>4765</v>
      </c>
      <c r="E46" s="319" t="s">
        <v>4765</v>
      </c>
      <c r="F46" s="319">
        <v>20160101</v>
      </c>
      <c r="G46" s="319">
        <v>20210917</v>
      </c>
      <c r="H46" s="319" t="s">
        <v>4293</v>
      </c>
      <c r="I46" s="319" t="s">
        <v>4775</v>
      </c>
      <c r="J46" s="319">
        <f t="shared" si="6"/>
        <v>2801</v>
      </c>
      <c r="K46" s="319" t="s">
        <v>4461</v>
      </c>
      <c r="L46" s="319" t="s">
        <v>4462</v>
      </c>
    </row>
    <row r="47" spans="1:12">
      <c r="A47" s="319">
        <f t="shared" si="5"/>
        <v>2846</v>
      </c>
      <c r="B47" s="288" t="s">
        <v>4453</v>
      </c>
      <c r="C47" s="319" t="s">
        <v>1541</v>
      </c>
      <c r="D47" s="319" t="s">
        <v>4765</v>
      </c>
      <c r="E47" s="319" t="s">
        <v>4765</v>
      </c>
      <c r="F47" s="319">
        <v>20160101</v>
      </c>
      <c r="G47" s="319">
        <v>20210917</v>
      </c>
      <c r="H47" s="319" t="s">
        <v>4293</v>
      </c>
      <c r="I47" s="319" t="s">
        <v>4775</v>
      </c>
      <c r="J47" s="319">
        <f t="shared" si="6"/>
        <v>2801</v>
      </c>
      <c r="K47" s="319" t="s">
        <v>4762</v>
      </c>
      <c r="L47" s="319" t="s">
        <v>4763</v>
      </c>
    </row>
    <row r="48" spans="1:12">
      <c r="A48" s="319">
        <f t="shared" si="5"/>
        <v>2847</v>
      </c>
      <c r="B48" s="288" t="s">
        <v>4453</v>
      </c>
      <c r="C48" s="319" t="s">
        <v>1541</v>
      </c>
      <c r="D48" s="319" t="s">
        <v>4765</v>
      </c>
      <c r="E48" s="319" t="s">
        <v>4765</v>
      </c>
      <c r="F48" s="319">
        <v>20160101</v>
      </c>
      <c r="G48" s="319">
        <v>20210917</v>
      </c>
      <c r="H48" s="319" t="s">
        <v>4293</v>
      </c>
      <c r="I48" s="319" t="s">
        <v>4775</v>
      </c>
      <c r="J48" s="319">
        <f t="shared" si="6"/>
        <v>2801</v>
      </c>
      <c r="K48" s="319" t="s">
        <v>4463</v>
      </c>
      <c r="L48" s="319" t="s">
        <v>4464</v>
      </c>
    </row>
    <row r="49" spans="1:12">
      <c r="A49" s="319">
        <f t="shared" si="5"/>
        <v>2848</v>
      </c>
      <c r="B49" s="288" t="s">
        <v>4453</v>
      </c>
      <c r="C49" s="319" t="s">
        <v>1541</v>
      </c>
      <c r="D49" s="319" t="s">
        <v>4765</v>
      </c>
      <c r="E49" s="319" t="s">
        <v>4765</v>
      </c>
      <c r="F49" s="319">
        <v>20160101</v>
      </c>
      <c r="G49" s="319">
        <v>20210917</v>
      </c>
      <c r="H49" s="319" t="s">
        <v>4293</v>
      </c>
      <c r="I49" s="319" t="s">
        <v>4775</v>
      </c>
      <c r="J49" s="319">
        <f t="shared" si="6"/>
        <v>2801</v>
      </c>
      <c r="K49" s="319" t="s">
        <v>1276</v>
      </c>
      <c r="L49" s="319" t="s">
        <v>4467</v>
      </c>
    </row>
    <row r="50" spans="1:12">
      <c r="A50" s="319">
        <f t="shared" si="5"/>
        <v>2849</v>
      </c>
      <c r="B50" s="288" t="s">
        <v>4453</v>
      </c>
      <c r="C50" s="319" t="s">
        <v>1541</v>
      </c>
      <c r="D50" s="319" t="s">
        <v>4765</v>
      </c>
      <c r="E50" s="319" t="s">
        <v>4765</v>
      </c>
      <c r="F50" s="319">
        <v>20160101</v>
      </c>
      <c r="G50" s="319">
        <v>20210917</v>
      </c>
      <c r="H50" s="319" t="s">
        <v>4293</v>
      </c>
      <c r="I50" s="319" t="s">
        <v>4775</v>
      </c>
      <c r="J50" s="319">
        <f t="shared" si="6"/>
        <v>2801</v>
      </c>
      <c r="K50" s="319" t="s">
        <v>4832</v>
      </c>
      <c r="L50" s="319" t="s">
        <v>4469</v>
      </c>
    </row>
    <row r="51" spans="1:12">
      <c r="A51" s="319">
        <f t="shared" si="5"/>
        <v>2850</v>
      </c>
      <c r="B51" s="288" t="s">
        <v>4453</v>
      </c>
      <c r="C51" s="319" t="s">
        <v>1541</v>
      </c>
      <c r="D51" s="319" t="s">
        <v>4765</v>
      </c>
      <c r="E51" s="319" t="s">
        <v>4765</v>
      </c>
      <c r="F51" s="319">
        <v>20160101</v>
      </c>
      <c r="G51" s="319">
        <v>20210917</v>
      </c>
      <c r="H51" s="319" t="s">
        <v>4293</v>
      </c>
      <c r="I51" s="319" t="s">
        <v>4775</v>
      </c>
      <c r="J51" s="319">
        <f t="shared" si="6"/>
        <v>2801</v>
      </c>
      <c r="K51" s="319" t="s">
        <v>4833</v>
      </c>
      <c r="L51" s="319" t="s">
        <v>4471</v>
      </c>
    </row>
    <row r="52" spans="1:12">
      <c r="A52" s="319">
        <f t="shared" si="5"/>
        <v>2851</v>
      </c>
      <c r="B52" s="288" t="s">
        <v>4453</v>
      </c>
      <c r="C52" s="319" t="s">
        <v>1541</v>
      </c>
      <c r="D52" s="319" t="s">
        <v>4765</v>
      </c>
      <c r="E52" s="319" t="s">
        <v>4765</v>
      </c>
      <c r="F52" s="319">
        <v>20160101</v>
      </c>
      <c r="G52" s="319">
        <v>20210917</v>
      </c>
      <c r="H52" s="319" t="s">
        <v>4293</v>
      </c>
      <c r="I52" s="319" t="s">
        <v>4775</v>
      </c>
      <c r="J52" s="319">
        <f t="shared" si="6"/>
        <v>2801</v>
      </c>
      <c r="K52" s="319" t="s">
        <v>4834</v>
      </c>
      <c r="L52" s="319" t="s">
        <v>4835</v>
      </c>
    </row>
    <row r="53" spans="1:12">
      <c r="A53" s="319">
        <f t="shared" si="5"/>
        <v>2852</v>
      </c>
      <c r="B53" s="288" t="s">
        <v>4453</v>
      </c>
      <c r="C53" s="319" t="s">
        <v>1541</v>
      </c>
      <c r="D53" s="319" t="s">
        <v>4765</v>
      </c>
      <c r="E53" s="319" t="s">
        <v>4765</v>
      </c>
      <c r="F53" s="319">
        <v>20160101</v>
      </c>
      <c r="G53" s="319">
        <v>20210917</v>
      </c>
      <c r="H53" s="319" t="s">
        <v>4293</v>
      </c>
      <c r="I53" s="319" t="s">
        <v>4775</v>
      </c>
      <c r="J53" s="319">
        <f t="shared" si="6"/>
        <v>2801</v>
      </c>
      <c r="K53" s="319" t="s">
        <v>4837</v>
      </c>
      <c r="L53" s="319" t="s">
        <v>4836</v>
      </c>
    </row>
    <row r="54" spans="1:12">
      <c r="A54" s="319">
        <f t="shared" si="5"/>
        <v>2853</v>
      </c>
      <c r="B54" s="288" t="s">
        <v>4453</v>
      </c>
      <c r="C54" s="319" t="s">
        <v>1541</v>
      </c>
      <c r="D54" s="319" t="s">
        <v>4765</v>
      </c>
      <c r="E54" s="319" t="s">
        <v>4765</v>
      </c>
      <c r="F54" s="319">
        <v>20160101</v>
      </c>
      <c r="G54" s="319">
        <v>20210917</v>
      </c>
      <c r="H54" s="319" t="s">
        <v>4293</v>
      </c>
      <c r="I54" s="319" t="s">
        <v>4775</v>
      </c>
      <c r="J54" s="319">
        <f t="shared" si="6"/>
        <v>2801</v>
      </c>
      <c r="K54" s="319" t="s">
        <v>4838</v>
      </c>
      <c r="L54" s="319" t="s">
        <v>4841</v>
      </c>
    </row>
    <row r="55" spans="1:12">
      <c r="A55" s="319">
        <f t="shared" si="5"/>
        <v>2854</v>
      </c>
      <c r="B55" s="288" t="s">
        <v>4453</v>
      </c>
      <c r="C55" s="319" t="s">
        <v>1541</v>
      </c>
      <c r="D55" s="319" t="s">
        <v>4765</v>
      </c>
      <c r="E55" s="319" t="s">
        <v>4765</v>
      </c>
      <c r="F55" s="319">
        <v>20160101</v>
      </c>
      <c r="G55" s="319">
        <v>20210917</v>
      </c>
      <c r="H55" s="319" t="s">
        <v>4293</v>
      </c>
      <c r="I55" s="319" t="s">
        <v>4775</v>
      </c>
      <c r="J55" s="319">
        <f t="shared" si="6"/>
        <v>2801</v>
      </c>
      <c r="K55" s="319" t="s">
        <v>4839</v>
      </c>
      <c r="L55" s="319" t="s">
        <v>4842</v>
      </c>
    </row>
    <row r="56" spans="1:12">
      <c r="A56" s="319">
        <f t="shared" si="5"/>
        <v>2855</v>
      </c>
      <c r="B56" s="288" t="s">
        <v>4453</v>
      </c>
      <c r="C56" s="319" t="s">
        <v>1541</v>
      </c>
      <c r="D56" s="319" t="s">
        <v>4765</v>
      </c>
      <c r="E56" s="319" t="s">
        <v>4765</v>
      </c>
      <c r="F56" s="319">
        <v>20160101</v>
      </c>
      <c r="G56" s="319">
        <v>20210917</v>
      </c>
      <c r="H56" s="319" t="s">
        <v>4293</v>
      </c>
      <c r="I56" s="319" t="s">
        <v>4775</v>
      </c>
      <c r="J56" s="319">
        <v>2802</v>
      </c>
      <c r="K56" s="319" t="s">
        <v>1809</v>
      </c>
      <c r="L56" s="319" t="s">
        <v>4458</v>
      </c>
    </row>
    <row r="57" spans="1:12">
      <c r="A57" s="319">
        <f t="shared" si="5"/>
        <v>2856</v>
      </c>
      <c r="B57" s="288" t="s">
        <v>4453</v>
      </c>
      <c r="C57" s="319" t="s">
        <v>1541</v>
      </c>
      <c r="D57" s="319" t="s">
        <v>4765</v>
      </c>
      <c r="E57" s="319" t="s">
        <v>4765</v>
      </c>
      <c r="F57" s="319">
        <v>20160101</v>
      </c>
      <c r="G57" s="319">
        <v>20210917</v>
      </c>
      <c r="H57" s="319" t="s">
        <v>4293</v>
      </c>
      <c r="I57" s="319" t="s">
        <v>4775</v>
      </c>
      <c r="J57" s="319">
        <f>J56</f>
        <v>2802</v>
      </c>
      <c r="K57" s="319" t="s">
        <v>1419</v>
      </c>
      <c r="L57" s="319" t="s">
        <v>4459</v>
      </c>
    </row>
    <row r="58" spans="1:12">
      <c r="A58" s="319">
        <f t="shared" si="5"/>
        <v>2857</v>
      </c>
      <c r="B58" s="288" t="s">
        <v>4453</v>
      </c>
      <c r="C58" s="319" t="s">
        <v>1541</v>
      </c>
      <c r="D58" s="319" t="s">
        <v>4765</v>
      </c>
      <c r="E58" s="319" t="s">
        <v>4765</v>
      </c>
      <c r="F58" s="319">
        <v>20160101</v>
      </c>
      <c r="G58" s="319">
        <v>20210917</v>
      </c>
      <c r="H58" s="319" t="s">
        <v>4293</v>
      </c>
      <c r="I58" s="319" t="s">
        <v>4775</v>
      </c>
      <c r="J58" s="319">
        <f t="shared" ref="J58:J69" si="7">J57</f>
        <v>2802</v>
      </c>
      <c r="K58" s="319" t="s">
        <v>1586</v>
      </c>
      <c r="L58" s="319" t="s">
        <v>4460</v>
      </c>
    </row>
    <row r="59" spans="1:12">
      <c r="A59" s="319">
        <f t="shared" si="5"/>
        <v>2858</v>
      </c>
      <c r="B59" s="288" t="s">
        <v>4453</v>
      </c>
      <c r="C59" s="319" t="s">
        <v>1541</v>
      </c>
      <c r="D59" s="319" t="s">
        <v>4765</v>
      </c>
      <c r="E59" s="319" t="s">
        <v>4765</v>
      </c>
      <c r="F59" s="319">
        <v>20160101</v>
      </c>
      <c r="G59" s="319">
        <v>20210917</v>
      </c>
      <c r="H59" s="319" t="s">
        <v>4293</v>
      </c>
      <c r="I59" s="319" t="s">
        <v>4775</v>
      </c>
      <c r="J59" s="319">
        <f t="shared" si="7"/>
        <v>2802</v>
      </c>
      <c r="K59" s="319" t="s">
        <v>1256</v>
      </c>
      <c r="L59" s="319" t="s">
        <v>4744</v>
      </c>
    </row>
    <row r="60" spans="1:12">
      <c r="A60" s="319">
        <f t="shared" si="5"/>
        <v>2859</v>
      </c>
      <c r="B60" s="288" t="s">
        <v>4453</v>
      </c>
      <c r="C60" s="319" t="s">
        <v>1541</v>
      </c>
      <c r="D60" s="319" t="s">
        <v>4765</v>
      </c>
      <c r="E60" s="319" t="s">
        <v>4765</v>
      </c>
      <c r="F60" s="319">
        <v>20160101</v>
      </c>
      <c r="G60" s="319">
        <v>20210917</v>
      </c>
      <c r="H60" s="319" t="s">
        <v>4293</v>
      </c>
      <c r="I60" s="319" t="s">
        <v>4775</v>
      </c>
      <c r="J60" s="319">
        <f t="shared" si="7"/>
        <v>2802</v>
      </c>
      <c r="K60" s="319" t="s">
        <v>4461</v>
      </c>
      <c r="L60" s="319" t="s">
        <v>4462</v>
      </c>
    </row>
    <row r="61" spans="1:12">
      <c r="A61" s="319">
        <f t="shared" si="5"/>
        <v>2860</v>
      </c>
      <c r="B61" s="288" t="s">
        <v>4453</v>
      </c>
      <c r="C61" s="319" t="s">
        <v>1541</v>
      </c>
      <c r="D61" s="319" t="s">
        <v>4765</v>
      </c>
      <c r="E61" s="319" t="s">
        <v>4765</v>
      </c>
      <c r="F61" s="319">
        <v>20160101</v>
      </c>
      <c r="G61" s="319">
        <v>20210917</v>
      </c>
      <c r="H61" s="319" t="s">
        <v>4293</v>
      </c>
      <c r="I61" s="319" t="s">
        <v>4775</v>
      </c>
      <c r="J61" s="319">
        <f t="shared" si="7"/>
        <v>2802</v>
      </c>
      <c r="K61" s="319" t="s">
        <v>4762</v>
      </c>
      <c r="L61" s="319" t="s">
        <v>4763</v>
      </c>
    </row>
    <row r="62" spans="1:12">
      <c r="A62" s="319">
        <f t="shared" si="5"/>
        <v>2861</v>
      </c>
      <c r="B62" s="288" t="s">
        <v>4453</v>
      </c>
      <c r="C62" s="319" t="s">
        <v>1541</v>
      </c>
      <c r="D62" s="319" t="s">
        <v>4765</v>
      </c>
      <c r="E62" s="319" t="s">
        <v>4765</v>
      </c>
      <c r="F62" s="319">
        <v>20160101</v>
      </c>
      <c r="G62" s="319">
        <v>20210917</v>
      </c>
      <c r="H62" s="319" t="s">
        <v>4293</v>
      </c>
      <c r="I62" s="319" t="s">
        <v>4775</v>
      </c>
      <c r="J62" s="319">
        <f t="shared" si="7"/>
        <v>2802</v>
      </c>
      <c r="K62" s="319" t="s">
        <v>4463</v>
      </c>
      <c r="L62" s="319" t="s">
        <v>4464</v>
      </c>
    </row>
    <row r="63" spans="1:12">
      <c r="A63" s="319">
        <f t="shared" si="5"/>
        <v>2862</v>
      </c>
      <c r="B63" s="288" t="s">
        <v>4453</v>
      </c>
      <c r="C63" s="319" t="s">
        <v>1541</v>
      </c>
      <c r="D63" s="319" t="s">
        <v>4765</v>
      </c>
      <c r="E63" s="319" t="s">
        <v>4765</v>
      </c>
      <c r="F63" s="319">
        <v>20160101</v>
      </c>
      <c r="G63" s="319">
        <v>20210917</v>
      </c>
      <c r="H63" s="319" t="s">
        <v>4293</v>
      </c>
      <c r="I63" s="319" t="s">
        <v>4775</v>
      </c>
      <c r="J63" s="319">
        <f t="shared" si="7"/>
        <v>2802</v>
      </c>
      <c r="K63" s="319" t="s">
        <v>1276</v>
      </c>
      <c r="L63" s="319" t="s">
        <v>4467</v>
      </c>
    </row>
    <row r="64" spans="1:12">
      <c r="A64" s="319">
        <f t="shared" si="5"/>
        <v>2863</v>
      </c>
      <c r="B64" s="288" t="s">
        <v>4453</v>
      </c>
      <c r="C64" s="319" t="s">
        <v>1541</v>
      </c>
      <c r="D64" s="319" t="s">
        <v>4765</v>
      </c>
      <c r="E64" s="319" t="s">
        <v>4765</v>
      </c>
      <c r="F64" s="319">
        <v>20160101</v>
      </c>
      <c r="G64" s="319">
        <v>20210917</v>
      </c>
      <c r="H64" s="319" t="s">
        <v>4293</v>
      </c>
      <c r="I64" s="319" t="s">
        <v>4775</v>
      </c>
      <c r="J64" s="319">
        <f t="shared" si="7"/>
        <v>2802</v>
      </c>
      <c r="K64" s="319" t="s">
        <v>4832</v>
      </c>
      <c r="L64" s="319" t="s">
        <v>4469</v>
      </c>
    </row>
    <row r="65" spans="1:12">
      <c r="A65" s="319">
        <f t="shared" si="5"/>
        <v>2864</v>
      </c>
      <c r="B65" s="288" t="s">
        <v>4453</v>
      </c>
      <c r="C65" s="319" t="s">
        <v>1541</v>
      </c>
      <c r="D65" s="319" t="s">
        <v>4765</v>
      </c>
      <c r="E65" s="319" t="s">
        <v>4765</v>
      </c>
      <c r="F65" s="319">
        <v>20160101</v>
      </c>
      <c r="G65" s="319">
        <v>20210917</v>
      </c>
      <c r="H65" s="319" t="s">
        <v>4293</v>
      </c>
      <c r="I65" s="319" t="s">
        <v>4775</v>
      </c>
      <c r="J65" s="319">
        <f t="shared" si="7"/>
        <v>2802</v>
      </c>
      <c r="K65" s="319" t="s">
        <v>4833</v>
      </c>
      <c r="L65" s="319" t="s">
        <v>4471</v>
      </c>
    </row>
    <row r="66" spans="1:12">
      <c r="A66" s="319">
        <f t="shared" si="5"/>
        <v>2865</v>
      </c>
      <c r="B66" s="288" t="s">
        <v>4453</v>
      </c>
      <c r="C66" s="319" t="s">
        <v>1541</v>
      </c>
      <c r="D66" s="319" t="s">
        <v>4765</v>
      </c>
      <c r="E66" s="319" t="s">
        <v>4765</v>
      </c>
      <c r="F66" s="319">
        <v>20160101</v>
      </c>
      <c r="G66" s="319">
        <v>20210917</v>
      </c>
      <c r="H66" s="319" t="s">
        <v>4293</v>
      </c>
      <c r="I66" s="319" t="s">
        <v>4775</v>
      </c>
      <c r="J66" s="319">
        <f t="shared" si="7"/>
        <v>2802</v>
      </c>
      <c r="K66" s="319" t="s">
        <v>4834</v>
      </c>
      <c r="L66" s="319" t="s">
        <v>4835</v>
      </c>
    </row>
    <row r="67" spans="1:12">
      <c r="A67" s="319">
        <f t="shared" si="5"/>
        <v>2866</v>
      </c>
      <c r="B67" s="288" t="s">
        <v>4453</v>
      </c>
      <c r="C67" s="319" t="s">
        <v>1541</v>
      </c>
      <c r="D67" s="319" t="s">
        <v>4765</v>
      </c>
      <c r="E67" s="319" t="s">
        <v>4765</v>
      </c>
      <c r="F67" s="319">
        <v>20160101</v>
      </c>
      <c r="G67" s="319">
        <v>20210917</v>
      </c>
      <c r="H67" s="319" t="s">
        <v>4293</v>
      </c>
      <c r="I67" s="319" t="s">
        <v>4775</v>
      </c>
      <c r="J67" s="319">
        <f t="shared" si="7"/>
        <v>2802</v>
      </c>
      <c r="K67" s="319" t="s">
        <v>4837</v>
      </c>
      <c r="L67" s="319" t="s">
        <v>4836</v>
      </c>
    </row>
    <row r="68" spans="1:12">
      <c r="A68" s="319">
        <f t="shared" si="5"/>
        <v>2867</v>
      </c>
      <c r="B68" s="288" t="s">
        <v>4453</v>
      </c>
      <c r="C68" s="319" t="s">
        <v>1541</v>
      </c>
      <c r="D68" s="319" t="s">
        <v>4765</v>
      </c>
      <c r="E68" s="319" t="s">
        <v>4765</v>
      </c>
      <c r="F68" s="319">
        <v>20160101</v>
      </c>
      <c r="G68" s="319">
        <v>20210917</v>
      </c>
      <c r="H68" s="319" t="s">
        <v>4293</v>
      </c>
      <c r="I68" s="319" t="s">
        <v>4775</v>
      </c>
      <c r="J68" s="319">
        <f t="shared" si="7"/>
        <v>2802</v>
      </c>
      <c r="K68" s="319" t="s">
        <v>4838</v>
      </c>
      <c r="L68" s="319" t="s">
        <v>4841</v>
      </c>
    </row>
    <row r="69" spans="1:12">
      <c r="A69" s="319">
        <f t="shared" si="5"/>
        <v>2868</v>
      </c>
      <c r="B69" s="288" t="s">
        <v>4453</v>
      </c>
      <c r="C69" s="319" t="s">
        <v>1541</v>
      </c>
      <c r="D69" s="319" t="s">
        <v>4765</v>
      </c>
      <c r="E69" s="319" t="s">
        <v>4765</v>
      </c>
      <c r="F69" s="319">
        <v>20160101</v>
      </c>
      <c r="G69" s="319">
        <v>20210917</v>
      </c>
      <c r="H69" s="319" t="s">
        <v>4293</v>
      </c>
      <c r="I69" s="319" t="s">
        <v>4775</v>
      </c>
      <c r="J69" s="319">
        <f t="shared" si="7"/>
        <v>2802</v>
      </c>
      <c r="K69" s="319" t="s">
        <v>4839</v>
      </c>
      <c r="L69" s="319" t="s">
        <v>4842</v>
      </c>
    </row>
    <row r="70" spans="1:12">
      <c r="A70" s="319">
        <f t="shared" si="5"/>
        <v>2869</v>
      </c>
      <c r="B70" s="288" t="s">
        <v>4453</v>
      </c>
      <c r="C70" s="319" t="s">
        <v>1541</v>
      </c>
      <c r="D70" s="319" t="s">
        <v>4765</v>
      </c>
      <c r="E70" s="319" t="s">
        <v>4765</v>
      </c>
      <c r="F70" s="319">
        <v>20160101</v>
      </c>
      <c r="G70" s="319">
        <v>20210917</v>
      </c>
      <c r="H70" s="319" t="s">
        <v>4293</v>
      </c>
      <c r="I70" s="319" t="s">
        <v>4775</v>
      </c>
      <c r="J70" s="319">
        <v>2803</v>
      </c>
      <c r="K70" s="319" t="s">
        <v>1809</v>
      </c>
      <c r="L70" s="319" t="s">
        <v>4458</v>
      </c>
    </row>
    <row r="71" spans="1:12">
      <c r="A71" s="319">
        <f t="shared" si="5"/>
        <v>2870</v>
      </c>
      <c r="B71" s="288" t="s">
        <v>4453</v>
      </c>
      <c r="C71" s="319" t="s">
        <v>1541</v>
      </c>
      <c r="D71" s="319" t="s">
        <v>4765</v>
      </c>
      <c r="E71" s="319" t="s">
        <v>4765</v>
      </c>
      <c r="F71" s="319">
        <v>20160101</v>
      </c>
      <c r="G71" s="319">
        <v>20210917</v>
      </c>
      <c r="H71" s="319" t="s">
        <v>4293</v>
      </c>
      <c r="I71" s="319" t="s">
        <v>4775</v>
      </c>
      <c r="J71" s="319">
        <f>J70</f>
        <v>2803</v>
      </c>
      <c r="K71" s="319" t="s">
        <v>1419</v>
      </c>
      <c r="L71" s="319" t="s">
        <v>4459</v>
      </c>
    </row>
    <row r="72" spans="1:12">
      <c r="A72" s="319">
        <f t="shared" si="5"/>
        <v>2871</v>
      </c>
      <c r="B72" s="288" t="s">
        <v>4453</v>
      </c>
      <c r="C72" s="319" t="s">
        <v>1541</v>
      </c>
      <c r="D72" s="319" t="s">
        <v>4765</v>
      </c>
      <c r="E72" s="319" t="s">
        <v>4765</v>
      </c>
      <c r="F72" s="319">
        <v>20160101</v>
      </c>
      <c r="G72" s="319">
        <v>20210917</v>
      </c>
      <c r="H72" s="319" t="s">
        <v>4293</v>
      </c>
      <c r="I72" s="319" t="s">
        <v>4775</v>
      </c>
      <c r="J72" s="319">
        <f t="shared" ref="J72:J83" si="8">J71</f>
        <v>2803</v>
      </c>
      <c r="K72" s="319" t="s">
        <v>1586</v>
      </c>
      <c r="L72" s="319" t="s">
        <v>4460</v>
      </c>
    </row>
    <row r="73" spans="1:12">
      <c r="A73" s="319">
        <f t="shared" si="5"/>
        <v>2872</v>
      </c>
      <c r="B73" s="288" t="s">
        <v>4453</v>
      </c>
      <c r="C73" s="319" t="s">
        <v>1541</v>
      </c>
      <c r="D73" s="319" t="s">
        <v>4765</v>
      </c>
      <c r="E73" s="319" t="s">
        <v>4765</v>
      </c>
      <c r="F73" s="319">
        <v>20160101</v>
      </c>
      <c r="G73" s="319">
        <v>20210917</v>
      </c>
      <c r="H73" s="319" t="s">
        <v>4293</v>
      </c>
      <c r="I73" s="319" t="s">
        <v>4775</v>
      </c>
      <c r="J73" s="319">
        <f t="shared" si="8"/>
        <v>2803</v>
      </c>
      <c r="K73" s="319" t="s">
        <v>1256</v>
      </c>
      <c r="L73" s="319" t="s">
        <v>4744</v>
      </c>
    </row>
    <row r="74" spans="1:12">
      <c r="A74" s="319">
        <f t="shared" si="5"/>
        <v>2873</v>
      </c>
      <c r="B74" s="288" t="s">
        <v>4453</v>
      </c>
      <c r="C74" s="319" t="s">
        <v>1541</v>
      </c>
      <c r="D74" s="319" t="s">
        <v>4765</v>
      </c>
      <c r="E74" s="319" t="s">
        <v>4765</v>
      </c>
      <c r="F74" s="319">
        <v>20160101</v>
      </c>
      <c r="G74" s="319">
        <v>20210917</v>
      </c>
      <c r="H74" s="319" t="s">
        <v>4293</v>
      </c>
      <c r="I74" s="319" t="s">
        <v>4775</v>
      </c>
      <c r="J74" s="319">
        <f t="shared" si="8"/>
        <v>2803</v>
      </c>
      <c r="K74" s="319" t="s">
        <v>4461</v>
      </c>
      <c r="L74" s="319" t="s">
        <v>4462</v>
      </c>
    </row>
    <row r="75" spans="1:12">
      <c r="A75" s="319">
        <f t="shared" si="5"/>
        <v>2874</v>
      </c>
      <c r="B75" s="288" t="s">
        <v>4453</v>
      </c>
      <c r="C75" s="319" t="s">
        <v>1541</v>
      </c>
      <c r="D75" s="319" t="s">
        <v>4765</v>
      </c>
      <c r="E75" s="319" t="s">
        <v>4765</v>
      </c>
      <c r="F75" s="319">
        <v>20160101</v>
      </c>
      <c r="G75" s="319">
        <v>20210917</v>
      </c>
      <c r="H75" s="319" t="s">
        <v>4293</v>
      </c>
      <c r="I75" s="319" t="s">
        <v>4775</v>
      </c>
      <c r="J75" s="319">
        <f t="shared" si="8"/>
        <v>2803</v>
      </c>
      <c r="K75" s="319" t="s">
        <v>4762</v>
      </c>
      <c r="L75" s="319" t="s">
        <v>4763</v>
      </c>
    </row>
    <row r="76" spans="1:12">
      <c r="A76" s="319">
        <f t="shared" si="5"/>
        <v>2875</v>
      </c>
      <c r="B76" s="288" t="s">
        <v>4453</v>
      </c>
      <c r="C76" s="319" t="s">
        <v>1541</v>
      </c>
      <c r="D76" s="319" t="s">
        <v>4765</v>
      </c>
      <c r="E76" s="319" t="s">
        <v>4765</v>
      </c>
      <c r="F76" s="319">
        <v>20160101</v>
      </c>
      <c r="G76" s="319">
        <v>20210917</v>
      </c>
      <c r="H76" s="319" t="s">
        <v>4293</v>
      </c>
      <c r="I76" s="319" t="s">
        <v>4775</v>
      </c>
      <c r="J76" s="319">
        <f t="shared" si="8"/>
        <v>2803</v>
      </c>
      <c r="K76" s="319" t="s">
        <v>4463</v>
      </c>
      <c r="L76" s="319" t="s">
        <v>4464</v>
      </c>
    </row>
    <row r="77" spans="1:12">
      <c r="A77" s="319">
        <f t="shared" si="5"/>
        <v>2876</v>
      </c>
      <c r="B77" s="288" t="s">
        <v>4453</v>
      </c>
      <c r="C77" s="319" t="s">
        <v>1541</v>
      </c>
      <c r="D77" s="319" t="s">
        <v>4765</v>
      </c>
      <c r="E77" s="319" t="s">
        <v>4765</v>
      </c>
      <c r="F77" s="319">
        <v>20160101</v>
      </c>
      <c r="G77" s="319">
        <v>20210917</v>
      </c>
      <c r="H77" s="319" t="s">
        <v>4293</v>
      </c>
      <c r="I77" s="319" t="s">
        <v>4775</v>
      </c>
      <c r="J77" s="319">
        <f t="shared" si="8"/>
        <v>2803</v>
      </c>
      <c r="K77" s="319" t="s">
        <v>1276</v>
      </c>
      <c r="L77" s="319" t="s">
        <v>4467</v>
      </c>
    </row>
    <row r="78" spans="1:12">
      <c r="A78" s="319">
        <f t="shared" si="5"/>
        <v>2877</v>
      </c>
      <c r="B78" s="288" t="s">
        <v>4453</v>
      </c>
      <c r="C78" s="319" t="s">
        <v>1541</v>
      </c>
      <c r="D78" s="319" t="s">
        <v>4765</v>
      </c>
      <c r="E78" s="319" t="s">
        <v>4765</v>
      </c>
      <c r="F78" s="319">
        <v>20160101</v>
      </c>
      <c r="G78" s="319">
        <v>20210917</v>
      </c>
      <c r="H78" s="319" t="s">
        <v>4293</v>
      </c>
      <c r="I78" s="319" t="s">
        <v>4775</v>
      </c>
      <c r="J78" s="319">
        <f t="shared" si="8"/>
        <v>2803</v>
      </c>
      <c r="K78" s="319" t="s">
        <v>4832</v>
      </c>
      <c r="L78" s="319" t="s">
        <v>4469</v>
      </c>
    </row>
    <row r="79" spans="1:12">
      <c r="A79" s="319">
        <f t="shared" si="5"/>
        <v>2878</v>
      </c>
      <c r="B79" s="288" t="s">
        <v>4453</v>
      </c>
      <c r="C79" s="319" t="s">
        <v>1541</v>
      </c>
      <c r="D79" s="319" t="s">
        <v>4765</v>
      </c>
      <c r="E79" s="319" t="s">
        <v>4765</v>
      </c>
      <c r="F79" s="319">
        <v>20160101</v>
      </c>
      <c r="G79" s="319">
        <v>20210917</v>
      </c>
      <c r="H79" s="319" t="s">
        <v>4293</v>
      </c>
      <c r="I79" s="319" t="s">
        <v>4775</v>
      </c>
      <c r="J79" s="319">
        <f t="shared" si="8"/>
        <v>2803</v>
      </c>
      <c r="K79" s="319" t="s">
        <v>4833</v>
      </c>
      <c r="L79" s="319" t="s">
        <v>4471</v>
      </c>
    </row>
    <row r="80" spans="1:12">
      <c r="A80" s="319">
        <f t="shared" si="5"/>
        <v>2879</v>
      </c>
      <c r="B80" s="288" t="s">
        <v>4453</v>
      </c>
      <c r="C80" s="319" t="s">
        <v>1541</v>
      </c>
      <c r="D80" s="319" t="s">
        <v>4765</v>
      </c>
      <c r="E80" s="319" t="s">
        <v>4765</v>
      </c>
      <c r="F80" s="319">
        <v>20160101</v>
      </c>
      <c r="G80" s="319">
        <v>20210917</v>
      </c>
      <c r="H80" s="319" t="s">
        <v>4293</v>
      </c>
      <c r="I80" s="319" t="s">
        <v>4775</v>
      </c>
      <c r="J80" s="319">
        <f t="shared" si="8"/>
        <v>2803</v>
      </c>
      <c r="K80" s="319" t="s">
        <v>4834</v>
      </c>
      <c r="L80" s="319" t="s">
        <v>4835</v>
      </c>
    </row>
    <row r="81" spans="1:12">
      <c r="A81" s="319">
        <f t="shared" si="5"/>
        <v>2880</v>
      </c>
      <c r="B81" s="288" t="s">
        <v>4453</v>
      </c>
      <c r="C81" s="319" t="s">
        <v>1541</v>
      </c>
      <c r="D81" s="319" t="s">
        <v>4765</v>
      </c>
      <c r="E81" s="319" t="s">
        <v>4765</v>
      </c>
      <c r="F81" s="319">
        <v>20160101</v>
      </c>
      <c r="G81" s="319">
        <v>20210917</v>
      </c>
      <c r="H81" s="319" t="s">
        <v>4293</v>
      </c>
      <c r="I81" s="319" t="s">
        <v>4775</v>
      </c>
      <c r="J81" s="319">
        <f t="shared" si="8"/>
        <v>2803</v>
      </c>
      <c r="K81" s="319" t="s">
        <v>4837</v>
      </c>
      <c r="L81" s="319" t="s">
        <v>4836</v>
      </c>
    </row>
    <row r="82" spans="1:12">
      <c r="A82" s="319">
        <f t="shared" si="5"/>
        <v>2881</v>
      </c>
      <c r="B82" s="288" t="s">
        <v>4453</v>
      </c>
      <c r="C82" s="319" t="s">
        <v>1541</v>
      </c>
      <c r="D82" s="319" t="s">
        <v>4765</v>
      </c>
      <c r="E82" s="319" t="s">
        <v>4765</v>
      </c>
      <c r="F82" s="319">
        <v>20160101</v>
      </c>
      <c r="G82" s="319">
        <v>20210917</v>
      </c>
      <c r="H82" s="319" t="s">
        <v>4293</v>
      </c>
      <c r="I82" s="319" t="s">
        <v>4775</v>
      </c>
      <c r="J82" s="319">
        <f t="shared" si="8"/>
        <v>2803</v>
      </c>
      <c r="K82" s="319" t="s">
        <v>4838</v>
      </c>
      <c r="L82" s="319" t="s">
        <v>4841</v>
      </c>
    </row>
    <row r="83" spans="1:12">
      <c r="A83" s="319">
        <f t="shared" si="5"/>
        <v>2882</v>
      </c>
      <c r="B83" s="288" t="s">
        <v>4453</v>
      </c>
      <c r="C83" s="319" t="s">
        <v>1541</v>
      </c>
      <c r="D83" s="319" t="s">
        <v>4765</v>
      </c>
      <c r="E83" s="319" t="s">
        <v>4765</v>
      </c>
      <c r="F83" s="319">
        <v>20160101</v>
      </c>
      <c r="G83" s="319">
        <v>20210917</v>
      </c>
      <c r="H83" s="319" t="s">
        <v>4293</v>
      </c>
      <c r="I83" s="319" t="s">
        <v>4775</v>
      </c>
      <c r="J83" s="319">
        <f t="shared" si="8"/>
        <v>2803</v>
      </c>
      <c r="K83" s="319" t="s">
        <v>4839</v>
      </c>
      <c r="L83" s="319" t="s">
        <v>4842</v>
      </c>
    </row>
    <row r="84" spans="1:12">
      <c r="A84" s="319">
        <f t="shared" si="5"/>
        <v>2883</v>
      </c>
      <c r="B84" s="288" t="s">
        <v>4453</v>
      </c>
      <c r="C84" s="319" t="s">
        <v>1541</v>
      </c>
      <c r="D84" s="319" t="s">
        <v>4765</v>
      </c>
      <c r="E84" s="319" t="s">
        <v>4765</v>
      </c>
      <c r="F84" s="319">
        <v>20160101</v>
      </c>
      <c r="G84" s="319">
        <v>20210917</v>
      </c>
      <c r="H84" s="319" t="s">
        <v>4293</v>
      </c>
      <c r="I84" s="319" t="s">
        <v>4775</v>
      </c>
      <c r="J84" s="319">
        <v>2804</v>
      </c>
      <c r="K84" s="319" t="s">
        <v>1809</v>
      </c>
      <c r="L84" s="319" t="s">
        <v>4458</v>
      </c>
    </row>
    <row r="85" spans="1:12">
      <c r="A85" s="319">
        <f t="shared" si="5"/>
        <v>2884</v>
      </c>
      <c r="B85" s="288" t="s">
        <v>4453</v>
      </c>
      <c r="C85" s="319" t="s">
        <v>1541</v>
      </c>
      <c r="D85" s="319" t="s">
        <v>4765</v>
      </c>
      <c r="E85" s="319" t="s">
        <v>4765</v>
      </c>
      <c r="F85" s="319">
        <v>20160101</v>
      </c>
      <c r="G85" s="319">
        <v>20210917</v>
      </c>
      <c r="H85" s="319" t="s">
        <v>4293</v>
      </c>
      <c r="I85" s="319" t="s">
        <v>4775</v>
      </c>
      <c r="J85" s="319">
        <f>J84</f>
        <v>2804</v>
      </c>
      <c r="K85" s="319" t="s">
        <v>1419</v>
      </c>
      <c r="L85" s="319" t="s">
        <v>4459</v>
      </c>
    </row>
    <row r="86" spans="1:12">
      <c r="A86" s="319">
        <f t="shared" si="5"/>
        <v>2885</v>
      </c>
      <c r="B86" s="288" t="s">
        <v>4453</v>
      </c>
      <c r="C86" s="319" t="s">
        <v>1541</v>
      </c>
      <c r="D86" s="319" t="s">
        <v>4765</v>
      </c>
      <c r="E86" s="319" t="s">
        <v>4765</v>
      </c>
      <c r="F86" s="319">
        <v>20160101</v>
      </c>
      <c r="G86" s="319">
        <v>20210917</v>
      </c>
      <c r="H86" s="319" t="s">
        <v>4293</v>
      </c>
      <c r="I86" s="319" t="s">
        <v>4775</v>
      </c>
      <c r="J86" s="319">
        <f t="shared" ref="J86:J97" si="9">J85</f>
        <v>2804</v>
      </c>
      <c r="K86" s="319" t="s">
        <v>1586</v>
      </c>
      <c r="L86" s="319" t="s">
        <v>4460</v>
      </c>
    </row>
    <row r="87" spans="1:12">
      <c r="A87" s="319">
        <f t="shared" si="5"/>
        <v>2886</v>
      </c>
      <c r="B87" s="288" t="s">
        <v>4453</v>
      </c>
      <c r="C87" s="319" t="s">
        <v>1541</v>
      </c>
      <c r="D87" s="319" t="s">
        <v>4765</v>
      </c>
      <c r="E87" s="319" t="s">
        <v>4765</v>
      </c>
      <c r="F87" s="319">
        <v>20160101</v>
      </c>
      <c r="G87" s="319">
        <v>20210917</v>
      </c>
      <c r="H87" s="319" t="s">
        <v>4293</v>
      </c>
      <c r="I87" s="319" t="s">
        <v>4775</v>
      </c>
      <c r="J87" s="319">
        <f t="shared" si="9"/>
        <v>2804</v>
      </c>
      <c r="K87" s="319" t="s">
        <v>1256</v>
      </c>
      <c r="L87" s="319" t="s">
        <v>4744</v>
      </c>
    </row>
    <row r="88" spans="1:12">
      <c r="A88" s="319">
        <f t="shared" si="5"/>
        <v>2887</v>
      </c>
      <c r="B88" s="288" t="s">
        <v>4453</v>
      </c>
      <c r="C88" s="319" t="s">
        <v>1541</v>
      </c>
      <c r="D88" s="319" t="s">
        <v>4765</v>
      </c>
      <c r="E88" s="319" t="s">
        <v>4765</v>
      </c>
      <c r="F88" s="319">
        <v>20160101</v>
      </c>
      <c r="G88" s="319">
        <v>20210917</v>
      </c>
      <c r="H88" s="319" t="s">
        <v>4293</v>
      </c>
      <c r="I88" s="319" t="s">
        <v>4775</v>
      </c>
      <c r="J88" s="319">
        <f t="shared" si="9"/>
        <v>2804</v>
      </c>
      <c r="K88" s="319" t="s">
        <v>4461</v>
      </c>
      <c r="L88" s="319" t="s">
        <v>4462</v>
      </c>
    </row>
    <row r="89" spans="1:12">
      <c r="A89" s="319">
        <f t="shared" si="5"/>
        <v>2888</v>
      </c>
      <c r="B89" s="288" t="s">
        <v>4453</v>
      </c>
      <c r="C89" s="319" t="s">
        <v>1541</v>
      </c>
      <c r="D89" s="319" t="s">
        <v>4765</v>
      </c>
      <c r="E89" s="319" t="s">
        <v>4765</v>
      </c>
      <c r="F89" s="319">
        <v>20160101</v>
      </c>
      <c r="G89" s="319">
        <v>20210917</v>
      </c>
      <c r="H89" s="319" t="s">
        <v>4293</v>
      </c>
      <c r="I89" s="319" t="s">
        <v>4775</v>
      </c>
      <c r="J89" s="319">
        <f t="shared" si="9"/>
        <v>2804</v>
      </c>
      <c r="K89" s="319" t="s">
        <v>4762</v>
      </c>
      <c r="L89" s="319" t="s">
        <v>4763</v>
      </c>
    </row>
    <row r="90" spans="1:12">
      <c r="A90" s="319">
        <f t="shared" ref="A90:A153" si="10">A89+1</f>
        <v>2889</v>
      </c>
      <c r="B90" s="288" t="s">
        <v>4453</v>
      </c>
      <c r="C90" s="319" t="s">
        <v>1541</v>
      </c>
      <c r="D90" s="319" t="s">
        <v>4765</v>
      </c>
      <c r="E90" s="319" t="s">
        <v>4765</v>
      </c>
      <c r="F90" s="319">
        <v>20160101</v>
      </c>
      <c r="G90" s="319">
        <v>20210917</v>
      </c>
      <c r="H90" s="319" t="s">
        <v>4293</v>
      </c>
      <c r="I90" s="319" t="s">
        <v>4775</v>
      </c>
      <c r="J90" s="319">
        <f t="shared" si="9"/>
        <v>2804</v>
      </c>
      <c r="K90" s="319" t="s">
        <v>4463</v>
      </c>
      <c r="L90" s="319" t="s">
        <v>4464</v>
      </c>
    </row>
    <row r="91" spans="1:12">
      <c r="A91" s="319">
        <f t="shared" si="10"/>
        <v>2890</v>
      </c>
      <c r="B91" s="288" t="s">
        <v>4453</v>
      </c>
      <c r="C91" s="319" t="s">
        <v>1541</v>
      </c>
      <c r="D91" s="319" t="s">
        <v>4765</v>
      </c>
      <c r="E91" s="319" t="s">
        <v>4765</v>
      </c>
      <c r="F91" s="319">
        <v>20160101</v>
      </c>
      <c r="G91" s="319">
        <v>20210917</v>
      </c>
      <c r="H91" s="319" t="s">
        <v>4293</v>
      </c>
      <c r="I91" s="319" t="s">
        <v>4775</v>
      </c>
      <c r="J91" s="319">
        <f t="shared" si="9"/>
        <v>2804</v>
      </c>
      <c r="K91" s="319" t="s">
        <v>1276</v>
      </c>
      <c r="L91" s="319" t="s">
        <v>4467</v>
      </c>
    </row>
    <row r="92" spans="1:12">
      <c r="A92" s="319">
        <f t="shared" si="10"/>
        <v>2891</v>
      </c>
      <c r="B92" s="288" t="s">
        <v>4453</v>
      </c>
      <c r="C92" s="319" t="s">
        <v>1541</v>
      </c>
      <c r="D92" s="319" t="s">
        <v>4765</v>
      </c>
      <c r="E92" s="319" t="s">
        <v>4765</v>
      </c>
      <c r="F92" s="319">
        <v>20160101</v>
      </c>
      <c r="G92" s="319">
        <v>20210917</v>
      </c>
      <c r="H92" s="319" t="s">
        <v>4293</v>
      </c>
      <c r="I92" s="319" t="s">
        <v>4775</v>
      </c>
      <c r="J92" s="319">
        <f t="shared" si="9"/>
        <v>2804</v>
      </c>
      <c r="K92" s="319" t="s">
        <v>4832</v>
      </c>
      <c r="L92" s="319" t="s">
        <v>4469</v>
      </c>
    </row>
    <row r="93" spans="1:12">
      <c r="A93" s="319">
        <f t="shared" si="10"/>
        <v>2892</v>
      </c>
      <c r="B93" s="288" t="s">
        <v>4453</v>
      </c>
      <c r="C93" s="319" t="s">
        <v>1541</v>
      </c>
      <c r="D93" s="319" t="s">
        <v>4765</v>
      </c>
      <c r="E93" s="319" t="s">
        <v>4765</v>
      </c>
      <c r="F93" s="319">
        <v>20160101</v>
      </c>
      <c r="G93" s="319">
        <v>20210917</v>
      </c>
      <c r="H93" s="319" t="s">
        <v>4293</v>
      </c>
      <c r="I93" s="319" t="s">
        <v>4775</v>
      </c>
      <c r="J93" s="319">
        <f t="shared" si="9"/>
        <v>2804</v>
      </c>
      <c r="K93" s="319" t="s">
        <v>4833</v>
      </c>
      <c r="L93" s="319" t="s">
        <v>4471</v>
      </c>
    </row>
    <row r="94" spans="1:12">
      <c r="A94" s="319">
        <f t="shared" si="10"/>
        <v>2893</v>
      </c>
      <c r="B94" s="288" t="s">
        <v>4453</v>
      </c>
      <c r="C94" s="319" t="s">
        <v>1541</v>
      </c>
      <c r="D94" s="319" t="s">
        <v>4765</v>
      </c>
      <c r="E94" s="319" t="s">
        <v>4765</v>
      </c>
      <c r="F94" s="319">
        <v>20160101</v>
      </c>
      <c r="G94" s="319">
        <v>20210917</v>
      </c>
      <c r="H94" s="319" t="s">
        <v>4293</v>
      </c>
      <c r="I94" s="319" t="s">
        <v>4775</v>
      </c>
      <c r="J94" s="319">
        <f t="shared" si="9"/>
        <v>2804</v>
      </c>
      <c r="K94" s="319" t="s">
        <v>4834</v>
      </c>
      <c r="L94" s="319" t="s">
        <v>4835</v>
      </c>
    </row>
    <row r="95" spans="1:12">
      <c r="A95" s="319">
        <f t="shared" si="10"/>
        <v>2894</v>
      </c>
      <c r="B95" s="288" t="s">
        <v>4453</v>
      </c>
      <c r="C95" s="319" t="s">
        <v>1541</v>
      </c>
      <c r="D95" s="319" t="s">
        <v>4765</v>
      </c>
      <c r="E95" s="319" t="s">
        <v>4765</v>
      </c>
      <c r="F95" s="319">
        <v>20160101</v>
      </c>
      <c r="G95" s="319">
        <v>20210917</v>
      </c>
      <c r="H95" s="319" t="s">
        <v>4293</v>
      </c>
      <c r="I95" s="319" t="s">
        <v>4775</v>
      </c>
      <c r="J95" s="319">
        <f t="shared" si="9"/>
        <v>2804</v>
      </c>
      <c r="K95" s="319" t="s">
        <v>4837</v>
      </c>
      <c r="L95" s="319" t="s">
        <v>4836</v>
      </c>
    </row>
    <row r="96" spans="1:12">
      <c r="A96" s="319">
        <f t="shared" si="10"/>
        <v>2895</v>
      </c>
      <c r="B96" s="288" t="s">
        <v>4453</v>
      </c>
      <c r="C96" s="319" t="s">
        <v>1541</v>
      </c>
      <c r="D96" s="319" t="s">
        <v>4765</v>
      </c>
      <c r="E96" s="319" t="s">
        <v>4765</v>
      </c>
      <c r="F96" s="319">
        <v>20160101</v>
      </c>
      <c r="G96" s="319">
        <v>20210917</v>
      </c>
      <c r="H96" s="319" t="s">
        <v>4293</v>
      </c>
      <c r="I96" s="319" t="s">
        <v>4775</v>
      </c>
      <c r="J96" s="319">
        <f t="shared" si="9"/>
        <v>2804</v>
      </c>
      <c r="K96" s="319" t="s">
        <v>4838</v>
      </c>
      <c r="L96" s="319" t="s">
        <v>4841</v>
      </c>
    </row>
    <row r="97" spans="1:12">
      <c r="A97" s="319">
        <f t="shared" si="10"/>
        <v>2896</v>
      </c>
      <c r="B97" s="288" t="s">
        <v>4453</v>
      </c>
      <c r="C97" s="319" t="s">
        <v>1541</v>
      </c>
      <c r="D97" s="319" t="s">
        <v>4765</v>
      </c>
      <c r="E97" s="319" t="s">
        <v>4765</v>
      </c>
      <c r="F97" s="319">
        <v>20160101</v>
      </c>
      <c r="G97" s="319">
        <v>20210917</v>
      </c>
      <c r="H97" s="319" t="s">
        <v>4293</v>
      </c>
      <c r="I97" s="319" t="s">
        <v>4775</v>
      </c>
      <c r="J97" s="319">
        <f t="shared" si="9"/>
        <v>2804</v>
      </c>
      <c r="K97" s="319" t="s">
        <v>4839</v>
      </c>
      <c r="L97" s="319" t="s">
        <v>4842</v>
      </c>
    </row>
    <row r="98" spans="1:12">
      <c r="A98" s="319">
        <f t="shared" si="10"/>
        <v>2897</v>
      </c>
      <c r="B98" s="288" t="s">
        <v>4453</v>
      </c>
      <c r="C98" s="319" t="s">
        <v>1541</v>
      </c>
      <c r="D98" s="319" t="s">
        <v>4765</v>
      </c>
      <c r="E98" s="319" t="s">
        <v>4765</v>
      </c>
      <c r="F98" s="319">
        <v>20160101</v>
      </c>
      <c r="G98" s="319">
        <v>20210917</v>
      </c>
      <c r="H98" s="319" t="s">
        <v>4293</v>
      </c>
      <c r="I98" s="319" t="s">
        <v>4775</v>
      </c>
      <c r="J98" s="319">
        <v>2805</v>
      </c>
      <c r="K98" s="319" t="s">
        <v>1809</v>
      </c>
      <c r="L98" s="319" t="s">
        <v>4458</v>
      </c>
    </row>
    <row r="99" spans="1:12">
      <c r="A99" s="319">
        <f t="shared" si="10"/>
        <v>2898</v>
      </c>
      <c r="B99" s="288" t="s">
        <v>4453</v>
      </c>
      <c r="C99" s="319" t="s">
        <v>1541</v>
      </c>
      <c r="D99" s="319" t="s">
        <v>4765</v>
      </c>
      <c r="E99" s="319" t="s">
        <v>4765</v>
      </c>
      <c r="F99" s="319">
        <v>20160101</v>
      </c>
      <c r="G99" s="319">
        <v>20210917</v>
      </c>
      <c r="H99" s="319" t="s">
        <v>4293</v>
      </c>
      <c r="I99" s="319" t="s">
        <v>4775</v>
      </c>
      <c r="J99" s="319">
        <f>J98</f>
        <v>2805</v>
      </c>
      <c r="K99" s="319" t="s">
        <v>1419</v>
      </c>
      <c r="L99" s="319" t="s">
        <v>4459</v>
      </c>
    </row>
    <row r="100" spans="1:12">
      <c r="A100" s="319">
        <f t="shared" si="10"/>
        <v>2899</v>
      </c>
      <c r="B100" s="288" t="s">
        <v>4453</v>
      </c>
      <c r="C100" s="319" t="s">
        <v>1541</v>
      </c>
      <c r="D100" s="319" t="s">
        <v>4765</v>
      </c>
      <c r="E100" s="319" t="s">
        <v>4765</v>
      </c>
      <c r="F100" s="319">
        <v>20160101</v>
      </c>
      <c r="G100" s="319">
        <v>20210917</v>
      </c>
      <c r="H100" s="319" t="s">
        <v>4293</v>
      </c>
      <c r="I100" s="319" t="s">
        <v>4775</v>
      </c>
      <c r="J100" s="319">
        <f t="shared" ref="J100:J111" si="11">J99</f>
        <v>2805</v>
      </c>
      <c r="K100" s="319" t="s">
        <v>1586</v>
      </c>
      <c r="L100" s="319" t="s">
        <v>4460</v>
      </c>
    </row>
    <row r="101" spans="1:12">
      <c r="A101" s="319">
        <f t="shared" si="10"/>
        <v>2900</v>
      </c>
      <c r="B101" s="288" t="s">
        <v>4453</v>
      </c>
      <c r="C101" s="319" t="s">
        <v>1541</v>
      </c>
      <c r="D101" s="319" t="s">
        <v>4765</v>
      </c>
      <c r="E101" s="319" t="s">
        <v>4765</v>
      </c>
      <c r="F101" s="319">
        <v>20160101</v>
      </c>
      <c r="G101" s="319">
        <v>20210917</v>
      </c>
      <c r="H101" s="319" t="s">
        <v>4293</v>
      </c>
      <c r="I101" s="319" t="s">
        <v>4775</v>
      </c>
      <c r="J101" s="319">
        <f t="shared" si="11"/>
        <v>2805</v>
      </c>
      <c r="K101" s="319" t="s">
        <v>1256</v>
      </c>
      <c r="L101" s="319" t="s">
        <v>4744</v>
      </c>
    </row>
    <row r="102" spans="1:12">
      <c r="A102" s="319">
        <f t="shared" si="10"/>
        <v>2901</v>
      </c>
      <c r="B102" s="288" t="s">
        <v>4453</v>
      </c>
      <c r="C102" s="319" t="s">
        <v>1541</v>
      </c>
      <c r="D102" s="319" t="s">
        <v>4765</v>
      </c>
      <c r="E102" s="319" t="s">
        <v>4765</v>
      </c>
      <c r="F102" s="319">
        <v>20160101</v>
      </c>
      <c r="G102" s="319">
        <v>20210917</v>
      </c>
      <c r="H102" s="319" t="s">
        <v>4293</v>
      </c>
      <c r="I102" s="319" t="s">
        <v>4775</v>
      </c>
      <c r="J102" s="319">
        <f t="shared" si="11"/>
        <v>2805</v>
      </c>
      <c r="K102" s="319" t="s">
        <v>4461</v>
      </c>
      <c r="L102" s="319" t="s">
        <v>4462</v>
      </c>
    </row>
    <row r="103" spans="1:12">
      <c r="A103" s="319">
        <f t="shared" si="10"/>
        <v>2902</v>
      </c>
      <c r="B103" s="288" t="s">
        <v>4453</v>
      </c>
      <c r="C103" s="319" t="s">
        <v>1541</v>
      </c>
      <c r="D103" s="319" t="s">
        <v>4765</v>
      </c>
      <c r="E103" s="319" t="s">
        <v>4765</v>
      </c>
      <c r="F103" s="319">
        <v>20160101</v>
      </c>
      <c r="G103" s="319">
        <v>20210917</v>
      </c>
      <c r="H103" s="319" t="s">
        <v>4293</v>
      </c>
      <c r="I103" s="319" t="s">
        <v>4775</v>
      </c>
      <c r="J103" s="319">
        <f t="shared" si="11"/>
        <v>2805</v>
      </c>
      <c r="K103" s="319" t="s">
        <v>4762</v>
      </c>
      <c r="L103" s="319" t="s">
        <v>4763</v>
      </c>
    </row>
    <row r="104" spans="1:12">
      <c r="A104" s="319">
        <f t="shared" si="10"/>
        <v>2903</v>
      </c>
      <c r="B104" s="288" t="s">
        <v>4453</v>
      </c>
      <c r="C104" s="319" t="s">
        <v>1541</v>
      </c>
      <c r="D104" s="319" t="s">
        <v>4765</v>
      </c>
      <c r="E104" s="319" t="s">
        <v>4765</v>
      </c>
      <c r="F104" s="319">
        <v>20160101</v>
      </c>
      <c r="G104" s="319">
        <v>20210917</v>
      </c>
      <c r="H104" s="319" t="s">
        <v>4293</v>
      </c>
      <c r="I104" s="319" t="s">
        <v>4775</v>
      </c>
      <c r="J104" s="319">
        <f t="shared" si="11"/>
        <v>2805</v>
      </c>
      <c r="K104" s="319" t="s">
        <v>4463</v>
      </c>
      <c r="L104" s="319" t="s">
        <v>4464</v>
      </c>
    </row>
    <row r="105" spans="1:12">
      <c r="A105" s="319">
        <f t="shared" si="10"/>
        <v>2904</v>
      </c>
      <c r="B105" s="288" t="s">
        <v>4453</v>
      </c>
      <c r="C105" s="319" t="s">
        <v>1541</v>
      </c>
      <c r="D105" s="319" t="s">
        <v>4765</v>
      </c>
      <c r="E105" s="319" t="s">
        <v>4765</v>
      </c>
      <c r="F105" s="319">
        <v>20160101</v>
      </c>
      <c r="G105" s="319">
        <v>20210917</v>
      </c>
      <c r="H105" s="319" t="s">
        <v>4293</v>
      </c>
      <c r="I105" s="319" t="s">
        <v>4775</v>
      </c>
      <c r="J105" s="319">
        <f t="shared" si="11"/>
        <v>2805</v>
      </c>
      <c r="K105" s="319" t="s">
        <v>1276</v>
      </c>
      <c r="L105" s="319" t="s">
        <v>4467</v>
      </c>
    </row>
    <row r="106" spans="1:12">
      <c r="A106" s="319">
        <f t="shared" si="10"/>
        <v>2905</v>
      </c>
      <c r="B106" s="288" t="s">
        <v>4453</v>
      </c>
      <c r="C106" s="319" t="s">
        <v>1541</v>
      </c>
      <c r="D106" s="319" t="s">
        <v>4765</v>
      </c>
      <c r="E106" s="319" t="s">
        <v>4765</v>
      </c>
      <c r="F106" s="319">
        <v>20160101</v>
      </c>
      <c r="G106" s="319">
        <v>20210917</v>
      </c>
      <c r="H106" s="319" t="s">
        <v>4293</v>
      </c>
      <c r="I106" s="319" t="s">
        <v>4775</v>
      </c>
      <c r="J106" s="319">
        <f t="shared" si="11"/>
        <v>2805</v>
      </c>
      <c r="K106" s="319" t="s">
        <v>4832</v>
      </c>
      <c r="L106" s="319" t="s">
        <v>4469</v>
      </c>
    </row>
    <row r="107" spans="1:12">
      <c r="A107" s="319">
        <f t="shared" si="10"/>
        <v>2906</v>
      </c>
      <c r="B107" s="288" t="s">
        <v>4453</v>
      </c>
      <c r="C107" s="319" t="s">
        <v>1541</v>
      </c>
      <c r="D107" s="319" t="s">
        <v>4765</v>
      </c>
      <c r="E107" s="319" t="s">
        <v>4765</v>
      </c>
      <c r="F107" s="319">
        <v>20160101</v>
      </c>
      <c r="G107" s="319">
        <v>20210917</v>
      </c>
      <c r="H107" s="319" t="s">
        <v>4293</v>
      </c>
      <c r="I107" s="319" t="s">
        <v>4775</v>
      </c>
      <c r="J107" s="319">
        <f t="shared" si="11"/>
        <v>2805</v>
      </c>
      <c r="K107" s="319" t="s">
        <v>4833</v>
      </c>
      <c r="L107" s="319" t="s">
        <v>4471</v>
      </c>
    </row>
    <row r="108" spans="1:12">
      <c r="A108" s="319">
        <f t="shared" si="10"/>
        <v>2907</v>
      </c>
      <c r="B108" s="288" t="s">
        <v>4453</v>
      </c>
      <c r="C108" s="319" t="s">
        <v>1541</v>
      </c>
      <c r="D108" s="319" t="s">
        <v>4765</v>
      </c>
      <c r="E108" s="319" t="s">
        <v>4765</v>
      </c>
      <c r="F108" s="319">
        <v>20160101</v>
      </c>
      <c r="G108" s="319">
        <v>20210917</v>
      </c>
      <c r="H108" s="319" t="s">
        <v>4293</v>
      </c>
      <c r="I108" s="319" t="s">
        <v>4775</v>
      </c>
      <c r="J108" s="319">
        <f t="shared" si="11"/>
        <v>2805</v>
      </c>
      <c r="K108" s="319" t="s">
        <v>4834</v>
      </c>
      <c r="L108" s="319" t="s">
        <v>4835</v>
      </c>
    </row>
    <row r="109" spans="1:12">
      <c r="A109" s="319">
        <f t="shared" si="10"/>
        <v>2908</v>
      </c>
      <c r="B109" s="288" t="s">
        <v>4453</v>
      </c>
      <c r="C109" s="319" t="s">
        <v>1541</v>
      </c>
      <c r="D109" s="319" t="s">
        <v>4765</v>
      </c>
      <c r="E109" s="319" t="s">
        <v>4765</v>
      </c>
      <c r="F109" s="319">
        <v>20160101</v>
      </c>
      <c r="G109" s="319">
        <v>20210917</v>
      </c>
      <c r="H109" s="319" t="s">
        <v>4293</v>
      </c>
      <c r="I109" s="319" t="s">
        <v>4775</v>
      </c>
      <c r="J109" s="319">
        <f t="shared" si="11"/>
        <v>2805</v>
      </c>
      <c r="K109" s="319" t="s">
        <v>4837</v>
      </c>
      <c r="L109" s="319" t="s">
        <v>4836</v>
      </c>
    </row>
    <row r="110" spans="1:12">
      <c r="A110" s="319">
        <f t="shared" si="10"/>
        <v>2909</v>
      </c>
      <c r="B110" s="288" t="s">
        <v>4453</v>
      </c>
      <c r="C110" s="319" t="s">
        <v>1541</v>
      </c>
      <c r="D110" s="319" t="s">
        <v>4765</v>
      </c>
      <c r="E110" s="319" t="s">
        <v>4765</v>
      </c>
      <c r="F110" s="319">
        <v>20160101</v>
      </c>
      <c r="G110" s="319">
        <v>20210917</v>
      </c>
      <c r="H110" s="319" t="s">
        <v>4293</v>
      </c>
      <c r="I110" s="319" t="s">
        <v>4775</v>
      </c>
      <c r="J110" s="319">
        <f t="shared" si="11"/>
        <v>2805</v>
      </c>
      <c r="K110" s="319" t="s">
        <v>4838</v>
      </c>
      <c r="L110" s="319" t="s">
        <v>4841</v>
      </c>
    </row>
    <row r="111" spans="1:12">
      <c r="A111" s="319">
        <f t="shared" si="10"/>
        <v>2910</v>
      </c>
      <c r="B111" s="288" t="s">
        <v>4453</v>
      </c>
      <c r="C111" s="319" t="s">
        <v>1541</v>
      </c>
      <c r="D111" s="319" t="s">
        <v>4765</v>
      </c>
      <c r="E111" s="319" t="s">
        <v>4765</v>
      </c>
      <c r="F111" s="319">
        <v>20160101</v>
      </c>
      <c r="G111" s="319">
        <v>20210917</v>
      </c>
      <c r="H111" s="319" t="s">
        <v>4293</v>
      </c>
      <c r="I111" s="319" t="s">
        <v>4775</v>
      </c>
      <c r="J111" s="319">
        <f t="shared" si="11"/>
        <v>2805</v>
      </c>
      <c r="K111" s="319" t="s">
        <v>4839</v>
      </c>
      <c r="L111" s="319" t="s">
        <v>4842</v>
      </c>
    </row>
    <row r="112" spans="1:12">
      <c r="A112" s="319">
        <f t="shared" si="10"/>
        <v>2911</v>
      </c>
      <c r="B112" s="288" t="s">
        <v>4453</v>
      </c>
      <c r="C112" s="319" t="s">
        <v>1541</v>
      </c>
      <c r="D112" s="319" t="s">
        <v>4765</v>
      </c>
      <c r="E112" s="319" t="s">
        <v>4765</v>
      </c>
      <c r="F112" s="319">
        <v>20160101</v>
      </c>
      <c r="G112" s="319">
        <v>20210917</v>
      </c>
      <c r="H112" s="319" t="s">
        <v>4293</v>
      </c>
      <c r="I112" s="319" t="s">
        <v>4775</v>
      </c>
      <c r="J112" s="319">
        <v>2806</v>
      </c>
      <c r="K112" s="319" t="s">
        <v>1809</v>
      </c>
      <c r="L112" s="319" t="s">
        <v>4458</v>
      </c>
    </row>
    <row r="113" spans="1:12">
      <c r="A113" s="319">
        <f t="shared" si="10"/>
        <v>2912</v>
      </c>
      <c r="B113" s="288" t="s">
        <v>4453</v>
      </c>
      <c r="C113" s="319" t="s">
        <v>1541</v>
      </c>
      <c r="D113" s="319" t="s">
        <v>4765</v>
      </c>
      <c r="E113" s="319" t="s">
        <v>4765</v>
      </c>
      <c r="F113" s="319">
        <v>20160101</v>
      </c>
      <c r="G113" s="319">
        <v>20210917</v>
      </c>
      <c r="H113" s="319" t="s">
        <v>4293</v>
      </c>
      <c r="I113" s="319" t="s">
        <v>4775</v>
      </c>
      <c r="J113" s="319">
        <f>J112</f>
        <v>2806</v>
      </c>
      <c r="K113" s="319" t="s">
        <v>1419</v>
      </c>
      <c r="L113" s="319" t="s">
        <v>4459</v>
      </c>
    </row>
    <row r="114" spans="1:12">
      <c r="A114" s="319">
        <f t="shared" si="10"/>
        <v>2913</v>
      </c>
      <c r="B114" s="288" t="s">
        <v>4453</v>
      </c>
      <c r="C114" s="319" t="s">
        <v>1541</v>
      </c>
      <c r="D114" s="319" t="s">
        <v>4765</v>
      </c>
      <c r="E114" s="319" t="s">
        <v>4765</v>
      </c>
      <c r="F114" s="319">
        <v>20160101</v>
      </c>
      <c r="G114" s="319">
        <v>20210917</v>
      </c>
      <c r="H114" s="319" t="s">
        <v>4293</v>
      </c>
      <c r="I114" s="319" t="s">
        <v>4775</v>
      </c>
      <c r="J114" s="319">
        <f t="shared" ref="J114:J125" si="12">J113</f>
        <v>2806</v>
      </c>
      <c r="K114" s="319" t="s">
        <v>1586</v>
      </c>
      <c r="L114" s="319" t="s">
        <v>4460</v>
      </c>
    </row>
    <row r="115" spans="1:12">
      <c r="A115" s="319">
        <f t="shared" si="10"/>
        <v>2914</v>
      </c>
      <c r="B115" s="288" t="s">
        <v>4453</v>
      </c>
      <c r="C115" s="319" t="s">
        <v>1541</v>
      </c>
      <c r="D115" s="319" t="s">
        <v>4765</v>
      </c>
      <c r="E115" s="319" t="s">
        <v>4765</v>
      </c>
      <c r="F115" s="319">
        <v>20160101</v>
      </c>
      <c r="G115" s="319">
        <v>20210917</v>
      </c>
      <c r="H115" s="319" t="s">
        <v>4293</v>
      </c>
      <c r="I115" s="319" t="s">
        <v>4775</v>
      </c>
      <c r="J115" s="319">
        <f t="shared" si="12"/>
        <v>2806</v>
      </c>
      <c r="K115" s="319" t="s">
        <v>1256</v>
      </c>
      <c r="L115" s="319" t="s">
        <v>4744</v>
      </c>
    </row>
    <row r="116" spans="1:12">
      <c r="A116" s="319">
        <f t="shared" si="10"/>
        <v>2915</v>
      </c>
      <c r="B116" s="288" t="s">
        <v>4453</v>
      </c>
      <c r="C116" s="319" t="s">
        <v>1541</v>
      </c>
      <c r="D116" s="319" t="s">
        <v>4765</v>
      </c>
      <c r="E116" s="319" t="s">
        <v>4765</v>
      </c>
      <c r="F116" s="319">
        <v>20160101</v>
      </c>
      <c r="G116" s="319">
        <v>20210917</v>
      </c>
      <c r="H116" s="319" t="s">
        <v>4293</v>
      </c>
      <c r="I116" s="319" t="s">
        <v>4775</v>
      </c>
      <c r="J116" s="319">
        <f t="shared" si="12"/>
        <v>2806</v>
      </c>
      <c r="K116" s="319" t="s">
        <v>4461</v>
      </c>
      <c r="L116" s="319" t="s">
        <v>4462</v>
      </c>
    </row>
    <row r="117" spans="1:12">
      <c r="A117" s="319">
        <f t="shared" si="10"/>
        <v>2916</v>
      </c>
      <c r="B117" s="288" t="s">
        <v>4453</v>
      </c>
      <c r="C117" s="319" t="s">
        <v>1541</v>
      </c>
      <c r="D117" s="319" t="s">
        <v>4765</v>
      </c>
      <c r="E117" s="319" t="s">
        <v>4765</v>
      </c>
      <c r="F117" s="319">
        <v>20160101</v>
      </c>
      <c r="G117" s="319">
        <v>20210917</v>
      </c>
      <c r="H117" s="319" t="s">
        <v>4293</v>
      </c>
      <c r="I117" s="319" t="s">
        <v>4775</v>
      </c>
      <c r="J117" s="319">
        <f t="shared" si="12"/>
        <v>2806</v>
      </c>
      <c r="K117" s="319" t="s">
        <v>4762</v>
      </c>
      <c r="L117" s="319" t="s">
        <v>4763</v>
      </c>
    </row>
    <row r="118" spans="1:12">
      <c r="A118" s="319">
        <f t="shared" si="10"/>
        <v>2917</v>
      </c>
      <c r="B118" s="288" t="s">
        <v>4453</v>
      </c>
      <c r="C118" s="319" t="s">
        <v>1541</v>
      </c>
      <c r="D118" s="319" t="s">
        <v>4765</v>
      </c>
      <c r="E118" s="319" t="s">
        <v>4765</v>
      </c>
      <c r="F118" s="319">
        <v>20160101</v>
      </c>
      <c r="G118" s="319">
        <v>20210917</v>
      </c>
      <c r="H118" s="319" t="s">
        <v>4293</v>
      </c>
      <c r="I118" s="319" t="s">
        <v>4775</v>
      </c>
      <c r="J118" s="319">
        <f t="shared" si="12"/>
        <v>2806</v>
      </c>
      <c r="K118" s="319" t="s">
        <v>4463</v>
      </c>
      <c r="L118" s="319" t="s">
        <v>4464</v>
      </c>
    </row>
    <row r="119" spans="1:12">
      <c r="A119" s="319">
        <f t="shared" si="10"/>
        <v>2918</v>
      </c>
      <c r="B119" s="288" t="s">
        <v>4453</v>
      </c>
      <c r="C119" s="319" t="s">
        <v>1541</v>
      </c>
      <c r="D119" s="319" t="s">
        <v>4765</v>
      </c>
      <c r="E119" s="319" t="s">
        <v>4765</v>
      </c>
      <c r="F119" s="319">
        <v>20160101</v>
      </c>
      <c r="G119" s="319">
        <v>20210917</v>
      </c>
      <c r="H119" s="319" t="s">
        <v>4293</v>
      </c>
      <c r="I119" s="319" t="s">
        <v>4775</v>
      </c>
      <c r="J119" s="319">
        <f t="shared" si="12"/>
        <v>2806</v>
      </c>
      <c r="K119" s="319" t="s">
        <v>1276</v>
      </c>
      <c r="L119" s="319" t="s">
        <v>4467</v>
      </c>
    </row>
    <row r="120" spans="1:12">
      <c r="A120" s="319">
        <f t="shared" si="10"/>
        <v>2919</v>
      </c>
      <c r="B120" s="288" t="s">
        <v>4453</v>
      </c>
      <c r="C120" s="319" t="s">
        <v>1541</v>
      </c>
      <c r="D120" s="319" t="s">
        <v>4765</v>
      </c>
      <c r="E120" s="319" t="s">
        <v>4765</v>
      </c>
      <c r="F120" s="319">
        <v>20160101</v>
      </c>
      <c r="G120" s="319">
        <v>20210917</v>
      </c>
      <c r="H120" s="319" t="s">
        <v>4293</v>
      </c>
      <c r="I120" s="319" t="s">
        <v>4775</v>
      </c>
      <c r="J120" s="319">
        <f t="shared" si="12"/>
        <v>2806</v>
      </c>
      <c r="K120" s="319" t="s">
        <v>4832</v>
      </c>
      <c r="L120" s="319" t="s">
        <v>4469</v>
      </c>
    </row>
    <row r="121" spans="1:12">
      <c r="A121" s="319">
        <f t="shared" si="10"/>
        <v>2920</v>
      </c>
      <c r="B121" s="288" t="s">
        <v>4453</v>
      </c>
      <c r="C121" s="319" t="s">
        <v>1541</v>
      </c>
      <c r="D121" s="319" t="s">
        <v>4765</v>
      </c>
      <c r="E121" s="319" t="s">
        <v>4765</v>
      </c>
      <c r="F121" s="319">
        <v>20160101</v>
      </c>
      <c r="G121" s="319">
        <v>20210917</v>
      </c>
      <c r="H121" s="319" t="s">
        <v>4293</v>
      </c>
      <c r="I121" s="319" t="s">
        <v>4775</v>
      </c>
      <c r="J121" s="319">
        <f t="shared" si="12"/>
        <v>2806</v>
      </c>
      <c r="K121" s="319" t="s">
        <v>4833</v>
      </c>
      <c r="L121" s="319" t="s">
        <v>4471</v>
      </c>
    </row>
    <row r="122" spans="1:12">
      <c r="A122" s="319">
        <f t="shared" si="10"/>
        <v>2921</v>
      </c>
      <c r="B122" s="288" t="s">
        <v>4453</v>
      </c>
      <c r="C122" s="319" t="s">
        <v>1541</v>
      </c>
      <c r="D122" s="319" t="s">
        <v>4765</v>
      </c>
      <c r="E122" s="319" t="s">
        <v>4765</v>
      </c>
      <c r="F122" s="319">
        <v>20160101</v>
      </c>
      <c r="G122" s="319">
        <v>20210917</v>
      </c>
      <c r="H122" s="319" t="s">
        <v>4293</v>
      </c>
      <c r="I122" s="319" t="s">
        <v>4775</v>
      </c>
      <c r="J122" s="319">
        <f t="shared" si="12"/>
        <v>2806</v>
      </c>
      <c r="K122" s="319" t="s">
        <v>4834</v>
      </c>
      <c r="L122" s="319" t="s">
        <v>4835</v>
      </c>
    </row>
    <row r="123" spans="1:12">
      <c r="A123" s="319">
        <f t="shared" si="10"/>
        <v>2922</v>
      </c>
      <c r="B123" s="288" t="s">
        <v>4453</v>
      </c>
      <c r="C123" s="319" t="s">
        <v>1541</v>
      </c>
      <c r="D123" s="319" t="s">
        <v>4765</v>
      </c>
      <c r="E123" s="319" t="s">
        <v>4765</v>
      </c>
      <c r="F123" s="319">
        <v>20160101</v>
      </c>
      <c r="G123" s="319">
        <v>20210917</v>
      </c>
      <c r="H123" s="319" t="s">
        <v>4293</v>
      </c>
      <c r="I123" s="319" t="s">
        <v>4775</v>
      </c>
      <c r="J123" s="319">
        <f t="shared" si="12"/>
        <v>2806</v>
      </c>
      <c r="K123" s="319" t="s">
        <v>4837</v>
      </c>
      <c r="L123" s="319" t="s">
        <v>4836</v>
      </c>
    </row>
    <row r="124" spans="1:12">
      <c r="A124" s="319">
        <f t="shared" si="10"/>
        <v>2923</v>
      </c>
      <c r="B124" s="288" t="s">
        <v>4453</v>
      </c>
      <c r="C124" s="319" t="s">
        <v>1541</v>
      </c>
      <c r="D124" s="319" t="s">
        <v>4765</v>
      </c>
      <c r="E124" s="319" t="s">
        <v>4765</v>
      </c>
      <c r="F124" s="319">
        <v>20160101</v>
      </c>
      <c r="G124" s="319">
        <v>20210917</v>
      </c>
      <c r="H124" s="319" t="s">
        <v>4293</v>
      </c>
      <c r="I124" s="319" t="s">
        <v>4775</v>
      </c>
      <c r="J124" s="319">
        <f t="shared" si="12"/>
        <v>2806</v>
      </c>
      <c r="K124" s="319" t="s">
        <v>4838</v>
      </c>
      <c r="L124" s="319" t="s">
        <v>4841</v>
      </c>
    </row>
    <row r="125" spans="1:12">
      <c r="A125" s="319">
        <f t="shared" si="10"/>
        <v>2924</v>
      </c>
      <c r="B125" s="288" t="s">
        <v>4453</v>
      </c>
      <c r="C125" s="319" t="s">
        <v>1541</v>
      </c>
      <c r="D125" s="319" t="s">
        <v>4765</v>
      </c>
      <c r="E125" s="319" t="s">
        <v>4765</v>
      </c>
      <c r="F125" s="319">
        <v>20160101</v>
      </c>
      <c r="G125" s="319">
        <v>20210917</v>
      </c>
      <c r="H125" s="319" t="s">
        <v>4293</v>
      </c>
      <c r="I125" s="319" t="s">
        <v>4775</v>
      </c>
      <c r="J125" s="319">
        <f t="shared" si="12"/>
        <v>2806</v>
      </c>
      <c r="K125" s="319" t="s">
        <v>4839</v>
      </c>
      <c r="L125" s="319" t="s">
        <v>4842</v>
      </c>
    </row>
    <row r="126" spans="1:12">
      <c r="A126" s="319">
        <f t="shared" si="10"/>
        <v>2925</v>
      </c>
      <c r="B126" s="288" t="s">
        <v>4453</v>
      </c>
      <c r="C126" s="319" t="s">
        <v>1541</v>
      </c>
      <c r="D126" s="319" t="s">
        <v>4765</v>
      </c>
      <c r="E126" s="319" t="s">
        <v>4765</v>
      </c>
      <c r="F126" s="319">
        <v>20160101</v>
      </c>
      <c r="G126" s="319">
        <v>20210917</v>
      </c>
      <c r="H126" s="319" t="s">
        <v>4293</v>
      </c>
      <c r="I126" s="319" t="s">
        <v>4775</v>
      </c>
      <c r="J126" s="319">
        <v>2807</v>
      </c>
      <c r="K126" s="319" t="s">
        <v>1809</v>
      </c>
      <c r="L126" s="319" t="s">
        <v>4458</v>
      </c>
    </row>
    <row r="127" spans="1:12">
      <c r="A127" s="319">
        <f t="shared" si="10"/>
        <v>2926</v>
      </c>
      <c r="B127" s="288" t="s">
        <v>4453</v>
      </c>
      <c r="C127" s="319" t="s">
        <v>1541</v>
      </c>
      <c r="D127" s="319" t="s">
        <v>4765</v>
      </c>
      <c r="E127" s="319" t="s">
        <v>4765</v>
      </c>
      <c r="F127" s="319">
        <v>20160101</v>
      </c>
      <c r="G127" s="319">
        <v>20210917</v>
      </c>
      <c r="H127" s="319" t="s">
        <v>4293</v>
      </c>
      <c r="I127" s="319" t="s">
        <v>4775</v>
      </c>
      <c r="J127" s="319">
        <f t="shared" ref="J127:J190" si="13">J126</f>
        <v>2807</v>
      </c>
      <c r="K127" s="319" t="s">
        <v>1419</v>
      </c>
      <c r="L127" s="319" t="s">
        <v>4459</v>
      </c>
    </row>
    <row r="128" spans="1:12">
      <c r="A128" s="319">
        <f t="shared" si="10"/>
        <v>2927</v>
      </c>
      <c r="B128" s="288" t="s">
        <v>4453</v>
      </c>
      <c r="C128" s="319" t="s">
        <v>1541</v>
      </c>
      <c r="D128" s="319" t="s">
        <v>4765</v>
      </c>
      <c r="E128" s="319" t="s">
        <v>4765</v>
      </c>
      <c r="F128" s="319">
        <v>20160101</v>
      </c>
      <c r="G128" s="319">
        <v>20210917</v>
      </c>
      <c r="H128" s="319" t="s">
        <v>4293</v>
      </c>
      <c r="I128" s="319" t="s">
        <v>4775</v>
      </c>
      <c r="J128" s="319">
        <f t="shared" si="13"/>
        <v>2807</v>
      </c>
      <c r="K128" s="319" t="s">
        <v>1586</v>
      </c>
      <c r="L128" s="319" t="s">
        <v>4460</v>
      </c>
    </row>
    <row r="129" spans="1:12">
      <c r="A129" s="319">
        <f t="shared" si="10"/>
        <v>2928</v>
      </c>
      <c r="B129" s="288" t="s">
        <v>4453</v>
      </c>
      <c r="C129" s="319" t="s">
        <v>1541</v>
      </c>
      <c r="D129" s="319" t="s">
        <v>4765</v>
      </c>
      <c r="E129" s="319" t="s">
        <v>4765</v>
      </c>
      <c r="F129" s="319">
        <v>20160101</v>
      </c>
      <c r="G129" s="319">
        <v>20210917</v>
      </c>
      <c r="H129" s="319" t="s">
        <v>4293</v>
      </c>
      <c r="I129" s="319" t="s">
        <v>4775</v>
      </c>
      <c r="J129" s="319">
        <f t="shared" si="13"/>
        <v>2807</v>
      </c>
      <c r="K129" s="319" t="s">
        <v>1256</v>
      </c>
      <c r="L129" s="319" t="s">
        <v>4744</v>
      </c>
    </row>
    <row r="130" spans="1:12">
      <c r="A130" s="319">
        <f t="shared" si="10"/>
        <v>2929</v>
      </c>
      <c r="B130" s="288" t="s">
        <v>4453</v>
      </c>
      <c r="C130" s="319" t="s">
        <v>1541</v>
      </c>
      <c r="D130" s="319" t="s">
        <v>4765</v>
      </c>
      <c r="E130" s="319" t="s">
        <v>4765</v>
      </c>
      <c r="F130" s="319">
        <v>20160101</v>
      </c>
      <c r="G130" s="319">
        <v>20210917</v>
      </c>
      <c r="H130" s="319" t="s">
        <v>4293</v>
      </c>
      <c r="I130" s="319" t="s">
        <v>4775</v>
      </c>
      <c r="J130" s="319">
        <f t="shared" si="13"/>
        <v>2807</v>
      </c>
      <c r="K130" s="319" t="s">
        <v>4461</v>
      </c>
      <c r="L130" s="319" t="s">
        <v>4462</v>
      </c>
    </row>
    <row r="131" spans="1:12">
      <c r="A131" s="319">
        <f t="shared" si="10"/>
        <v>2930</v>
      </c>
      <c r="B131" s="288" t="s">
        <v>4453</v>
      </c>
      <c r="C131" s="319" t="s">
        <v>1541</v>
      </c>
      <c r="D131" s="319" t="s">
        <v>4765</v>
      </c>
      <c r="E131" s="319" t="s">
        <v>4765</v>
      </c>
      <c r="F131" s="319">
        <v>20160101</v>
      </c>
      <c r="G131" s="319">
        <v>20210917</v>
      </c>
      <c r="H131" s="319" t="s">
        <v>4293</v>
      </c>
      <c r="I131" s="319" t="s">
        <v>4775</v>
      </c>
      <c r="J131" s="319">
        <f t="shared" si="13"/>
        <v>2807</v>
      </c>
      <c r="K131" s="319" t="s">
        <v>4762</v>
      </c>
      <c r="L131" s="319" t="s">
        <v>4763</v>
      </c>
    </row>
    <row r="132" spans="1:12">
      <c r="A132" s="319">
        <f t="shared" si="10"/>
        <v>2931</v>
      </c>
      <c r="B132" s="288" t="s">
        <v>4453</v>
      </c>
      <c r="C132" s="319" t="s">
        <v>1541</v>
      </c>
      <c r="D132" s="319" t="s">
        <v>4765</v>
      </c>
      <c r="E132" s="319" t="s">
        <v>4765</v>
      </c>
      <c r="F132" s="319">
        <v>20160101</v>
      </c>
      <c r="G132" s="319">
        <v>20210917</v>
      </c>
      <c r="H132" s="319" t="s">
        <v>4293</v>
      </c>
      <c r="I132" s="319" t="s">
        <v>4775</v>
      </c>
      <c r="J132" s="319">
        <f t="shared" si="13"/>
        <v>2807</v>
      </c>
      <c r="K132" s="319" t="s">
        <v>4463</v>
      </c>
      <c r="L132" s="319" t="s">
        <v>4464</v>
      </c>
    </row>
    <row r="133" spans="1:12">
      <c r="A133" s="319">
        <f t="shared" si="10"/>
        <v>2932</v>
      </c>
      <c r="B133" s="288" t="s">
        <v>4453</v>
      </c>
      <c r="C133" s="319" t="s">
        <v>1541</v>
      </c>
      <c r="D133" s="319" t="s">
        <v>4765</v>
      </c>
      <c r="E133" s="319" t="s">
        <v>4765</v>
      </c>
      <c r="F133" s="319">
        <v>20160101</v>
      </c>
      <c r="G133" s="319">
        <v>20210917</v>
      </c>
      <c r="H133" s="319" t="s">
        <v>4293</v>
      </c>
      <c r="I133" s="319" t="s">
        <v>4775</v>
      </c>
      <c r="J133" s="319">
        <f t="shared" si="13"/>
        <v>2807</v>
      </c>
      <c r="K133" s="319" t="s">
        <v>1276</v>
      </c>
      <c r="L133" s="319" t="s">
        <v>4467</v>
      </c>
    </row>
    <row r="134" spans="1:12">
      <c r="A134" s="319">
        <f t="shared" si="10"/>
        <v>2933</v>
      </c>
      <c r="B134" s="288" t="s">
        <v>4453</v>
      </c>
      <c r="C134" s="319" t="s">
        <v>1541</v>
      </c>
      <c r="D134" s="319" t="s">
        <v>4765</v>
      </c>
      <c r="E134" s="319" t="s">
        <v>4765</v>
      </c>
      <c r="F134" s="319">
        <v>20160101</v>
      </c>
      <c r="G134" s="319">
        <v>20210917</v>
      </c>
      <c r="H134" s="319" t="s">
        <v>4293</v>
      </c>
      <c r="I134" s="319" t="s">
        <v>4775</v>
      </c>
      <c r="J134" s="319">
        <f t="shared" si="13"/>
        <v>2807</v>
      </c>
      <c r="K134" s="319" t="s">
        <v>4832</v>
      </c>
      <c r="L134" s="319" t="s">
        <v>4469</v>
      </c>
    </row>
    <row r="135" spans="1:12">
      <c r="A135" s="319">
        <f t="shared" si="10"/>
        <v>2934</v>
      </c>
      <c r="B135" s="288" t="s">
        <v>4453</v>
      </c>
      <c r="C135" s="319" t="s">
        <v>1541</v>
      </c>
      <c r="D135" s="319" t="s">
        <v>4765</v>
      </c>
      <c r="E135" s="319" t="s">
        <v>4765</v>
      </c>
      <c r="F135" s="319">
        <v>20160101</v>
      </c>
      <c r="G135" s="319">
        <v>20210917</v>
      </c>
      <c r="H135" s="319" t="s">
        <v>4293</v>
      </c>
      <c r="I135" s="319" t="s">
        <v>4775</v>
      </c>
      <c r="J135" s="319">
        <f t="shared" si="13"/>
        <v>2807</v>
      </c>
      <c r="K135" s="319" t="s">
        <v>4833</v>
      </c>
      <c r="L135" s="319" t="s">
        <v>4471</v>
      </c>
    </row>
    <row r="136" spans="1:12">
      <c r="A136" s="319">
        <f t="shared" si="10"/>
        <v>2935</v>
      </c>
      <c r="B136" s="288" t="s">
        <v>4453</v>
      </c>
      <c r="C136" s="319" t="s">
        <v>1541</v>
      </c>
      <c r="D136" s="319" t="s">
        <v>4765</v>
      </c>
      <c r="E136" s="319" t="s">
        <v>4765</v>
      </c>
      <c r="F136" s="319">
        <v>20160101</v>
      </c>
      <c r="G136" s="319">
        <v>20210917</v>
      </c>
      <c r="H136" s="319" t="s">
        <v>4293</v>
      </c>
      <c r="I136" s="319" t="s">
        <v>4775</v>
      </c>
      <c r="J136" s="319">
        <f t="shared" si="13"/>
        <v>2807</v>
      </c>
      <c r="K136" s="319" t="s">
        <v>4834</v>
      </c>
      <c r="L136" s="319" t="s">
        <v>4835</v>
      </c>
    </row>
    <row r="137" spans="1:12">
      <c r="A137" s="319">
        <f t="shared" si="10"/>
        <v>2936</v>
      </c>
      <c r="B137" s="288" t="s">
        <v>4453</v>
      </c>
      <c r="C137" s="319" t="s">
        <v>1541</v>
      </c>
      <c r="D137" s="319" t="s">
        <v>4765</v>
      </c>
      <c r="E137" s="319" t="s">
        <v>4765</v>
      </c>
      <c r="F137" s="319">
        <v>20160101</v>
      </c>
      <c r="G137" s="319">
        <v>20210917</v>
      </c>
      <c r="H137" s="319" t="s">
        <v>4293</v>
      </c>
      <c r="I137" s="319" t="s">
        <v>4775</v>
      </c>
      <c r="J137" s="319">
        <f t="shared" si="13"/>
        <v>2807</v>
      </c>
      <c r="K137" s="319" t="s">
        <v>4837</v>
      </c>
      <c r="L137" s="319" t="s">
        <v>4836</v>
      </c>
    </row>
    <row r="138" spans="1:12">
      <c r="A138" s="319">
        <f t="shared" si="10"/>
        <v>2937</v>
      </c>
      <c r="B138" s="288" t="s">
        <v>4453</v>
      </c>
      <c r="C138" s="319" t="s">
        <v>1541</v>
      </c>
      <c r="D138" s="319" t="s">
        <v>4765</v>
      </c>
      <c r="E138" s="319" t="s">
        <v>4765</v>
      </c>
      <c r="F138" s="319">
        <v>20160101</v>
      </c>
      <c r="G138" s="319">
        <v>20210917</v>
      </c>
      <c r="H138" s="319" t="s">
        <v>4293</v>
      </c>
      <c r="I138" s="319" t="s">
        <v>4775</v>
      </c>
      <c r="J138" s="319">
        <f t="shared" si="13"/>
        <v>2807</v>
      </c>
      <c r="K138" s="319" t="s">
        <v>4838</v>
      </c>
      <c r="L138" s="319" t="s">
        <v>4841</v>
      </c>
    </row>
    <row r="139" spans="1:12">
      <c r="A139" s="319">
        <f t="shared" si="10"/>
        <v>2938</v>
      </c>
      <c r="B139" s="288" t="s">
        <v>4453</v>
      </c>
      <c r="C139" s="319" t="s">
        <v>1541</v>
      </c>
      <c r="D139" s="319" t="s">
        <v>4765</v>
      </c>
      <c r="E139" s="319" t="s">
        <v>4765</v>
      </c>
      <c r="F139" s="319">
        <v>20160101</v>
      </c>
      <c r="G139" s="319">
        <v>20210917</v>
      </c>
      <c r="H139" s="319" t="s">
        <v>4293</v>
      </c>
      <c r="I139" s="319" t="s">
        <v>4775</v>
      </c>
      <c r="J139" s="319">
        <f t="shared" si="13"/>
        <v>2807</v>
      </c>
      <c r="K139" s="319" t="s">
        <v>4839</v>
      </c>
      <c r="L139" s="319" t="s">
        <v>4842</v>
      </c>
    </row>
    <row r="140" spans="1:12">
      <c r="A140" s="319">
        <f t="shared" si="10"/>
        <v>2939</v>
      </c>
      <c r="B140" s="288" t="s">
        <v>4453</v>
      </c>
      <c r="C140" s="319" t="s">
        <v>1541</v>
      </c>
      <c r="D140" s="319" t="s">
        <v>4765</v>
      </c>
      <c r="E140" s="319" t="s">
        <v>4765</v>
      </c>
      <c r="F140" s="319">
        <v>20160101</v>
      </c>
      <c r="G140" s="319">
        <v>20210917</v>
      </c>
      <c r="H140" s="319" t="s">
        <v>4293</v>
      </c>
      <c r="I140" s="319" t="s">
        <v>4775</v>
      </c>
      <c r="J140" s="319">
        <v>2808</v>
      </c>
      <c r="K140" s="319" t="s">
        <v>1809</v>
      </c>
      <c r="L140" s="319" t="s">
        <v>4458</v>
      </c>
    </row>
    <row r="141" spans="1:12">
      <c r="A141" s="319">
        <f t="shared" si="10"/>
        <v>2940</v>
      </c>
      <c r="B141" s="288" t="s">
        <v>4453</v>
      </c>
      <c r="C141" s="319" t="s">
        <v>1541</v>
      </c>
      <c r="D141" s="319" t="s">
        <v>4765</v>
      </c>
      <c r="E141" s="319" t="s">
        <v>4765</v>
      </c>
      <c r="F141" s="319">
        <v>20160101</v>
      </c>
      <c r="G141" s="319">
        <v>20210917</v>
      </c>
      <c r="H141" s="319" t="s">
        <v>4293</v>
      </c>
      <c r="I141" s="319" t="s">
        <v>4775</v>
      </c>
      <c r="J141" s="319">
        <f t="shared" ref="J141" si="14">J140</f>
        <v>2808</v>
      </c>
      <c r="K141" s="319" t="s">
        <v>1419</v>
      </c>
      <c r="L141" s="319" t="s">
        <v>4459</v>
      </c>
    </row>
    <row r="142" spans="1:12">
      <c r="A142" s="319">
        <f t="shared" si="10"/>
        <v>2941</v>
      </c>
      <c r="B142" s="288" t="s">
        <v>4453</v>
      </c>
      <c r="C142" s="319" t="s">
        <v>1541</v>
      </c>
      <c r="D142" s="319" t="s">
        <v>4765</v>
      </c>
      <c r="E142" s="319" t="s">
        <v>4765</v>
      </c>
      <c r="F142" s="319">
        <v>20160101</v>
      </c>
      <c r="G142" s="319">
        <v>20210917</v>
      </c>
      <c r="H142" s="319" t="s">
        <v>4293</v>
      </c>
      <c r="I142" s="319" t="s">
        <v>4775</v>
      </c>
      <c r="J142" s="319">
        <f t="shared" si="13"/>
        <v>2808</v>
      </c>
      <c r="K142" s="319" t="s">
        <v>1586</v>
      </c>
      <c r="L142" s="319" t="s">
        <v>4460</v>
      </c>
    </row>
    <row r="143" spans="1:12">
      <c r="A143" s="319">
        <f t="shared" si="10"/>
        <v>2942</v>
      </c>
      <c r="B143" s="288" t="s">
        <v>4453</v>
      </c>
      <c r="C143" s="319" t="s">
        <v>1541</v>
      </c>
      <c r="D143" s="319" t="s">
        <v>4765</v>
      </c>
      <c r="E143" s="319" t="s">
        <v>4765</v>
      </c>
      <c r="F143" s="319">
        <v>20160101</v>
      </c>
      <c r="G143" s="319">
        <v>20210917</v>
      </c>
      <c r="H143" s="319" t="s">
        <v>4293</v>
      </c>
      <c r="I143" s="319" t="s">
        <v>4775</v>
      </c>
      <c r="J143" s="319">
        <f t="shared" si="13"/>
        <v>2808</v>
      </c>
      <c r="K143" s="319" t="s">
        <v>1256</v>
      </c>
      <c r="L143" s="319" t="s">
        <v>4744</v>
      </c>
    </row>
    <row r="144" spans="1:12">
      <c r="A144" s="319">
        <f t="shared" si="10"/>
        <v>2943</v>
      </c>
      <c r="B144" s="288" t="s">
        <v>4453</v>
      </c>
      <c r="C144" s="319" t="s">
        <v>1541</v>
      </c>
      <c r="D144" s="319" t="s">
        <v>4765</v>
      </c>
      <c r="E144" s="319" t="s">
        <v>4765</v>
      </c>
      <c r="F144" s="319">
        <v>20160101</v>
      </c>
      <c r="G144" s="319">
        <v>20210917</v>
      </c>
      <c r="H144" s="319" t="s">
        <v>4293</v>
      </c>
      <c r="I144" s="319" t="s">
        <v>4775</v>
      </c>
      <c r="J144" s="319">
        <f t="shared" si="13"/>
        <v>2808</v>
      </c>
      <c r="K144" s="319" t="s">
        <v>4461</v>
      </c>
      <c r="L144" s="319" t="s">
        <v>4462</v>
      </c>
    </row>
    <row r="145" spans="1:12">
      <c r="A145" s="319">
        <f t="shared" si="10"/>
        <v>2944</v>
      </c>
      <c r="B145" s="288" t="s">
        <v>4453</v>
      </c>
      <c r="C145" s="319" t="s">
        <v>1541</v>
      </c>
      <c r="D145" s="319" t="s">
        <v>4765</v>
      </c>
      <c r="E145" s="319" t="s">
        <v>4765</v>
      </c>
      <c r="F145" s="319">
        <v>20160101</v>
      </c>
      <c r="G145" s="319">
        <v>20210917</v>
      </c>
      <c r="H145" s="319" t="s">
        <v>4293</v>
      </c>
      <c r="I145" s="319" t="s">
        <v>4775</v>
      </c>
      <c r="J145" s="319">
        <f t="shared" si="13"/>
        <v>2808</v>
      </c>
      <c r="K145" s="319" t="s">
        <v>4762</v>
      </c>
      <c r="L145" s="319" t="s">
        <v>4763</v>
      </c>
    </row>
    <row r="146" spans="1:12">
      <c r="A146" s="319">
        <f t="shared" si="10"/>
        <v>2945</v>
      </c>
      <c r="B146" s="288" t="s">
        <v>4453</v>
      </c>
      <c r="C146" s="319" t="s">
        <v>1541</v>
      </c>
      <c r="D146" s="319" t="s">
        <v>4765</v>
      </c>
      <c r="E146" s="319" t="s">
        <v>4765</v>
      </c>
      <c r="F146" s="319">
        <v>20160101</v>
      </c>
      <c r="G146" s="319">
        <v>20210917</v>
      </c>
      <c r="H146" s="319" t="s">
        <v>4293</v>
      </c>
      <c r="I146" s="319" t="s">
        <v>4775</v>
      </c>
      <c r="J146" s="319">
        <f t="shared" si="13"/>
        <v>2808</v>
      </c>
      <c r="K146" s="319" t="s">
        <v>4463</v>
      </c>
      <c r="L146" s="319" t="s">
        <v>4464</v>
      </c>
    </row>
    <row r="147" spans="1:12">
      <c r="A147" s="319">
        <f t="shared" si="10"/>
        <v>2946</v>
      </c>
      <c r="B147" s="288" t="s">
        <v>4453</v>
      </c>
      <c r="C147" s="319" t="s">
        <v>1541</v>
      </c>
      <c r="D147" s="319" t="s">
        <v>4765</v>
      </c>
      <c r="E147" s="319" t="s">
        <v>4765</v>
      </c>
      <c r="F147" s="319">
        <v>20160101</v>
      </c>
      <c r="G147" s="319">
        <v>20210917</v>
      </c>
      <c r="H147" s="319" t="s">
        <v>4293</v>
      </c>
      <c r="I147" s="319" t="s">
        <v>4775</v>
      </c>
      <c r="J147" s="319">
        <f t="shared" si="13"/>
        <v>2808</v>
      </c>
      <c r="K147" s="319" t="s">
        <v>1276</v>
      </c>
      <c r="L147" s="319" t="s">
        <v>4467</v>
      </c>
    </row>
    <row r="148" spans="1:12">
      <c r="A148" s="319">
        <f t="shared" si="10"/>
        <v>2947</v>
      </c>
      <c r="B148" s="288" t="s">
        <v>4453</v>
      </c>
      <c r="C148" s="319" t="s">
        <v>1541</v>
      </c>
      <c r="D148" s="319" t="s">
        <v>4765</v>
      </c>
      <c r="E148" s="319" t="s">
        <v>4765</v>
      </c>
      <c r="F148" s="319">
        <v>20160101</v>
      </c>
      <c r="G148" s="319">
        <v>20210917</v>
      </c>
      <c r="H148" s="319" t="s">
        <v>4293</v>
      </c>
      <c r="I148" s="319" t="s">
        <v>4775</v>
      </c>
      <c r="J148" s="319">
        <f t="shared" si="13"/>
        <v>2808</v>
      </c>
      <c r="K148" s="319" t="s">
        <v>4832</v>
      </c>
      <c r="L148" s="319" t="s">
        <v>4469</v>
      </c>
    </row>
    <row r="149" spans="1:12">
      <c r="A149" s="319">
        <f t="shared" si="10"/>
        <v>2948</v>
      </c>
      <c r="B149" s="288" t="s">
        <v>4453</v>
      </c>
      <c r="C149" s="319" t="s">
        <v>1541</v>
      </c>
      <c r="D149" s="319" t="s">
        <v>4765</v>
      </c>
      <c r="E149" s="319" t="s">
        <v>4765</v>
      </c>
      <c r="F149" s="319">
        <v>20160101</v>
      </c>
      <c r="G149" s="319">
        <v>20210917</v>
      </c>
      <c r="H149" s="319" t="s">
        <v>4293</v>
      </c>
      <c r="I149" s="319" t="s">
        <v>4775</v>
      </c>
      <c r="J149" s="319">
        <f t="shared" si="13"/>
        <v>2808</v>
      </c>
      <c r="K149" s="319" t="s">
        <v>4833</v>
      </c>
      <c r="L149" s="319" t="s">
        <v>4471</v>
      </c>
    </row>
    <row r="150" spans="1:12">
      <c r="A150" s="319">
        <f t="shared" si="10"/>
        <v>2949</v>
      </c>
      <c r="B150" s="288" t="s">
        <v>4453</v>
      </c>
      <c r="C150" s="319" t="s">
        <v>1541</v>
      </c>
      <c r="D150" s="319" t="s">
        <v>4765</v>
      </c>
      <c r="E150" s="319" t="s">
        <v>4765</v>
      </c>
      <c r="F150" s="319">
        <v>20160101</v>
      </c>
      <c r="G150" s="319">
        <v>20210917</v>
      </c>
      <c r="H150" s="319" t="s">
        <v>4293</v>
      </c>
      <c r="I150" s="319" t="s">
        <v>4775</v>
      </c>
      <c r="J150" s="319">
        <f t="shared" si="13"/>
        <v>2808</v>
      </c>
      <c r="K150" s="319" t="s">
        <v>4834</v>
      </c>
      <c r="L150" s="319" t="s">
        <v>4835</v>
      </c>
    </row>
    <row r="151" spans="1:12">
      <c r="A151" s="319">
        <f t="shared" si="10"/>
        <v>2950</v>
      </c>
      <c r="B151" s="288" t="s">
        <v>4453</v>
      </c>
      <c r="C151" s="319" t="s">
        <v>1541</v>
      </c>
      <c r="D151" s="319" t="s">
        <v>4765</v>
      </c>
      <c r="E151" s="319" t="s">
        <v>4765</v>
      </c>
      <c r="F151" s="319">
        <v>20160101</v>
      </c>
      <c r="G151" s="319">
        <v>20210917</v>
      </c>
      <c r="H151" s="319" t="s">
        <v>4293</v>
      </c>
      <c r="I151" s="319" t="s">
        <v>4775</v>
      </c>
      <c r="J151" s="319">
        <f t="shared" si="13"/>
        <v>2808</v>
      </c>
      <c r="K151" s="319" t="s">
        <v>4837</v>
      </c>
      <c r="L151" s="319" t="s">
        <v>4836</v>
      </c>
    </row>
    <row r="152" spans="1:12">
      <c r="A152" s="319">
        <f t="shared" si="10"/>
        <v>2951</v>
      </c>
      <c r="B152" s="288" t="s">
        <v>4453</v>
      </c>
      <c r="C152" s="319" t="s">
        <v>1541</v>
      </c>
      <c r="D152" s="319" t="s">
        <v>4765</v>
      </c>
      <c r="E152" s="319" t="s">
        <v>4765</v>
      </c>
      <c r="F152" s="319">
        <v>20160101</v>
      </c>
      <c r="G152" s="319">
        <v>20210917</v>
      </c>
      <c r="H152" s="319" t="s">
        <v>4293</v>
      </c>
      <c r="I152" s="319" t="s">
        <v>4775</v>
      </c>
      <c r="J152" s="319">
        <f t="shared" si="13"/>
        <v>2808</v>
      </c>
      <c r="K152" s="319" t="s">
        <v>4838</v>
      </c>
      <c r="L152" s="319" t="s">
        <v>4841</v>
      </c>
    </row>
    <row r="153" spans="1:12">
      <c r="A153" s="319">
        <f t="shared" si="10"/>
        <v>2952</v>
      </c>
      <c r="B153" s="288" t="s">
        <v>4453</v>
      </c>
      <c r="C153" s="319" t="s">
        <v>1541</v>
      </c>
      <c r="D153" s="319" t="s">
        <v>4765</v>
      </c>
      <c r="E153" s="319" t="s">
        <v>4765</v>
      </c>
      <c r="F153" s="319">
        <v>20160101</v>
      </c>
      <c r="G153" s="319">
        <v>20210917</v>
      </c>
      <c r="H153" s="319" t="s">
        <v>4293</v>
      </c>
      <c r="I153" s="319" t="s">
        <v>4775</v>
      </c>
      <c r="J153" s="319">
        <f t="shared" si="13"/>
        <v>2808</v>
      </c>
      <c r="K153" s="319" t="s">
        <v>4839</v>
      </c>
      <c r="L153" s="319" t="s">
        <v>4842</v>
      </c>
    </row>
    <row r="154" spans="1:12">
      <c r="A154" s="319">
        <f t="shared" ref="A154:A217" si="15">A153+1</f>
        <v>2953</v>
      </c>
      <c r="B154" s="288" t="s">
        <v>4453</v>
      </c>
      <c r="C154" s="319" t="s">
        <v>1541</v>
      </c>
      <c r="D154" s="319" t="s">
        <v>4765</v>
      </c>
      <c r="E154" s="319" t="s">
        <v>4765</v>
      </c>
      <c r="F154" s="319">
        <v>20160101</v>
      </c>
      <c r="G154" s="319">
        <v>20210917</v>
      </c>
      <c r="H154" s="319" t="s">
        <v>4293</v>
      </c>
      <c r="I154" s="319" t="s">
        <v>4775</v>
      </c>
      <c r="J154" s="319">
        <v>2809</v>
      </c>
      <c r="K154" s="319" t="s">
        <v>1809</v>
      </c>
      <c r="L154" s="319" t="s">
        <v>4458</v>
      </c>
    </row>
    <row r="155" spans="1:12">
      <c r="A155" s="319">
        <f t="shared" si="15"/>
        <v>2954</v>
      </c>
      <c r="B155" s="288" t="s">
        <v>4453</v>
      </c>
      <c r="C155" s="319" t="s">
        <v>1541</v>
      </c>
      <c r="D155" s="319" t="s">
        <v>4765</v>
      </c>
      <c r="E155" s="319" t="s">
        <v>4765</v>
      </c>
      <c r="F155" s="319">
        <v>20160101</v>
      </c>
      <c r="G155" s="319">
        <v>20210917</v>
      </c>
      <c r="H155" s="319" t="s">
        <v>4293</v>
      </c>
      <c r="I155" s="319" t="s">
        <v>4775</v>
      </c>
      <c r="J155" s="319">
        <f t="shared" ref="J155" si="16">J154</f>
        <v>2809</v>
      </c>
      <c r="K155" s="319" t="s">
        <v>1419</v>
      </c>
      <c r="L155" s="319" t="s">
        <v>4459</v>
      </c>
    </row>
    <row r="156" spans="1:12">
      <c r="A156" s="319">
        <f t="shared" si="15"/>
        <v>2955</v>
      </c>
      <c r="B156" s="288" t="s">
        <v>4453</v>
      </c>
      <c r="C156" s="319" t="s">
        <v>1541</v>
      </c>
      <c r="D156" s="319" t="s">
        <v>4765</v>
      </c>
      <c r="E156" s="319" t="s">
        <v>4765</v>
      </c>
      <c r="F156" s="319">
        <v>20160101</v>
      </c>
      <c r="G156" s="319">
        <v>20210917</v>
      </c>
      <c r="H156" s="319" t="s">
        <v>4293</v>
      </c>
      <c r="I156" s="319" t="s">
        <v>4775</v>
      </c>
      <c r="J156" s="319">
        <f t="shared" si="13"/>
        <v>2809</v>
      </c>
      <c r="K156" s="319" t="s">
        <v>1586</v>
      </c>
      <c r="L156" s="319" t="s">
        <v>4460</v>
      </c>
    </row>
    <row r="157" spans="1:12">
      <c r="A157" s="319">
        <f t="shared" si="15"/>
        <v>2956</v>
      </c>
      <c r="B157" s="288" t="s">
        <v>4453</v>
      </c>
      <c r="C157" s="319" t="s">
        <v>1541</v>
      </c>
      <c r="D157" s="319" t="s">
        <v>4765</v>
      </c>
      <c r="E157" s="319" t="s">
        <v>4765</v>
      </c>
      <c r="F157" s="319">
        <v>20160101</v>
      </c>
      <c r="G157" s="319">
        <v>20210917</v>
      </c>
      <c r="H157" s="319" t="s">
        <v>4293</v>
      </c>
      <c r="I157" s="319" t="s">
        <v>4775</v>
      </c>
      <c r="J157" s="319">
        <f t="shared" si="13"/>
        <v>2809</v>
      </c>
      <c r="K157" s="319" t="s">
        <v>1256</v>
      </c>
      <c r="L157" s="319" t="s">
        <v>4744</v>
      </c>
    </row>
    <row r="158" spans="1:12">
      <c r="A158" s="319">
        <f t="shared" si="15"/>
        <v>2957</v>
      </c>
      <c r="B158" s="288" t="s">
        <v>4453</v>
      </c>
      <c r="C158" s="319" t="s">
        <v>1541</v>
      </c>
      <c r="D158" s="319" t="s">
        <v>4765</v>
      </c>
      <c r="E158" s="319" t="s">
        <v>4765</v>
      </c>
      <c r="F158" s="319">
        <v>20160101</v>
      </c>
      <c r="G158" s="319">
        <v>20210917</v>
      </c>
      <c r="H158" s="319" t="s">
        <v>4293</v>
      </c>
      <c r="I158" s="319" t="s">
        <v>4775</v>
      </c>
      <c r="J158" s="319">
        <f t="shared" si="13"/>
        <v>2809</v>
      </c>
      <c r="K158" s="319" t="s">
        <v>4461</v>
      </c>
      <c r="L158" s="319" t="s">
        <v>4462</v>
      </c>
    </row>
    <row r="159" spans="1:12">
      <c r="A159" s="319">
        <f t="shared" si="15"/>
        <v>2958</v>
      </c>
      <c r="B159" s="288" t="s">
        <v>4453</v>
      </c>
      <c r="C159" s="319" t="s">
        <v>1541</v>
      </c>
      <c r="D159" s="319" t="s">
        <v>4765</v>
      </c>
      <c r="E159" s="319" t="s">
        <v>4765</v>
      </c>
      <c r="F159" s="319">
        <v>20160101</v>
      </c>
      <c r="G159" s="319">
        <v>20210917</v>
      </c>
      <c r="H159" s="319" t="s">
        <v>4293</v>
      </c>
      <c r="I159" s="319" t="s">
        <v>4775</v>
      </c>
      <c r="J159" s="319">
        <f t="shared" si="13"/>
        <v>2809</v>
      </c>
      <c r="K159" s="319" t="s">
        <v>4762</v>
      </c>
      <c r="L159" s="319" t="s">
        <v>4763</v>
      </c>
    </row>
    <row r="160" spans="1:12">
      <c r="A160" s="319">
        <f t="shared" si="15"/>
        <v>2959</v>
      </c>
      <c r="B160" s="288" t="s">
        <v>4453</v>
      </c>
      <c r="C160" s="319" t="s">
        <v>1541</v>
      </c>
      <c r="D160" s="319" t="s">
        <v>4765</v>
      </c>
      <c r="E160" s="319" t="s">
        <v>4765</v>
      </c>
      <c r="F160" s="319">
        <v>20160101</v>
      </c>
      <c r="G160" s="319">
        <v>20210917</v>
      </c>
      <c r="H160" s="319" t="s">
        <v>4293</v>
      </c>
      <c r="I160" s="319" t="s">
        <v>4775</v>
      </c>
      <c r="J160" s="319">
        <f t="shared" si="13"/>
        <v>2809</v>
      </c>
      <c r="K160" s="319" t="s">
        <v>4463</v>
      </c>
      <c r="L160" s="319" t="s">
        <v>4464</v>
      </c>
    </row>
    <row r="161" spans="1:12">
      <c r="A161" s="319">
        <f t="shared" si="15"/>
        <v>2960</v>
      </c>
      <c r="B161" s="288" t="s">
        <v>4453</v>
      </c>
      <c r="C161" s="319" t="s">
        <v>1541</v>
      </c>
      <c r="D161" s="319" t="s">
        <v>4765</v>
      </c>
      <c r="E161" s="319" t="s">
        <v>4765</v>
      </c>
      <c r="F161" s="319">
        <v>20160101</v>
      </c>
      <c r="G161" s="319">
        <v>20210917</v>
      </c>
      <c r="H161" s="319" t="s">
        <v>4293</v>
      </c>
      <c r="I161" s="319" t="s">
        <v>4775</v>
      </c>
      <c r="J161" s="319">
        <f t="shared" si="13"/>
        <v>2809</v>
      </c>
      <c r="K161" s="319" t="s">
        <v>1276</v>
      </c>
      <c r="L161" s="319" t="s">
        <v>4467</v>
      </c>
    </row>
    <row r="162" spans="1:12">
      <c r="A162" s="319">
        <f t="shared" si="15"/>
        <v>2961</v>
      </c>
      <c r="B162" s="288" t="s">
        <v>4453</v>
      </c>
      <c r="C162" s="319" t="s">
        <v>1541</v>
      </c>
      <c r="D162" s="319" t="s">
        <v>4765</v>
      </c>
      <c r="E162" s="319" t="s">
        <v>4765</v>
      </c>
      <c r="F162" s="319">
        <v>20160101</v>
      </c>
      <c r="G162" s="319">
        <v>20210917</v>
      </c>
      <c r="H162" s="319" t="s">
        <v>4293</v>
      </c>
      <c r="I162" s="319" t="s">
        <v>4775</v>
      </c>
      <c r="J162" s="319">
        <f t="shared" si="13"/>
        <v>2809</v>
      </c>
      <c r="K162" s="319" t="s">
        <v>4832</v>
      </c>
      <c r="L162" s="319" t="s">
        <v>4469</v>
      </c>
    </row>
    <row r="163" spans="1:12">
      <c r="A163" s="319">
        <f t="shared" si="15"/>
        <v>2962</v>
      </c>
      <c r="B163" s="288" t="s">
        <v>4453</v>
      </c>
      <c r="C163" s="319" t="s">
        <v>1541</v>
      </c>
      <c r="D163" s="319" t="s">
        <v>4765</v>
      </c>
      <c r="E163" s="319" t="s">
        <v>4765</v>
      </c>
      <c r="F163" s="319">
        <v>20160101</v>
      </c>
      <c r="G163" s="319">
        <v>20210917</v>
      </c>
      <c r="H163" s="319" t="s">
        <v>4293</v>
      </c>
      <c r="I163" s="319" t="s">
        <v>4775</v>
      </c>
      <c r="J163" s="319">
        <f t="shared" si="13"/>
        <v>2809</v>
      </c>
      <c r="K163" s="319" t="s">
        <v>4833</v>
      </c>
      <c r="L163" s="319" t="s">
        <v>4471</v>
      </c>
    </row>
    <row r="164" spans="1:12">
      <c r="A164" s="319">
        <f t="shared" si="15"/>
        <v>2963</v>
      </c>
      <c r="B164" s="288" t="s">
        <v>4453</v>
      </c>
      <c r="C164" s="319" t="s">
        <v>1541</v>
      </c>
      <c r="D164" s="319" t="s">
        <v>4765</v>
      </c>
      <c r="E164" s="319" t="s">
        <v>4765</v>
      </c>
      <c r="F164" s="319">
        <v>20160101</v>
      </c>
      <c r="G164" s="319">
        <v>20210917</v>
      </c>
      <c r="H164" s="319" t="s">
        <v>4293</v>
      </c>
      <c r="I164" s="319" t="s">
        <v>4775</v>
      </c>
      <c r="J164" s="319">
        <f t="shared" si="13"/>
        <v>2809</v>
      </c>
      <c r="K164" s="319" t="s">
        <v>4834</v>
      </c>
      <c r="L164" s="319" t="s">
        <v>4835</v>
      </c>
    </row>
    <row r="165" spans="1:12">
      <c r="A165" s="319">
        <f t="shared" si="15"/>
        <v>2964</v>
      </c>
      <c r="B165" s="288" t="s">
        <v>4453</v>
      </c>
      <c r="C165" s="319" t="s">
        <v>1541</v>
      </c>
      <c r="D165" s="319" t="s">
        <v>4765</v>
      </c>
      <c r="E165" s="319" t="s">
        <v>4765</v>
      </c>
      <c r="F165" s="319">
        <v>20160101</v>
      </c>
      <c r="G165" s="319">
        <v>20210917</v>
      </c>
      <c r="H165" s="319" t="s">
        <v>4293</v>
      </c>
      <c r="I165" s="319" t="s">
        <v>4775</v>
      </c>
      <c r="J165" s="319">
        <f t="shared" si="13"/>
        <v>2809</v>
      </c>
      <c r="K165" s="319" t="s">
        <v>4837</v>
      </c>
      <c r="L165" s="319" t="s">
        <v>4836</v>
      </c>
    </row>
    <row r="166" spans="1:12">
      <c r="A166" s="319">
        <f t="shared" si="15"/>
        <v>2965</v>
      </c>
      <c r="B166" s="288" t="s">
        <v>4453</v>
      </c>
      <c r="C166" s="319" t="s">
        <v>1541</v>
      </c>
      <c r="D166" s="319" t="s">
        <v>4765</v>
      </c>
      <c r="E166" s="319" t="s">
        <v>4765</v>
      </c>
      <c r="F166" s="319">
        <v>20160101</v>
      </c>
      <c r="G166" s="319">
        <v>20210917</v>
      </c>
      <c r="H166" s="319" t="s">
        <v>4293</v>
      </c>
      <c r="I166" s="319" t="s">
        <v>4775</v>
      </c>
      <c r="J166" s="319">
        <f t="shared" si="13"/>
        <v>2809</v>
      </c>
      <c r="K166" s="319" t="s">
        <v>4838</v>
      </c>
      <c r="L166" s="319" t="s">
        <v>4841</v>
      </c>
    </row>
    <row r="167" spans="1:12">
      <c r="A167" s="319">
        <f t="shared" si="15"/>
        <v>2966</v>
      </c>
      <c r="B167" s="288" t="s">
        <v>4453</v>
      </c>
      <c r="C167" s="319" t="s">
        <v>1541</v>
      </c>
      <c r="D167" s="319" t="s">
        <v>4765</v>
      </c>
      <c r="E167" s="319" t="s">
        <v>4765</v>
      </c>
      <c r="F167" s="319">
        <v>20160101</v>
      </c>
      <c r="G167" s="319">
        <v>20210917</v>
      </c>
      <c r="H167" s="319" t="s">
        <v>4293</v>
      </c>
      <c r="I167" s="319" t="s">
        <v>4775</v>
      </c>
      <c r="J167" s="319">
        <f t="shared" si="13"/>
        <v>2809</v>
      </c>
      <c r="K167" s="319" t="s">
        <v>4839</v>
      </c>
      <c r="L167" s="319" t="s">
        <v>4842</v>
      </c>
    </row>
    <row r="168" spans="1:12">
      <c r="A168" s="319">
        <f t="shared" si="15"/>
        <v>2967</v>
      </c>
      <c r="B168" s="288" t="s">
        <v>4453</v>
      </c>
      <c r="C168" s="319" t="s">
        <v>1541</v>
      </c>
      <c r="D168" s="319" t="s">
        <v>4765</v>
      </c>
      <c r="E168" s="319" t="s">
        <v>4765</v>
      </c>
      <c r="F168" s="319">
        <v>20160101</v>
      </c>
      <c r="G168" s="319">
        <v>20210917</v>
      </c>
      <c r="H168" s="319" t="s">
        <v>4293</v>
      </c>
      <c r="I168" s="319" t="s">
        <v>4775</v>
      </c>
      <c r="J168" s="319">
        <v>2810</v>
      </c>
      <c r="K168" s="319" t="s">
        <v>1809</v>
      </c>
      <c r="L168" s="319" t="s">
        <v>4458</v>
      </c>
    </row>
    <row r="169" spans="1:12">
      <c r="A169" s="319">
        <f t="shared" si="15"/>
        <v>2968</v>
      </c>
      <c r="B169" s="288" t="s">
        <v>4453</v>
      </c>
      <c r="C169" s="319" t="s">
        <v>1541</v>
      </c>
      <c r="D169" s="319" t="s">
        <v>4765</v>
      </c>
      <c r="E169" s="319" t="s">
        <v>4765</v>
      </c>
      <c r="F169" s="319">
        <v>20160101</v>
      </c>
      <c r="G169" s="319">
        <v>20210917</v>
      </c>
      <c r="H169" s="319" t="s">
        <v>4293</v>
      </c>
      <c r="I169" s="319" t="s">
        <v>4775</v>
      </c>
      <c r="J169" s="319">
        <f t="shared" ref="J169" si="17">J168</f>
        <v>2810</v>
      </c>
      <c r="K169" s="319" t="s">
        <v>1419</v>
      </c>
      <c r="L169" s="319" t="s">
        <v>4459</v>
      </c>
    </row>
    <row r="170" spans="1:12">
      <c r="A170" s="319">
        <f t="shared" si="15"/>
        <v>2969</v>
      </c>
      <c r="B170" s="288" t="s">
        <v>4453</v>
      </c>
      <c r="C170" s="319" t="s">
        <v>1541</v>
      </c>
      <c r="D170" s="319" t="s">
        <v>4765</v>
      </c>
      <c r="E170" s="319" t="s">
        <v>4765</v>
      </c>
      <c r="F170" s="319">
        <v>20160101</v>
      </c>
      <c r="G170" s="319">
        <v>20210917</v>
      </c>
      <c r="H170" s="319" t="s">
        <v>4293</v>
      </c>
      <c r="I170" s="319" t="s">
        <v>4775</v>
      </c>
      <c r="J170" s="319">
        <f t="shared" si="13"/>
        <v>2810</v>
      </c>
      <c r="K170" s="319" t="s">
        <v>1586</v>
      </c>
      <c r="L170" s="319" t="s">
        <v>4460</v>
      </c>
    </row>
    <row r="171" spans="1:12">
      <c r="A171" s="319">
        <f t="shared" si="15"/>
        <v>2970</v>
      </c>
      <c r="B171" s="288" t="s">
        <v>4453</v>
      </c>
      <c r="C171" s="319" t="s">
        <v>1541</v>
      </c>
      <c r="D171" s="319" t="s">
        <v>4765</v>
      </c>
      <c r="E171" s="319" t="s">
        <v>4765</v>
      </c>
      <c r="F171" s="319">
        <v>20160101</v>
      </c>
      <c r="G171" s="319">
        <v>20210917</v>
      </c>
      <c r="H171" s="319" t="s">
        <v>4293</v>
      </c>
      <c r="I171" s="319" t="s">
        <v>4775</v>
      </c>
      <c r="J171" s="319">
        <f t="shared" si="13"/>
        <v>2810</v>
      </c>
      <c r="K171" s="319" t="s">
        <v>1256</v>
      </c>
      <c r="L171" s="319" t="s">
        <v>4744</v>
      </c>
    </row>
    <row r="172" spans="1:12">
      <c r="A172" s="319">
        <f t="shared" si="15"/>
        <v>2971</v>
      </c>
      <c r="B172" s="288" t="s">
        <v>4453</v>
      </c>
      <c r="C172" s="319" t="s">
        <v>1541</v>
      </c>
      <c r="D172" s="319" t="s">
        <v>4765</v>
      </c>
      <c r="E172" s="319" t="s">
        <v>4765</v>
      </c>
      <c r="F172" s="319">
        <v>20160101</v>
      </c>
      <c r="G172" s="319">
        <v>20210917</v>
      </c>
      <c r="H172" s="319" t="s">
        <v>4293</v>
      </c>
      <c r="I172" s="319" t="s">
        <v>4775</v>
      </c>
      <c r="J172" s="319">
        <f t="shared" si="13"/>
        <v>2810</v>
      </c>
      <c r="K172" s="319" t="s">
        <v>4461</v>
      </c>
      <c r="L172" s="319" t="s">
        <v>4462</v>
      </c>
    </row>
    <row r="173" spans="1:12">
      <c r="A173" s="319">
        <f t="shared" si="15"/>
        <v>2972</v>
      </c>
      <c r="B173" s="288" t="s">
        <v>4453</v>
      </c>
      <c r="C173" s="319" t="s">
        <v>1541</v>
      </c>
      <c r="D173" s="319" t="s">
        <v>4765</v>
      </c>
      <c r="E173" s="319" t="s">
        <v>4765</v>
      </c>
      <c r="F173" s="319">
        <v>20160101</v>
      </c>
      <c r="G173" s="319">
        <v>20210917</v>
      </c>
      <c r="H173" s="319" t="s">
        <v>4293</v>
      </c>
      <c r="I173" s="319" t="s">
        <v>4775</v>
      </c>
      <c r="J173" s="319">
        <f t="shared" si="13"/>
        <v>2810</v>
      </c>
      <c r="K173" s="319" t="s">
        <v>4762</v>
      </c>
      <c r="L173" s="319" t="s">
        <v>4763</v>
      </c>
    </row>
    <row r="174" spans="1:12">
      <c r="A174" s="319">
        <f t="shared" si="15"/>
        <v>2973</v>
      </c>
      <c r="B174" s="288" t="s">
        <v>4453</v>
      </c>
      <c r="C174" s="319" t="s">
        <v>1541</v>
      </c>
      <c r="D174" s="319" t="s">
        <v>4765</v>
      </c>
      <c r="E174" s="319" t="s">
        <v>4765</v>
      </c>
      <c r="F174" s="319">
        <v>20160101</v>
      </c>
      <c r="G174" s="319">
        <v>20210917</v>
      </c>
      <c r="H174" s="319" t="s">
        <v>4293</v>
      </c>
      <c r="I174" s="319" t="s">
        <v>4775</v>
      </c>
      <c r="J174" s="319">
        <f t="shared" si="13"/>
        <v>2810</v>
      </c>
      <c r="K174" s="319" t="s">
        <v>4463</v>
      </c>
      <c r="L174" s="319" t="s">
        <v>4464</v>
      </c>
    </row>
    <row r="175" spans="1:12">
      <c r="A175" s="319">
        <f t="shared" si="15"/>
        <v>2974</v>
      </c>
      <c r="B175" s="288" t="s">
        <v>4453</v>
      </c>
      <c r="C175" s="319" t="s">
        <v>1541</v>
      </c>
      <c r="D175" s="319" t="s">
        <v>4765</v>
      </c>
      <c r="E175" s="319" t="s">
        <v>4765</v>
      </c>
      <c r="F175" s="319">
        <v>20160101</v>
      </c>
      <c r="G175" s="319">
        <v>20210917</v>
      </c>
      <c r="H175" s="319" t="s">
        <v>4293</v>
      </c>
      <c r="I175" s="319" t="s">
        <v>4775</v>
      </c>
      <c r="J175" s="319">
        <f t="shared" si="13"/>
        <v>2810</v>
      </c>
      <c r="K175" s="319" t="s">
        <v>1276</v>
      </c>
      <c r="L175" s="319" t="s">
        <v>4467</v>
      </c>
    </row>
    <row r="176" spans="1:12">
      <c r="A176" s="319">
        <f t="shared" si="15"/>
        <v>2975</v>
      </c>
      <c r="B176" s="288" t="s">
        <v>4453</v>
      </c>
      <c r="C176" s="319" t="s">
        <v>1541</v>
      </c>
      <c r="D176" s="319" t="s">
        <v>4765</v>
      </c>
      <c r="E176" s="319" t="s">
        <v>4765</v>
      </c>
      <c r="F176" s="319">
        <v>20160101</v>
      </c>
      <c r="G176" s="319">
        <v>20210917</v>
      </c>
      <c r="H176" s="319" t="s">
        <v>4293</v>
      </c>
      <c r="I176" s="319" t="s">
        <v>4775</v>
      </c>
      <c r="J176" s="319">
        <f t="shared" si="13"/>
        <v>2810</v>
      </c>
      <c r="K176" s="319" t="s">
        <v>4832</v>
      </c>
      <c r="L176" s="319" t="s">
        <v>4469</v>
      </c>
    </row>
    <row r="177" spans="1:12">
      <c r="A177" s="319">
        <f t="shared" si="15"/>
        <v>2976</v>
      </c>
      <c r="B177" s="288" t="s">
        <v>4453</v>
      </c>
      <c r="C177" s="319" t="s">
        <v>1541</v>
      </c>
      <c r="D177" s="319" t="s">
        <v>4765</v>
      </c>
      <c r="E177" s="319" t="s">
        <v>4765</v>
      </c>
      <c r="F177" s="319">
        <v>20160101</v>
      </c>
      <c r="G177" s="319">
        <v>20210917</v>
      </c>
      <c r="H177" s="319" t="s">
        <v>4293</v>
      </c>
      <c r="I177" s="319" t="s">
        <v>4775</v>
      </c>
      <c r="J177" s="319">
        <f t="shared" si="13"/>
        <v>2810</v>
      </c>
      <c r="K177" s="319" t="s">
        <v>4833</v>
      </c>
      <c r="L177" s="319" t="s">
        <v>4471</v>
      </c>
    </row>
    <row r="178" spans="1:12">
      <c r="A178" s="319">
        <f t="shared" si="15"/>
        <v>2977</v>
      </c>
      <c r="B178" s="288" t="s">
        <v>4453</v>
      </c>
      <c r="C178" s="319" t="s">
        <v>1541</v>
      </c>
      <c r="D178" s="319" t="s">
        <v>4765</v>
      </c>
      <c r="E178" s="319" t="s">
        <v>4765</v>
      </c>
      <c r="F178" s="319">
        <v>20160101</v>
      </c>
      <c r="G178" s="319">
        <v>20210917</v>
      </c>
      <c r="H178" s="319" t="s">
        <v>4293</v>
      </c>
      <c r="I178" s="319" t="s">
        <v>4775</v>
      </c>
      <c r="J178" s="319">
        <f t="shared" si="13"/>
        <v>2810</v>
      </c>
      <c r="K178" s="319" t="s">
        <v>4834</v>
      </c>
      <c r="L178" s="319" t="s">
        <v>4835</v>
      </c>
    </row>
    <row r="179" spans="1:12">
      <c r="A179" s="319">
        <f t="shared" si="15"/>
        <v>2978</v>
      </c>
      <c r="B179" s="288" t="s">
        <v>4453</v>
      </c>
      <c r="C179" s="319" t="s">
        <v>1541</v>
      </c>
      <c r="D179" s="319" t="s">
        <v>4765</v>
      </c>
      <c r="E179" s="319" t="s">
        <v>4765</v>
      </c>
      <c r="F179" s="319">
        <v>20160101</v>
      </c>
      <c r="G179" s="319">
        <v>20210917</v>
      </c>
      <c r="H179" s="319" t="s">
        <v>4293</v>
      </c>
      <c r="I179" s="319" t="s">
        <v>4775</v>
      </c>
      <c r="J179" s="319">
        <f t="shared" si="13"/>
        <v>2810</v>
      </c>
      <c r="K179" s="319" t="s">
        <v>4837</v>
      </c>
      <c r="L179" s="319" t="s">
        <v>4836</v>
      </c>
    </row>
    <row r="180" spans="1:12">
      <c r="A180" s="319">
        <f t="shared" si="15"/>
        <v>2979</v>
      </c>
      <c r="B180" s="288" t="s">
        <v>4453</v>
      </c>
      <c r="C180" s="319" t="s">
        <v>1541</v>
      </c>
      <c r="D180" s="319" t="s">
        <v>4765</v>
      </c>
      <c r="E180" s="319" t="s">
        <v>4765</v>
      </c>
      <c r="F180" s="319">
        <v>20160101</v>
      </c>
      <c r="G180" s="319">
        <v>20210917</v>
      </c>
      <c r="H180" s="319" t="s">
        <v>4293</v>
      </c>
      <c r="I180" s="319" t="s">
        <v>4775</v>
      </c>
      <c r="J180" s="319">
        <f t="shared" si="13"/>
        <v>2810</v>
      </c>
      <c r="K180" s="319" t="s">
        <v>4838</v>
      </c>
      <c r="L180" s="319" t="s">
        <v>4841</v>
      </c>
    </row>
    <row r="181" spans="1:12">
      <c r="A181" s="49">
        <f t="shared" si="15"/>
        <v>2980</v>
      </c>
      <c r="B181" s="343" t="s">
        <v>4453</v>
      </c>
      <c r="C181" s="49" t="s">
        <v>1541</v>
      </c>
      <c r="D181" s="49" t="s">
        <v>4765</v>
      </c>
      <c r="E181" s="49" t="s">
        <v>4765</v>
      </c>
      <c r="F181" s="319">
        <v>20160101</v>
      </c>
      <c r="G181" s="319">
        <v>20210917</v>
      </c>
      <c r="H181" s="49" t="s">
        <v>4293</v>
      </c>
      <c r="I181" s="49" t="s">
        <v>4775</v>
      </c>
      <c r="J181" s="319">
        <f t="shared" si="13"/>
        <v>2810</v>
      </c>
      <c r="K181" s="49" t="s">
        <v>4839</v>
      </c>
      <c r="L181" s="49" t="s">
        <v>4842</v>
      </c>
    </row>
    <row r="182" spans="1:12">
      <c r="A182" s="319">
        <f t="shared" si="15"/>
        <v>2981</v>
      </c>
      <c r="B182" s="288" t="s">
        <v>4453</v>
      </c>
      <c r="C182" s="319" t="s">
        <v>1541</v>
      </c>
      <c r="D182" s="319" t="s">
        <v>4765</v>
      </c>
      <c r="E182" s="319" t="s">
        <v>4765</v>
      </c>
      <c r="F182" s="319">
        <v>20160101</v>
      </c>
      <c r="G182" s="319">
        <v>20210917</v>
      </c>
      <c r="H182" s="319" t="s">
        <v>4293</v>
      </c>
      <c r="I182" s="319" t="s">
        <v>4775</v>
      </c>
      <c r="J182" s="319">
        <v>2811</v>
      </c>
      <c r="K182" s="319" t="s">
        <v>1809</v>
      </c>
      <c r="L182" s="319" t="s">
        <v>4458</v>
      </c>
    </row>
    <row r="183" spans="1:12">
      <c r="A183" s="319">
        <f t="shared" si="15"/>
        <v>2982</v>
      </c>
      <c r="B183" s="288" t="s">
        <v>4453</v>
      </c>
      <c r="C183" s="319" t="s">
        <v>1541</v>
      </c>
      <c r="D183" s="319" t="s">
        <v>4765</v>
      </c>
      <c r="E183" s="319" t="s">
        <v>4765</v>
      </c>
      <c r="F183" s="319">
        <v>20160101</v>
      </c>
      <c r="G183" s="319">
        <v>20210917</v>
      </c>
      <c r="H183" s="319" t="s">
        <v>4293</v>
      </c>
      <c r="I183" s="319" t="s">
        <v>4775</v>
      </c>
      <c r="J183" s="319">
        <f t="shared" ref="J183" si="18">J182</f>
        <v>2811</v>
      </c>
      <c r="K183" s="319" t="s">
        <v>1419</v>
      </c>
      <c r="L183" s="319" t="s">
        <v>4459</v>
      </c>
    </row>
    <row r="184" spans="1:12">
      <c r="A184" s="319">
        <f t="shared" si="15"/>
        <v>2983</v>
      </c>
      <c r="B184" s="288" t="s">
        <v>4453</v>
      </c>
      <c r="C184" s="319" t="s">
        <v>1541</v>
      </c>
      <c r="D184" s="319" t="s">
        <v>4765</v>
      </c>
      <c r="E184" s="319" t="s">
        <v>4765</v>
      </c>
      <c r="F184" s="319">
        <v>20160101</v>
      </c>
      <c r="G184" s="319">
        <v>20210917</v>
      </c>
      <c r="H184" s="319" t="s">
        <v>4293</v>
      </c>
      <c r="I184" s="319" t="s">
        <v>4775</v>
      </c>
      <c r="J184" s="319">
        <f t="shared" si="13"/>
        <v>2811</v>
      </c>
      <c r="K184" s="319" t="s">
        <v>1586</v>
      </c>
      <c r="L184" s="319" t="s">
        <v>4460</v>
      </c>
    </row>
    <row r="185" spans="1:12">
      <c r="A185" s="319">
        <f t="shared" si="15"/>
        <v>2984</v>
      </c>
      <c r="B185" s="288" t="s">
        <v>4453</v>
      </c>
      <c r="C185" s="319" t="s">
        <v>1541</v>
      </c>
      <c r="D185" s="319" t="s">
        <v>4765</v>
      </c>
      <c r="E185" s="319" t="s">
        <v>4765</v>
      </c>
      <c r="F185" s="319">
        <v>20160101</v>
      </c>
      <c r="G185" s="319">
        <v>20210917</v>
      </c>
      <c r="H185" s="319" t="s">
        <v>4293</v>
      </c>
      <c r="I185" s="319" t="s">
        <v>4775</v>
      </c>
      <c r="J185" s="319">
        <f t="shared" si="13"/>
        <v>2811</v>
      </c>
      <c r="K185" s="319" t="s">
        <v>1256</v>
      </c>
      <c r="L185" s="319" t="s">
        <v>4744</v>
      </c>
    </row>
    <row r="186" spans="1:12">
      <c r="A186" s="319">
        <f t="shared" si="15"/>
        <v>2985</v>
      </c>
      <c r="B186" s="288" t="s">
        <v>4453</v>
      </c>
      <c r="C186" s="319" t="s">
        <v>1541</v>
      </c>
      <c r="D186" s="319" t="s">
        <v>4765</v>
      </c>
      <c r="E186" s="319" t="s">
        <v>4765</v>
      </c>
      <c r="F186" s="319">
        <v>20160101</v>
      </c>
      <c r="G186" s="319">
        <v>20210917</v>
      </c>
      <c r="H186" s="319" t="s">
        <v>4293</v>
      </c>
      <c r="I186" s="319" t="s">
        <v>4775</v>
      </c>
      <c r="J186" s="319">
        <f t="shared" si="13"/>
        <v>2811</v>
      </c>
      <c r="K186" s="319" t="s">
        <v>4461</v>
      </c>
      <c r="L186" s="319" t="s">
        <v>4462</v>
      </c>
    </row>
    <row r="187" spans="1:12">
      <c r="A187" s="319">
        <f t="shared" si="15"/>
        <v>2986</v>
      </c>
      <c r="B187" s="288" t="s">
        <v>4453</v>
      </c>
      <c r="C187" s="319" t="s">
        <v>1541</v>
      </c>
      <c r="D187" s="319" t="s">
        <v>4765</v>
      </c>
      <c r="E187" s="319" t="s">
        <v>4765</v>
      </c>
      <c r="F187" s="319">
        <v>20160101</v>
      </c>
      <c r="G187" s="319">
        <v>20210917</v>
      </c>
      <c r="H187" s="319" t="s">
        <v>4293</v>
      </c>
      <c r="I187" s="319" t="s">
        <v>4775</v>
      </c>
      <c r="J187" s="319">
        <f t="shared" si="13"/>
        <v>2811</v>
      </c>
      <c r="K187" s="319" t="s">
        <v>4762</v>
      </c>
      <c r="L187" s="319" t="s">
        <v>4763</v>
      </c>
    </row>
    <row r="188" spans="1:12">
      <c r="A188" s="319">
        <f t="shared" si="15"/>
        <v>2987</v>
      </c>
      <c r="B188" s="288" t="s">
        <v>4453</v>
      </c>
      <c r="C188" s="319" t="s">
        <v>1541</v>
      </c>
      <c r="D188" s="319" t="s">
        <v>4765</v>
      </c>
      <c r="E188" s="319" t="s">
        <v>4765</v>
      </c>
      <c r="F188" s="319">
        <v>20160101</v>
      </c>
      <c r="G188" s="319">
        <v>20210917</v>
      </c>
      <c r="H188" s="319" t="s">
        <v>4293</v>
      </c>
      <c r="I188" s="319" t="s">
        <v>4775</v>
      </c>
      <c r="J188" s="319">
        <f t="shared" si="13"/>
        <v>2811</v>
      </c>
      <c r="K188" s="319" t="s">
        <v>4463</v>
      </c>
      <c r="L188" s="319" t="s">
        <v>4464</v>
      </c>
    </row>
    <row r="189" spans="1:12">
      <c r="A189" s="319">
        <f t="shared" si="15"/>
        <v>2988</v>
      </c>
      <c r="B189" s="288" t="s">
        <v>4453</v>
      </c>
      <c r="C189" s="319" t="s">
        <v>1541</v>
      </c>
      <c r="D189" s="319" t="s">
        <v>4765</v>
      </c>
      <c r="E189" s="319" t="s">
        <v>4765</v>
      </c>
      <c r="F189" s="319">
        <v>20160101</v>
      </c>
      <c r="G189" s="319">
        <v>20210917</v>
      </c>
      <c r="H189" s="319" t="s">
        <v>4293</v>
      </c>
      <c r="I189" s="319" t="s">
        <v>4775</v>
      </c>
      <c r="J189" s="319">
        <f t="shared" si="13"/>
        <v>2811</v>
      </c>
      <c r="K189" s="319" t="s">
        <v>1276</v>
      </c>
      <c r="L189" s="319" t="s">
        <v>4467</v>
      </c>
    </row>
    <row r="190" spans="1:12">
      <c r="A190" s="319">
        <f t="shared" si="15"/>
        <v>2989</v>
      </c>
      <c r="B190" s="288" t="s">
        <v>4453</v>
      </c>
      <c r="C190" s="319" t="s">
        <v>1541</v>
      </c>
      <c r="D190" s="319" t="s">
        <v>4765</v>
      </c>
      <c r="E190" s="319" t="s">
        <v>4765</v>
      </c>
      <c r="F190" s="319">
        <v>20160101</v>
      </c>
      <c r="G190" s="319">
        <v>20210917</v>
      </c>
      <c r="H190" s="319" t="s">
        <v>4293</v>
      </c>
      <c r="I190" s="319" t="s">
        <v>4775</v>
      </c>
      <c r="J190" s="319">
        <f t="shared" si="13"/>
        <v>2811</v>
      </c>
      <c r="K190" s="319" t="s">
        <v>4832</v>
      </c>
      <c r="L190" s="319" t="s">
        <v>4469</v>
      </c>
    </row>
    <row r="191" spans="1:12">
      <c r="A191" s="319">
        <f t="shared" si="15"/>
        <v>2990</v>
      </c>
      <c r="B191" s="288" t="s">
        <v>4453</v>
      </c>
      <c r="C191" s="319" t="s">
        <v>1541</v>
      </c>
      <c r="D191" s="319" t="s">
        <v>4765</v>
      </c>
      <c r="E191" s="319" t="s">
        <v>4765</v>
      </c>
      <c r="F191" s="319">
        <v>20160101</v>
      </c>
      <c r="G191" s="319">
        <v>20210917</v>
      </c>
      <c r="H191" s="319" t="s">
        <v>4293</v>
      </c>
      <c r="I191" s="319" t="s">
        <v>4775</v>
      </c>
      <c r="J191" s="319">
        <f t="shared" ref="J191:J254" si="19">J190</f>
        <v>2811</v>
      </c>
      <c r="K191" s="319" t="s">
        <v>4833</v>
      </c>
      <c r="L191" s="319" t="s">
        <v>4471</v>
      </c>
    </row>
    <row r="192" spans="1:12">
      <c r="A192" s="319">
        <f t="shared" si="15"/>
        <v>2991</v>
      </c>
      <c r="B192" s="288" t="s">
        <v>4453</v>
      </c>
      <c r="C192" s="319" t="s">
        <v>1541</v>
      </c>
      <c r="D192" s="319" t="s">
        <v>4765</v>
      </c>
      <c r="E192" s="319" t="s">
        <v>4765</v>
      </c>
      <c r="F192" s="319">
        <v>20160101</v>
      </c>
      <c r="G192" s="319">
        <v>20210917</v>
      </c>
      <c r="H192" s="319" t="s">
        <v>4293</v>
      </c>
      <c r="I192" s="319" t="s">
        <v>4775</v>
      </c>
      <c r="J192" s="319">
        <f t="shared" si="19"/>
        <v>2811</v>
      </c>
      <c r="K192" s="319" t="s">
        <v>4834</v>
      </c>
      <c r="L192" s="319" t="s">
        <v>4835</v>
      </c>
    </row>
    <row r="193" spans="1:12">
      <c r="A193" s="319">
        <f t="shared" si="15"/>
        <v>2992</v>
      </c>
      <c r="B193" s="288" t="s">
        <v>4453</v>
      </c>
      <c r="C193" s="319" t="s">
        <v>1541</v>
      </c>
      <c r="D193" s="319" t="s">
        <v>4765</v>
      </c>
      <c r="E193" s="319" t="s">
        <v>4765</v>
      </c>
      <c r="F193" s="319">
        <v>20160101</v>
      </c>
      <c r="G193" s="319">
        <v>20210917</v>
      </c>
      <c r="H193" s="319" t="s">
        <v>4293</v>
      </c>
      <c r="I193" s="319" t="s">
        <v>4775</v>
      </c>
      <c r="J193" s="319">
        <f t="shared" si="19"/>
        <v>2811</v>
      </c>
      <c r="K193" s="319" t="s">
        <v>4837</v>
      </c>
      <c r="L193" s="319" t="s">
        <v>4836</v>
      </c>
    </row>
    <row r="194" spans="1:12">
      <c r="A194" s="319">
        <f t="shared" si="15"/>
        <v>2993</v>
      </c>
      <c r="B194" s="288" t="s">
        <v>4453</v>
      </c>
      <c r="C194" s="319" t="s">
        <v>1541</v>
      </c>
      <c r="D194" s="319" t="s">
        <v>4765</v>
      </c>
      <c r="E194" s="319" t="s">
        <v>4765</v>
      </c>
      <c r="F194" s="319">
        <v>20160101</v>
      </c>
      <c r="G194" s="319">
        <v>20210917</v>
      </c>
      <c r="H194" s="319" t="s">
        <v>4293</v>
      </c>
      <c r="I194" s="319" t="s">
        <v>4775</v>
      </c>
      <c r="J194" s="319">
        <f t="shared" si="19"/>
        <v>2811</v>
      </c>
      <c r="K194" s="319" t="s">
        <v>4838</v>
      </c>
      <c r="L194" s="319" t="s">
        <v>4841</v>
      </c>
    </row>
    <row r="195" spans="1:12">
      <c r="A195" s="319">
        <f t="shared" si="15"/>
        <v>2994</v>
      </c>
      <c r="B195" s="288" t="s">
        <v>4453</v>
      </c>
      <c r="C195" s="319" t="s">
        <v>1541</v>
      </c>
      <c r="D195" s="319" t="s">
        <v>4765</v>
      </c>
      <c r="E195" s="319" t="s">
        <v>4765</v>
      </c>
      <c r="F195" s="319">
        <v>20160101</v>
      </c>
      <c r="G195" s="319">
        <v>20210917</v>
      </c>
      <c r="H195" s="319" t="s">
        <v>4293</v>
      </c>
      <c r="I195" s="319" t="s">
        <v>4775</v>
      </c>
      <c r="J195" s="319">
        <f t="shared" si="19"/>
        <v>2811</v>
      </c>
      <c r="K195" s="319" t="s">
        <v>4839</v>
      </c>
      <c r="L195" s="319" t="s">
        <v>4842</v>
      </c>
    </row>
    <row r="196" spans="1:12">
      <c r="A196" s="319">
        <f t="shared" si="15"/>
        <v>2995</v>
      </c>
      <c r="B196" s="288" t="s">
        <v>4453</v>
      </c>
      <c r="C196" s="319" t="s">
        <v>1541</v>
      </c>
      <c r="D196" s="319" t="s">
        <v>4765</v>
      </c>
      <c r="E196" s="319" t="s">
        <v>4765</v>
      </c>
      <c r="F196" s="319">
        <v>20160101</v>
      </c>
      <c r="G196" s="319">
        <v>20210917</v>
      </c>
      <c r="H196" s="319" t="s">
        <v>4293</v>
      </c>
      <c r="I196" s="319" t="s">
        <v>4775</v>
      </c>
      <c r="J196" s="319">
        <v>2812</v>
      </c>
      <c r="K196" s="319" t="s">
        <v>1809</v>
      </c>
      <c r="L196" s="319" t="s">
        <v>4458</v>
      </c>
    </row>
    <row r="197" spans="1:12">
      <c r="A197" s="319">
        <f t="shared" si="15"/>
        <v>2996</v>
      </c>
      <c r="B197" s="288" t="s">
        <v>4453</v>
      </c>
      <c r="C197" s="319" t="s">
        <v>1541</v>
      </c>
      <c r="D197" s="319" t="s">
        <v>4765</v>
      </c>
      <c r="E197" s="319" t="s">
        <v>4765</v>
      </c>
      <c r="F197" s="319">
        <v>20160101</v>
      </c>
      <c r="G197" s="319">
        <v>20210917</v>
      </c>
      <c r="H197" s="319" t="s">
        <v>4293</v>
      </c>
      <c r="I197" s="319" t="s">
        <v>4775</v>
      </c>
      <c r="J197" s="319">
        <f t="shared" ref="J197" si="20">J196</f>
        <v>2812</v>
      </c>
      <c r="K197" s="319" t="s">
        <v>1419</v>
      </c>
      <c r="L197" s="319" t="s">
        <v>4459</v>
      </c>
    </row>
    <row r="198" spans="1:12">
      <c r="A198" s="319">
        <f t="shared" si="15"/>
        <v>2997</v>
      </c>
      <c r="B198" s="288" t="s">
        <v>4453</v>
      </c>
      <c r="C198" s="319" t="s">
        <v>1541</v>
      </c>
      <c r="D198" s="319" t="s">
        <v>4765</v>
      </c>
      <c r="E198" s="319" t="s">
        <v>4765</v>
      </c>
      <c r="F198" s="319">
        <v>20160101</v>
      </c>
      <c r="G198" s="319">
        <v>20210917</v>
      </c>
      <c r="H198" s="319" t="s">
        <v>4293</v>
      </c>
      <c r="I198" s="319" t="s">
        <v>4775</v>
      </c>
      <c r="J198" s="319">
        <f t="shared" si="19"/>
        <v>2812</v>
      </c>
      <c r="K198" s="319" t="s">
        <v>1586</v>
      </c>
      <c r="L198" s="319" t="s">
        <v>4460</v>
      </c>
    </row>
    <row r="199" spans="1:12">
      <c r="A199" s="319">
        <f t="shared" si="15"/>
        <v>2998</v>
      </c>
      <c r="B199" s="288" t="s">
        <v>4453</v>
      </c>
      <c r="C199" s="319" t="s">
        <v>1541</v>
      </c>
      <c r="D199" s="319" t="s">
        <v>4765</v>
      </c>
      <c r="E199" s="319" t="s">
        <v>4765</v>
      </c>
      <c r="F199" s="319">
        <v>20160101</v>
      </c>
      <c r="G199" s="319">
        <v>20210917</v>
      </c>
      <c r="H199" s="319" t="s">
        <v>4293</v>
      </c>
      <c r="I199" s="319" t="s">
        <v>4775</v>
      </c>
      <c r="J199" s="319">
        <f t="shared" si="19"/>
        <v>2812</v>
      </c>
      <c r="K199" s="319" t="s">
        <v>1256</v>
      </c>
      <c r="L199" s="319" t="s">
        <v>4744</v>
      </c>
    </row>
    <row r="200" spans="1:12">
      <c r="A200" s="319">
        <f t="shared" si="15"/>
        <v>2999</v>
      </c>
      <c r="B200" s="288" t="s">
        <v>4453</v>
      </c>
      <c r="C200" s="319" t="s">
        <v>1541</v>
      </c>
      <c r="D200" s="319" t="s">
        <v>4765</v>
      </c>
      <c r="E200" s="319" t="s">
        <v>4765</v>
      </c>
      <c r="F200" s="319">
        <v>20160101</v>
      </c>
      <c r="G200" s="319">
        <v>20210917</v>
      </c>
      <c r="H200" s="319" t="s">
        <v>4293</v>
      </c>
      <c r="I200" s="319" t="s">
        <v>4775</v>
      </c>
      <c r="J200" s="319">
        <f t="shared" si="19"/>
        <v>2812</v>
      </c>
      <c r="K200" s="319" t="s">
        <v>4461</v>
      </c>
      <c r="L200" s="319" t="s">
        <v>4462</v>
      </c>
    </row>
    <row r="201" spans="1:12">
      <c r="A201" s="319">
        <f t="shared" si="15"/>
        <v>3000</v>
      </c>
      <c r="B201" s="288" t="s">
        <v>4453</v>
      </c>
      <c r="C201" s="319" t="s">
        <v>1541</v>
      </c>
      <c r="D201" s="319" t="s">
        <v>4765</v>
      </c>
      <c r="E201" s="319" t="s">
        <v>4765</v>
      </c>
      <c r="F201" s="319">
        <v>20160101</v>
      </c>
      <c r="G201" s="319">
        <v>20210917</v>
      </c>
      <c r="H201" s="319" t="s">
        <v>4293</v>
      </c>
      <c r="I201" s="319" t="s">
        <v>4775</v>
      </c>
      <c r="J201" s="319">
        <f t="shared" si="19"/>
        <v>2812</v>
      </c>
      <c r="K201" s="319" t="s">
        <v>4762</v>
      </c>
      <c r="L201" s="319" t="s">
        <v>4763</v>
      </c>
    </row>
    <row r="202" spans="1:12">
      <c r="A202" s="319">
        <f t="shared" si="15"/>
        <v>3001</v>
      </c>
      <c r="B202" s="288" t="s">
        <v>4453</v>
      </c>
      <c r="C202" s="319" t="s">
        <v>1541</v>
      </c>
      <c r="D202" s="319" t="s">
        <v>4765</v>
      </c>
      <c r="E202" s="319" t="s">
        <v>4765</v>
      </c>
      <c r="F202" s="319">
        <v>20160101</v>
      </c>
      <c r="G202" s="319">
        <v>20210917</v>
      </c>
      <c r="H202" s="319" t="s">
        <v>4293</v>
      </c>
      <c r="I202" s="319" t="s">
        <v>4775</v>
      </c>
      <c r="J202" s="319">
        <f t="shared" si="19"/>
        <v>2812</v>
      </c>
      <c r="K202" s="319" t="s">
        <v>4463</v>
      </c>
      <c r="L202" s="319" t="s">
        <v>4464</v>
      </c>
    </row>
    <row r="203" spans="1:12">
      <c r="A203" s="319">
        <f t="shared" si="15"/>
        <v>3002</v>
      </c>
      <c r="B203" s="288" t="s">
        <v>4453</v>
      </c>
      <c r="C203" s="319" t="s">
        <v>1541</v>
      </c>
      <c r="D203" s="319" t="s">
        <v>4765</v>
      </c>
      <c r="E203" s="319" t="s">
        <v>4765</v>
      </c>
      <c r="F203" s="319">
        <v>20160101</v>
      </c>
      <c r="G203" s="319">
        <v>20210917</v>
      </c>
      <c r="H203" s="319" t="s">
        <v>4293</v>
      </c>
      <c r="I203" s="319" t="s">
        <v>4775</v>
      </c>
      <c r="J203" s="319">
        <f t="shared" si="19"/>
        <v>2812</v>
      </c>
      <c r="K203" s="319" t="s">
        <v>1276</v>
      </c>
      <c r="L203" s="319" t="s">
        <v>4467</v>
      </c>
    </row>
    <row r="204" spans="1:12">
      <c r="A204" s="319">
        <f t="shared" si="15"/>
        <v>3003</v>
      </c>
      <c r="B204" s="288" t="s">
        <v>4453</v>
      </c>
      <c r="C204" s="319" t="s">
        <v>1541</v>
      </c>
      <c r="D204" s="319" t="s">
        <v>4765</v>
      </c>
      <c r="E204" s="319" t="s">
        <v>4765</v>
      </c>
      <c r="F204" s="319">
        <v>20160101</v>
      </c>
      <c r="G204" s="319">
        <v>20210917</v>
      </c>
      <c r="H204" s="319" t="s">
        <v>4293</v>
      </c>
      <c r="I204" s="319" t="s">
        <v>4775</v>
      </c>
      <c r="J204" s="319">
        <f t="shared" si="19"/>
        <v>2812</v>
      </c>
      <c r="K204" s="319" t="s">
        <v>4832</v>
      </c>
      <c r="L204" s="319" t="s">
        <v>4469</v>
      </c>
    </row>
    <row r="205" spans="1:12">
      <c r="A205" s="319">
        <f t="shared" si="15"/>
        <v>3004</v>
      </c>
      <c r="B205" s="288" t="s">
        <v>4453</v>
      </c>
      <c r="C205" s="319" t="s">
        <v>1541</v>
      </c>
      <c r="D205" s="319" t="s">
        <v>4765</v>
      </c>
      <c r="E205" s="319" t="s">
        <v>4765</v>
      </c>
      <c r="F205" s="319">
        <v>20160101</v>
      </c>
      <c r="G205" s="319">
        <v>20210917</v>
      </c>
      <c r="H205" s="319" t="s">
        <v>4293</v>
      </c>
      <c r="I205" s="319" t="s">
        <v>4775</v>
      </c>
      <c r="J205" s="319">
        <f t="shared" si="19"/>
        <v>2812</v>
      </c>
      <c r="K205" s="319" t="s">
        <v>4833</v>
      </c>
      <c r="L205" s="319" t="s">
        <v>4471</v>
      </c>
    </row>
    <row r="206" spans="1:12">
      <c r="A206" s="319">
        <f t="shared" si="15"/>
        <v>3005</v>
      </c>
      <c r="B206" s="288" t="s">
        <v>4453</v>
      </c>
      <c r="C206" s="319" t="s">
        <v>1541</v>
      </c>
      <c r="D206" s="319" t="s">
        <v>4765</v>
      </c>
      <c r="E206" s="319" t="s">
        <v>4765</v>
      </c>
      <c r="F206" s="319">
        <v>20160101</v>
      </c>
      <c r="G206" s="319">
        <v>20210917</v>
      </c>
      <c r="H206" s="319" t="s">
        <v>4293</v>
      </c>
      <c r="I206" s="319" t="s">
        <v>4775</v>
      </c>
      <c r="J206" s="319">
        <f t="shared" si="19"/>
        <v>2812</v>
      </c>
      <c r="K206" s="319" t="s">
        <v>4834</v>
      </c>
      <c r="L206" s="319" t="s">
        <v>4835</v>
      </c>
    </row>
    <row r="207" spans="1:12">
      <c r="A207" s="319">
        <f t="shared" si="15"/>
        <v>3006</v>
      </c>
      <c r="B207" s="288" t="s">
        <v>4453</v>
      </c>
      <c r="C207" s="319" t="s">
        <v>1541</v>
      </c>
      <c r="D207" s="319" t="s">
        <v>4765</v>
      </c>
      <c r="E207" s="319" t="s">
        <v>4765</v>
      </c>
      <c r="F207" s="319">
        <v>20160101</v>
      </c>
      <c r="G207" s="319">
        <v>20210917</v>
      </c>
      <c r="H207" s="319" t="s">
        <v>4293</v>
      </c>
      <c r="I207" s="319" t="s">
        <v>4775</v>
      </c>
      <c r="J207" s="319">
        <f t="shared" si="19"/>
        <v>2812</v>
      </c>
      <c r="K207" s="319" t="s">
        <v>4837</v>
      </c>
      <c r="L207" s="319" t="s">
        <v>4836</v>
      </c>
    </row>
    <row r="208" spans="1:12">
      <c r="A208" s="319">
        <f t="shared" si="15"/>
        <v>3007</v>
      </c>
      <c r="B208" s="288" t="s">
        <v>4453</v>
      </c>
      <c r="C208" s="319" t="s">
        <v>1541</v>
      </c>
      <c r="D208" s="319" t="s">
        <v>4765</v>
      </c>
      <c r="E208" s="319" t="s">
        <v>4765</v>
      </c>
      <c r="F208" s="319">
        <v>20160101</v>
      </c>
      <c r="G208" s="319">
        <v>20210917</v>
      </c>
      <c r="H208" s="319" t="s">
        <v>4293</v>
      </c>
      <c r="I208" s="319" t="s">
        <v>4775</v>
      </c>
      <c r="J208" s="319">
        <f t="shared" si="19"/>
        <v>2812</v>
      </c>
      <c r="K208" s="319" t="s">
        <v>4838</v>
      </c>
      <c r="L208" s="319" t="s">
        <v>4841</v>
      </c>
    </row>
    <row r="209" spans="1:12">
      <c r="A209" s="319">
        <f t="shared" si="15"/>
        <v>3008</v>
      </c>
      <c r="B209" s="288" t="s">
        <v>4453</v>
      </c>
      <c r="C209" s="319" t="s">
        <v>1541</v>
      </c>
      <c r="D209" s="319" t="s">
        <v>4765</v>
      </c>
      <c r="E209" s="319" t="s">
        <v>4765</v>
      </c>
      <c r="F209" s="319">
        <v>20160101</v>
      </c>
      <c r="G209" s="319">
        <v>20210917</v>
      </c>
      <c r="H209" s="319" t="s">
        <v>4293</v>
      </c>
      <c r="I209" s="319" t="s">
        <v>4775</v>
      </c>
      <c r="J209" s="319">
        <f t="shared" si="19"/>
        <v>2812</v>
      </c>
      <c r="K209" s="319" t="s">
        <v>4839</v>
      </c>
      <c r="L209" s="319" t="s">
        <v>4842</v>
      </c>
    </row>
    <row r="210" spans="1:12">
      <c r="A210" s="319">
        <f t="shared" si="15"/>
        <v>3009</v>
      </c>
      <c r="B210" s="288" t="s">
        <v>4453</v>
      </c>
      <c r="C210" s="319" t="s">
        <v>1541</v>
      </c>
      <c r="D210" s="319" t="s">
        <v>4765</v>
      </c>
      <c r="E210" s="319" t="s">
        <v>4765</v>
      </c>
      <c r="F210" s="319">
        <v>20160101</v>
      </c>
      <c r="G210" s="319">
        <v>20210917</v>
      </c>
      <c r="H210" s="319" t="s">
        <v>4293</v>
      </c>
      <c r="I210" s="319" t="s">
        <v>4775</v>
      </c>
      <c r="J210" s="319">
        <v>2813</v>
      </c>
      <c r="K210" s="319" t="s">
        <v>1809</v>
      </c>
      <c r="L210" s="319" t="s">
        <v>4458</v>
      </c>
    </row>
    <row r="211" spans="1:12">
      <c r="A211" s="319">
        <f t="shared" si="15"/>
        <v>3010</v>
      </c>
      <c r="B211" s="288" t="s">
        <v>4453</v>
      </c>
      <c r="C211" s="319" t="s">
        <v>1541</v>
      </c>
      <c r="D211" s="319" t="s">
        <v>4765</v>
      </c>
      <c r="E211" s="319" t="s">
        <v>4765</v>
      </c>
      <c r="F211" s="319">
        <v>20160101</v>
      </c>
      <c r="G211" s="319">
        <v>20210917</v>
      </c>
      <c r="H211" s="319" t="s">
        <v>4293</v>
      </c>
      <c r="I211" s="319" t="s">
        <v>4775</v>
      </c>
      <c r="J211" s="319">
        <f t="shared" ref="J211" si="21">J210</f>
        <v>2813</v>
      </c>
      <c r="K211" s="319" t="s">
        <v>1419</v>
      </c>
      <c r="L211" s="319" t="s">
        <v>4459</v>
      </c>
    </row>
    <row r="212" spans="1:12">
      <c r="A212" s="319">
        <f t="shared" si="15"/>
        <v>3011</v>
      </c>
      <c r="B212" s="288" t="s">
        <v>4453</v>
      </c>
      <c r="C212" s="319" t="s">
        <v>1541</v>
      </c>
      <c r="D212" s="319" t="s">
        <v>4765</v>
      </c>
      <c r="E212" s="319" t="s">
        <v>4765</v>
      </c>
      <c r="F212" s="319">
        <v>20160101</v>
      </c>
      <c r="G212" s="319">
        <v>20210917</v>
      </c>
      <c r="H212" s="319" t="s">
        <v>4293</v>
      </c>
      <c r="I212" s="319" t="s">
        <v>4775</v>
      </c>
      <c r="J212" s="319">
        <f t="shared" si="19"/>
        <v>2813</v>
      </c>
      <c r="K212" s="319" t="s">
        <v>1586</v>
      </c>
      <c r="L212" s="319" t="s">
        <v>4460</v>
      </c>
    </row>
    <row r="213" spans="1:12">
      <c r="A213" s="319">
        <f t="shared" si="15"/>
        <v>3012</v>
      </c>
      <c r="B213" s="288" t="s">
        <v>4453</v>
      </c>
      <c r="C213" s="319" t="s">
        <v>1541</v>
      </c>
      <c r="D213" s="319" t="s">
        <v>4765</v>
      </c>
      <c r="E213" s="319" t="s">
        <v>4765</v>
      </c>
      <c r="F213" s="319">
        <v>20160101</v>
      </c>
      <c r="G213" s="319">
        <v>20210917</v>
      </c>
      <c r="H213" s="319" t="s">
        <v>4293</v>
      </c>
      <c r="I213" s="319" t="s">
        <v>4775</v>
      </c>
      <c r="J213" s="319">
        <f t="shared" si="19"/>
        <v>2813</v>
      </c>
      <c r="K213" s="319" t="s">
        <v>1256</v>
      </c>
      <c r="L213" s="319" t="s">
        <v>4744</v>
      </c>
    </row>
    <row r="214" spans="1:12">
      <c r="A214" s="319">
        <f t="shared" si="15"/>
        <v>3013</v>
      </c>
      <c r="B214" s="288" t="s">
        <v>4453</v>
      </c>
      <c r="C214" s="319" t="s">
        <v>1541</v>
      </c>
      <c r="D214" s="319" t="s">
        <v>4765</v>
      </c>
      <c r="E214" s="319" t="s">
        <v>4765</v>
      </c>
      <c r="F214" s="319">
        <v>20160101</v>
      </c>
      <c r="G214" s="319">
        <v>20210917</v>
      </c>
      <c r="H214" s="319" t="s">
        <v>4293</v>
      </c>
      <c r="I214" s="319" t="s">
        <v>4775</v>
      </c>
      <c r="J214" s="319">
        <f t="shared" si="19"/>
        <v>2813</v>
      </c>
      <c r="K214" s="319" t="s">
        <v>4461</v>
      </c>
      <c r="L214" s="319" t="s">
        <v>4462</v>
      </c>
    </row>
    <row r="215" spans="1:12">
      <c r="A215" s="319">
        <f t="shared" si="15"/>
        <v>3014</v>
      </c>
      <c r="B215" s="288" t="s">
        <v>4453</v>
      </c>
      <c r="C215" s="319" t="s">
        <v>1541</v>
      </c>
      <c r="D215" s="319" t="s">
        <v>4765</v>
      </c>
      <c r="E215" s="319" t="s">
        <v>4765</v>
      </c>
      <c r="F215" s="319">
        <v>20160101</v>
      </c>
      <c r="G215" s="319">
        <v>20210917</v>
      </c>
      <c r="H215" s="319" t="s">
        <v>4293</v>
      </c>
      <c r="I215" s="319" t="s">
        <v>4775</v>
      </c>
      <c r="J215" s="319">
        <f t="shared" si="19"/>
        <v>2813</v>
      </c>
      <c r="K215" s="319" t="s">
        <v>4762</v>
      </c>
      <c r="L215" s="319" t="s">
        <v>4763</v>
      </c>
    </row>
    <row r="216" spans="1:12">
      <c r="A216" s="319">
        <f t="shared" si="15"/>
        <v>3015</v>
      </c>
      <c r="B216" s="288" t="s">
        <v>4453</v>
      </c>
      <c r="C216" s="319" t="s">
        <v>1541</v>
      </c>
      <c r="D216" s="319" t="s">
        <v>4765</v>
      </c>
      <c r="E216" s="319" t="s">
        <v>4765</v>
      </c>
      <c r="F216" s="319">
        <v>20160101</v>
      </c>
      <c r="G216" s="319">
        <v>20210917</v>
      </c>
      <c r="H216" s="319" t="s">
        <v>4293</v>
      </c>
      <c r="I216" s="319" t="s">
        <v>4775</v>
      </c>
      <c r="J216" s="319">
        <f t="shared" si="19"/>
        <v>2813</v>
      </c>
      <c r="K216" s="319" t="s">
        <v>4463</v>
      </c>
      <c r="L216" s="319" t="s">
        <v>4464</v>
      </c>
    </row>
    <row r="217" spans="1:12">
      <c r="A217" s="319">
        <f t="shared" si="15"/>
        <v>3016</v>
      </c>
      <c r="B217" s="288" t="s">
        <v>4453</v>
      </c>
      <c r="C217" s="319" t="s">
        <v>1541</v>
      </c>
      <c r="D217" s="319" t="s">
        <v>4765</v>
      </c>
      <c r="E217" s="319" t="s">
        <v>4765</v>
      </c>
      <c r="F217" s="319">
        <v>20160101</v>
      </c>
      <c r="G217" s="319">
        <v>20210917</v>
      </c>
      <c r="H217" s="319" t="s">
        <v>4293</v>
      </c>
      <c r="I217" s="319" t="s">
        <v>4775</v>
      </c>
      <c r="J217" s="319">
        <f t="shared" si="19"/>
        <v>2813</v>
      </c>
      <c r="K217" s="319" t="s">
        <v>1276</v>
      </c>
      <c r="L217" s="319" t="s">
        <v>4467</v>
      </c>
    </row>
    <row r="218" spans="1:12">
      <c r="A218" s="319">
        <f t="shared" ref="A218:A281" si="22">A217+1</f>
        <v>3017</v>
      </c>
      <c r="B218" s="288" t="s">
        <v>4453</v>
      </c>
      <c r="C218" s="319" t="s">
        <v>1541</v>
      </c>
      <c r="D218" s="319" t="s">
        <v>4765</v>
      </c>
      <c r="E218" s="319" t="s">
        <v>4765</v>
      </c>
      <c r="F218" s="319">
        <v>20160101</v>
      </c>
      <c r="G218" s="319">
        <v>20210917</v>
      </c>
      <c r="H218" s="319" t="s">
        <v>4293</v>
      </c>
      <c r="I218" s="319" t="s">
        <v>4775</v>
      </c>
      <c r="J218" s="319">
        <f t="shared" si="19"/>
        <v>2813</v>
      </c>
      <c r="K218" s="319" t="s">
        <v>4832</v>
      </c>
      <c r="L218" s="319" t="s">
        <v>4469</v>
      </c>
    </row>
    <row r="219" spans="1:12">
      <c r="A219" s="319">
        <f t="shared" si="22"/>
        <v>3018</v>
      </c>
      <c r="B219" s="288" t="s">
        <v>4453</v>
      </c>
      <c r="C219" s="319" t="s">
        <v>1541</v>
      </c>
      <c r="D219" s="319" t="s">
        <v>4765</v>
      </c>
      <c r="E219" s="319" t="s">
        <v>4765</v>
      </c>
      <c r="F219" s="319">
        <v>20160101</v>
      </c>
      <c r="G219" s="319">
        <v>20210917</v>
      </c>
      <c r="H219" s="319" t="s">
        <v>4293</v>
      </c>
      <c r="I219" s="319" t="s">
        <v>4775</v>
      </c>
      <c r="J219" s="319">
        <f t="shared" si="19"/>
        <v>2813</v>
      </c>
      <c r="K219" s="319" t="s">
        <v>4833</v>
      </c>
      <c r="L219" s="319" t="s">
        <v>4471</v>
      </c>
    </row>
    <row r="220" spans="1:12">
      <c r="A220" s="319">
        <f t="shared" si="22"/>
        <v>3019</v>
      </c>
      <c r="B220" s="288" t="s">
        <v>4453</v>
      </c>
      <c r="C220" s="319" t="s">
        <v>1541</v>
      </c>
      <c r="D220" s="319" t="s">
        <v>4765</v>
      </c>
      <c r="E220" s="319" t="s">
        <v>4765</v>
      </c>
      <c r="F220" s="319">
        <v>20160101</v>
      </c>
      <c r="G220" s="319">
        <v>20210917</v>
      </c>
      <c r="H220" s="319" t="s">
        <v>4293</v>
      </c>
      <c r="I220" s="319" t="s">
        <v>4775</v>
      </c>
      <c r="J220" s="319">
        <f t="shared" si="19"/>
        <v>2813</v>
      </c>
      <c r="K220" s="319" t="s">
        <v>4834</v>
      </c>
      <c r="L220" s="319" t="s">
        <v>4835</v>
      </c>
    </row>
    <row r="221" spans="1:12">
      <c r="A221" s="319">
        <f t="shared" si="22"/>
        <v>3020</v>
      </c>
      <c r="B221" s="288" t="s">
        <v>4453</v>
      </c>
      <c r="C221" s="319" t="s">
        <v>1541</v>
      </c>
      <c r="D221" s="319" t="s">
        <v>4765</v>
      </c>
      <c r="E221" s="319" t="s">
        <v>4765</v>
      </c>
      <c r="F221" s="319">
        <v>20160101</v>
      </c>
      <c r="G221" s="319">
        <v>20210917</v>
      </c>
      <c r="H221" s="319" t="s">
        <v>4293</v>
      </c>
      <c r="I221" s="319" t="s">
        <v>4775</v>
      </c>
      <c r="J221" s="319">
        <f t="shared" si="19"/>
        <v>2813</v>
      </c>
      <c r="K221" s="319" t="s">
        <v>4837</v>
      </c>
      <c r="L221" s="319" t="s">
        <v>4836</v>
      </c>
    </row>
    <row r="222" spans="1:12">
      <c r="A222" s="319">
        <f t="shared" si="22"/>
        <v>3021</v>
      </c>
      <c r="B222" s="288" t="s">
        <v>4453</v>
      </c>
      <c r="C222" s="319" t="s">
        <v>1541</v>
      </c>
      <c r="D222" s="319" t="s">
        <v>4765</v>
      </c>
      <c r="E222" s="319" t="s">
        <v>4765</v>
      </c>
      <c r="F222" s="319">
        <v>20160101</v>
      </c>
      <c r="G222" s="319">
        <v>20210917</v>
      </c>
      <c r="H222" s="319" t="s">
        <v>4293</v>
      </c>
      <c r="I222" s="319" t="s">
        <v>4775</v>
      </c>
      <c r="J222" s="319">
        <f t="shared" si="19"/>
        <v>2813</v>
      </c>
      <c r="K222" s="319" t="s">
        <v>4838</v>
      </c>
      <c r="L222" s="319" t="s">
        <v>4841</v>
      </c>
    </row>
    <row r="223" spans="1:12">
      <c r="A223" s="319">
        <f t="shared" si="22"/>
        <v>3022</v>
      </c>
      <c r="B223" s="288" t="s">
        <v>4453</v>
      </c>
      <c r="C223" s="319" t="s">
        <v>1541</v>
      </c>
      <c r="D223" s="319" t="s">
        <v>4765</v>
      </c>
      <c r="E223" s="319" t="s">
        <v>4765</v>
      </c>
      <c r="F223" s="319">
        <v>20160101</v>
      </c>
      <c r="G223" s="319">
        <v>20210917</v>
      </c>
      <c r="H223" s="319" t="s">
        <v>4293</v>
      </c>
      <c r="I223" s="319" t="s">
        <v>4775</v>
      </c>
      <c r="J223" s="319">
        <f t="shared" si="19"/>
        <v>2813</v>
      </c>
      <c r="K223" s="319" t="s">
        <v>4839</v>
      </c>
      <c r="L223" s="319" t="s">
        <v>4842</v>
      </c>
    </row>
    <row r="224" spans="1:12">
      <c r="A224" s="319">
        <f t="shared" si="22"/>
        <v>3023</v>
      </c>
      <c r="B224" s="288" t="s">
        <v>4453</v>
      </c>
      <c r="C224" s="319" t="s">
        <v>1541</v>
      </c>
      <c r="D224" s="319" t="s">
        <v>4765</v>
      </c>
      <c r="E224" s="319" t="s">
        <v>4765</v>
      </c>
      <c r="F224" s="319">
        <v>20160101</v>
      </c>
      <c r="G224" s="319">
        <v>20210917</v>
      </c>
      <c r="H224" s="319" t="s">
        <v>4293</v>
      </c>
      <c r="I224" s="319" t="s">
        <v>4775</v>
      </c>
      <c r="J224" s="319">
        <v>2814</v>
      </c>
      <c r="K224" s="319" t="s">
        <v>1809</v>
      </c>
      <c r="L224" s="319" t="s">
        <v>4458</v>
      </c>
    </row>
    <row r="225" spans="1:12">
      <c r="A225" s="319">
        <f t="shared" si="22"/>
        <v>3024</v>
      </c>
      <c r="B225" s="288" t="s">
        <v>4453</v>
      </c>
      <c r="C225" s="319" t="s">
        <v>1541</v>
      </c>
      <c r="D225" s="319" t="s">
        <v>4765</v>
      </c>
      <c r="E225" s="319" t="s">
        <v>4765</v>
      </c>
      <c r="F225" s="319">
        <v>20160101</v>
      </c>
      <c r="G225" s="319">
        <v>20210917</v>
      </c>
      <c r="H225" s="319" t="s">
        <v>4293</v>
      </c>
      <c r="I225" s="319" t="s">
        <v>4775</v>
      </c>
      <c r="J225" s="319">
        <f t="shared" ref="J225" si="23">J224</f>
        <v>2814</v>
      </c>
      <c r="K225" s="319" t="s">
        <v>1419</v>
      </c>
      <c r="L225" s="319" t="s">
        <v>4459</v>
      </c>
    </row>
    <row r="226" spans="1:12">
      <c r="A226" s="319">
        <f t="shared" si="22"/>
        <v>3025</v>
      </c>
      <c r="B226" s="288" t="s">
        <v>4453</v>
      </c>
      <c r="C226" s="319" t="s">
        <v>1541</v>
      </c>
      <c r="D226" s="319" t="s">
        <v>4765</v>
      </c>
      <c r="E226" s="319" t="s">
        <v>4765</v>
      </c>
      <c r="F226" s="319">
        <v>20160101</v>
      </c>
      <c r="G226" s="319">
        <v>20210917</v>
      </c>
      <c r="H226" s="319" t="s">
        <v>4293</v>
      </c>
      <c r="I226" s="319" t="s">
        <v>4775</v>
      </c>
      <c r="J226" s="319">
        <f t="shared" si="19"/>
        <v>2814</v>
      </c>
      <c r="K226" s="319" t="s">
        <v>1586</v>
      </c>
      <c r="L226" s="319" t="s">
        <v>4460</v>
      </c>
    </row>
    <row r="227" spans="1:12">
      <c r="A227" s="319">
        <f t="shared" si="22"/>
        <v>3026</v>
      </c>
      <c r="B227" s="288" t="s">
        <v>4453</v>
      </c>
      <c r="C227" s="319" t="s">
        <v>1541</v>
      </c>
      <c r="D227" s="319" t="s">
        <v>4765</v>
      </c>
      <c r="E227" s="319" t="s">
        <v>4765</v>
      </c>
      <c r="F227" s="319">
        <v>20160101</v>
      </c>
      <c r="G227" s="319">
        <v>20210917</v>
      </c>
      <c r="H227" s="319" t="s">
        <v>4293</v>
      </c>
      <c r="I227" s="319" t="s">
        <v>4775</v>
      </c>
      <c r="J227" s="319">
        <f t="shared" si="19"/>
        <v>2814</v>
      </c>
      <c r="K227" s="319" t="s">
        <v>1256</v>
      </c>
      <c r="L227" s="319" t="s">
        <v>4744</v>
      </c>
    </row>
    <row r="228" spans="1:12">
      <c r="A228" s="319">
        <f t="shared" si="22"/>
        <v>3027</v>
      </c>
      <c r="B228" s="288" t="s">
        <v>4453</v>
      </c>
      <c r="C228" s="319" t="s">
        <v>1541</v>
      </c>
      <c r="D228" s="319" t="s">
        <v>4765</v>
      </c>
      <c r="E228" s="319" t="s">
        <v>4765</v>
      </c>
      <c r="F228" s="319">
        <v>20160101</v>
      </c>
      <c r="G228" s="319">
        <v>20210917</v>
      </c>
      <c r="H228" s="319" t="s">
        <v>4293</v>
      </c>
      <c r="I228" s="319" t="s">
        <v>4775</v>
      </c>
      <c r="J228" s="319">
        <f t="shared" si="19"/>
        <v>2814</v>
      </c>
      <c r="K228" s="319" t="s">
        <v>4461</v>
      </c>
      <c r="L228" s="319" t="s">
        <v>4462</v>
      </c>
    </row>
    <row r="229" spans="1:12">
      <c r="A229" s="319">
        <f t="shared" si="22"/>
        <v>3028</v>
      </c>
      <c r="B229" s="288" t="s">
        <v>4453</v>
      </c>
      <c r="C229" s="319" t="s">
        <v>1541</v>
      </c>
      <c r="D229" s="319" t="s">
        <v>4765</v>
      </c>
      <c r="E229" s="319" t="s">
        <v>4765</v>
      </c>
      <c r="F229" s="319">
        <v>20160101</v>
      </c>
      <c r="G229" s="319">
        <v>20210917</v>
      </c>
      <c r="H229" s="319" t="s">
        <v>4293</v>
      </c>
      <c r="I229" s="319" t="s">
        <v>4775</v>
      </c>
      <c r="J229" s="319">
        <f t="shared" si="19"/>
        <v>2814</v>
      </c>
      <c r="K229" s="319" t="s">
        <v>4762</v>
      </c>
      <c r="L229" s="319" t="s">
        <v>4763</v>
      </c>
    </row>
    <row r="230" spans="1:12">
      <c r="A230" s="319">
        <f t="shared" si="22"/>
        <v>3029</v>
      </c>
      <c r="B230" s="288" t="s">
        <v>4453</v>
      </c>
      <c r="C230" s="319" t="s">
        <v>1541</v>
      </c>
      <c r="D230" s="319" t="s">
        <v>4765</v>
      </c>
      <c r="E230" s="319" t="s">
        <v>4765</v>
      </c>
      <c r="F230" s="319">
        <v>20160101</v>
      </c>
      <c r="G230" s="319">
        <v>20210917</v>
      </c>
      <c r="H230" s="319" t="s">
        <v>4293</v>
      </c>
      <c r="I230" s="319" t="s">
        <v>4775</v>
      </c>
      <c r="J230" s="319">
        <f t="shared" si="19"/>
        <v>2814</v>
      </c>
      <c r="K230" s="319" t="s">
        <v>4463</v>
      </c>
      <c r="L230" s="319" t="s">
        <v>4464</v>
      </c>
    </row>
    <row r="231" spans="1:12">
      <c r="A231" s="319">
        <f t="shared" si="22"/>
        <v>3030</v>
      </c>
      <c r="B231" s="288" t="s">
        <v>4453</v>
      </c>
      <c r="C231" s="319" t="s">
        <v>1541</v>
      </c>
      <c r="D231" s="319" t="s">
        <v>4765</v>
      </c>
      <c r="E231" s="319" t="s">
        <v>4765</v>
      </c>
      <c r="F231" s="319">
        <v>20160101</v>
      </c>
      <c r="G231" s="319">
        <v>20210917</v>
      </c>
      <c r="H231" s="319" t="s">
        <v>4293</v>
      </c>
      <c r="I231" s="319" t="s">
        <v>4775</v>
      </c>
      <c r="J231" s="319">
        <f t="shared" si="19"/>
        <v>2814</v>
      </c>
      <c r="K231" s="319" t="s">
        <v>1276</v>
      </c>
      <c r="L231" s="319" t="s">
        <v>4467</v>
      </c>
    </row>
    <row r="232" spans="1:12">
      <c r="A232" s="319">
        <f t="shared" si="22"/>
        <v>3031</v>
      </c>
      <c r="B232" s="288" t="s">
        <v>4453</v>
      </c>
      <c r="C232" s="319" t="s">
        <v>1541</v>
      </c>
      <c r="D232" s="319" t="s">
        <v>4765</v>
      </c>
      <c r="E232" s="319" t="s">
        <v>4765</v>
      </c>
      <c r="F232" s="319">
        <v>20160101</v>
      </c>
      <c r="G232" s="319">
        <v>20210917</v>
      </c>
      <c r="H232" s="319" t="s">
        <v>4293</v>
      </c>
      <c r="I232" s="319" t="s">
        <v>4775</v>
      </c>
      <c r="J232" s="319">
        <f t="shared" si="19"/>
        <v>2814</v>
      </c>
      <c r="K232" s="319" t="s">
        <v>4832</v>
      </c>
      <c r="L232" s="319" t="s">
        <v>4469</v>
      </c>
    </row>
    <row r="233" spans="1:12">
      <c r="A233" s="319">
        <f t="shared" si="22"/>
        <v>3032</v>
      </c>
      <c r="B233" s="288" t="s">
        <v>4453</v>
      </c>
      <c r="C233" s="319" t="s">
        <v>1541</v>
      </c>
      <c r="D233" s="319" t="s">
        <v>4765</v>
      </c>
      <c r="E233" s="319" t="s">
        <v>4765</v>
      </c>
      <c r="F233" s="319">
        <v>20160101</v>
      </c>
      <c r="G233" s="319">
        <v>20210917</v>
      </c>
      <c r="H233" s="319" t="s">
        <v>4293</v>
      </c>
      <c r="I233" s="319" t="s">
        <v>4775</v>
      </c>
      <c r="J233" s="319">
        <f t="shared" si="19"/>
        <v>2814</v>
      </c>
      <c r="K233" s="319" t="s">
        <v>4833</v>
      </c>
      <c r="L233" s="319" t="s">
        <v>4471</v>
      </c>
    </row>
    <row r="234" spans="1:12">
      <c r="A234" s="319">
        <f t="shared" si="22"/>
        <v>3033</v>
      </c>
      <c r="B234" s="288" t="s">
        <v>4453</v>
      </c>
      <c r="C234" s="319" t="s">
        <v>1541</v>
      </c>
      <c r="D234" s="319" t="s">
        <v>4765</v>
      </c>
      <c r="E234" s="319" t="s">
        <v>4765</v>
      </c>
      <c r="F234" s="319">
        <v>20160101</v>
      </c>
      <c r="G234" s="319">
        <v>20210917</v>
      </c>
      <c r="H234" s="319" t="s">
        <v>4293</v>
      </c>
      <c r="I234" s="319" t="s">
        <v>4775</v>
      </c>
      <c r="J234" s="319">
        <f t="shared" si="19"/>
        <v>2814</v>
      </c>
      <c r="K234" s="319" t="s">
        <v>4834</v>
      </c>
      <c r="L234" s="319" t="s">
        <v>4835</v>
      </c>
    </row>
    <row r="235" spans="1:12">
      <c r="A235" s="319">
        <f t="shared" si="22"/>
        <v>3034</v>
      </c>
      <c r="B235" s="288" t="s">
        <v>4453</v>
      </c>
      <c r="C235" s="319" t="s">
        <v>1541</v>
      </c>
      <c r="D235" s="319" t="s">
        <v>4765</v>
      </c>
      <c r="E235" s="319" t="s">
        <v>4765</v>
      </c>
      <c r="F235" s="319">
        <v>20160101</v>
      </c>
      <c r="G235" s="319">
        <v>20210917</v>
      </c>
      <c r="H235" s="319" t="s">
        <v>4293</v>
      </c>
      <c r="I235" s="319" t="s">
        <v>4775</v>
      </c>
      <c r="J235" s="319">
        <f t="shared" si="19"/>
        <v>2814</v>
      </c>
      <c r="K235" s="319" t="s">
        <v>4837</v>
      </c>
      <c r="L235" s="319" t="s">
        <v>4836</v>
      </c>
    </row>
    <row r="236" spans="1:12">
      <c r="A236" s="319">
        <f t="shared" si="22"/>
        <v>3035</v>
      </c>
      <c r="B236" s="288" t="s">
        <v>4453</v>
      </c>
      <c r="C236" s="319" t="s">
        <v>1541</v>
      </c>
      <c r="D236" s="319" t="s">
        <v>4765</v>
      </c>
      <c r="E236" s="319" t="s">
        <v>4765</v>
      </c>
      <c r="F236" s="319">
        <v>20160101</v>
      </c>
      <c r="G236" s="319">
        <v>20210917</v>
      </c>
      <c r="H236" s="319" t="s">
        <v>4293</v>
      </c>
      <c r="I236" s="319" t="s">
        <v>4775</v>
      </c>
      <c r="J236" s="319">
        <f t="shared" si="19"/>
        <v>2814</v>
      </c>
      <c r="K236" s="319" t="s">
        <v>4838</v>
      </c>
      <c r="L236" s="319" t="s">
        <v>4841</v>
      </c>
    </row>
    <row r="237" spans="1:12">
      <c r="A237" s="319">
        <f t="shared" si="22"/>
        <v>3036</v>
      </c>
      <c r="B237" s="288" t="s">
        <v>4453</v>
      </c>
      <c r="C237" s="319" t="s">
        <v>1541</v>
      </c>
      <c r="D237" s="319" t="s">
        <v>4765</v>
      </c>
      <c r="E237" s="319" t="s">
        <v>4765</v>
      </c>
      <c r="F237" s="319">
        <v>20160101</v>
      </c>
      <c r="G237" s="319">
        <v>20210917</v>
      </c>
      <c r="H237" s="319" t="s">
        <v>4293</v>
      </c>
      <c r="I237" s="319" t="s">
        <v>4775</v>
      </c>
      <c r="J237" s="319">
        <f t="shared" si="19"/>
        <v>2814</v>
      </c>
      <c r="K237" s="319" t="s">
        <v>4839</v>
      </c>
      <c r="L237" s="319" t="s">
        <v>4842</v>
      </c>
    </row>
    <row r="238" spans="1:12">
      <c r="A238" s="319">
        <f t="shared" si="22"/>
        <v>3037</v>
      </c>
      <c r="B238" s="288" t="s">
        <v>4453</v>
      </c>
      <c r="C238" s="319" t="s">
        <v>1541</v>
      </c>
      <c r="D238" s="319" t="s">
        <v>4765</v>
      </c>
      <c r="E238" s="319" t="s">
        <v>4765</v>
      </c>
      <c r="F238" s="319">
        <v>20160101</v>
      </c>
      <c r="G238" s="319">
        <v>20210917</v>
      </c>
      <c r="H238" s="319" t="s">
        <v>4293</v>
      </c>
      <c r="I238" s="319" t="s">
        <v>4775</v>
      </c>
      <c r="J238" s="319">
        <v>2815</v>
      </c>
      <c r="K238" s="319" t="s">
        <v>1809</v>
      </c>
      <c r="L238" s="319" t="s">
        <v>4458</v>
      </c>
    </row>
    <row r="239" spans="1:12">
      <c r="A239" s="319">
        <f t="shared" si="22"/>
        <v>3038</v>
      </c>
      <c r="B239" s="288" t="s">
        <v>4453</v>
      </c>
      <c r="C239" s="319" t="s">
        <v>1541</v>
      </c>
      <c r="D239" s="319" t="s">
        <v>4765</v>
      </c>
      <c r="E239" s="319" t="s">
        <v>4765</v>
      </c>
      <c r="F239" s="319">
        <v>20160101</v>
      </c>
      <c r="G239" s="319">
        <v>20210917</v>
      </c>
      <c r="H239" s="319" t="s">
        <v>4293</v>
      </c>
      <c r="I239" s="319" t="s">
        <v>4775</v>
      </c>
      <c r="J239" s="319">
        <f t="shared" ref="J239" si="24">J238</f>
        <v>2815</v>
      </c>
      <c r="K239" s="319" t="s">
        <v>1419</v>
      </c>
      <c r="L239" s="319" t="s">
        <v>4459</v>
      </c>
    </row>
    <row r="240" spans="1:12">
      <c r="A240" s="319">
        <f t="shared" si="22"/>
        <v>3039</v>
      </c>
      <c r="B240" s="288" t="s">
        <v>4453</v>
      </c>
      <c r="C240" s="319" t="s">
        <v>1541</v>
      </c>
      <c r="D240" s="319" t="s">
        <v>4765</v>
      </c>
      <c r="E240" s="319" t="s">
        <v>4765</v>
      </c>
      <c r="F240" s="319">
        <v>20160101</v>
      </c>
      <c r="G240" s="319">
        <v>20210917</v>
      </c>
      <c r="H240" s="319" t="s">
        <v>4293</v>
      </c>
      <c r="I240" s="319" t="s">
        <v>4775</v>
      </c>
      <c r="J240" s="319">
        <f t="shared" si="19"/>
        <v>2815</v>
      </c>
      <c r="K240" s="319" t="s">
        <v>1586</v>
      </c>
      <c r="L240" s="319" t="s">
        <v>4460</v>
      </c>
    </row>
    <row r="241" spans="1:12">
      <c r="A241" s="319">
        <f t="shared" si="22"/>
        <v>3040</v>
      </c>
      <c r="B241" s="288" t="s">
        <v>4453</v>
      </c>
      <c r="C241" s="319" t="s">
        <v>1541</v>
      </c>
      <c r="D241" s="319" t="s">
        <v>4765</v>
      </c>
      <c r="E241" s="319" t="s">
        <v>4765</v>
      </c>
      <c r="F241" s="319">
        <v>20160101</v>
      </c>
      <c r="G241" s="319">
        <v>20210917</v>
      </c>
      <c r="H241" s="319" t="s">
        <v>4293</v>
      </c>
      <c r="I241" s="319" t="s">
        <v>4775</v>
      </c>
      <c r="J241" s="319">
        <f t="shared" si="19"/>
        <v>2815</v>
      </c>
      <c r="K241" s="319" t="s">
        <v>1256</v>
      </c>
      <c r="L241" s="319" t="s">
        <v>4744</v>
      </c>
    </row>
    <row r="242" spans="1:12">
      <c r="A242" s="319">
        <f t="shared" si="22"/>
        <v>3041</v>
      </c>
      <c r="B242" s="288" t="s">
        <v>4453</v>
      </c>
      <c r="C242" s="319" t="s">
        <v>1541</v>
      </c>
      <c r="D242" s="319" t="s">
        <v>4765</v>
      </c>
      <c r="E242" s="319" t="s">
        <v>4765</v>
      </c>
      <c r="F242" s="319">
        <v>20160101</v>
      </c>
      <c r="G242" s="319">
        <v>20210917</v>
      </c>
      <c r="H242" s="319" t="s">
        <v>4293</v>
      </c>
      <c r="I242" s="319" t="s">
        <v>4775</v>
      </c>
      <c r="J242" s="319">
        <f t="shared" si="19"/>
        <v>2815</v>
      </c>
      <c r="K242" s="319" t="s">
        <v>4461</v>
      </c>
      <c r="L242" s="319" t="s">
        <v>4462</v>
      </c>
    </row>
    <row r="243" spans="1:12">
      <c r="A243" s="319">
        <f t="shared" si="22"/>
        <v>3042</v>
      </c>
      <c r="B243" s="288" t="s">
        <v>4453</v>
      </c>
      <c r="C243" s="319" t="s">
        <v>1541</v>
      </c>
      <c r="D243" s="319" t="s">
        <v>4765</v>
      </c>
      <c r="E243" s="319" t="s">
        <v>4765</v>
      </c>
      <c r="F243" s="319">
        <v>20160101</v>
      </c>
      <c r="G243" s="319">
        <v>20210917</v>
      </c>
      <c r="H243" s="319" t="s">
        <v>4293</v>
      </c>
      <c r="I243" s="319" t="s">
        <v>4775</v>
      </c>
      <c r="J243" s="319">
        <f t="shared" si="19"/>
        <v>2815</v>
      </c>
      <c r="K243" s="319" t="s">
        <v>4762</v>
      </c>
      <c r="L243" s="319" t="s">
        <v>4763</v>
      </c>
    </row>
    <row r="244" spans="1:12">
      <c r="A244" s="319">
        <f t="shared" si="22"/>
        <v>3043</v>
      </c>
      <c r="B244" s="288" t="s">
        <v>4453</v>
      </c>
      <c r="C244" s="319" t="s">
        <v>1541</v>
      </c>
      <c r="D244" s="319" t="s">
        <v>4765</v>
      </c>
      <c r="E244" s="319" t="s">
        <v>4765</v>
      </c>
      <c r="F244" s="319">
        <v>20160101</v>
      </c>
      <c r="G244" s="319">
        <v>20210917</v>
      </c>
      <c r="H244" s="319" t="s">
        <v>4293</v>
      </c>
      <c r="I244" s="319" t="s">
        <v>4775</v>
      </c>
      <c r="J244" s="319">
        <f t="shared" si="19"/>
        <v>2815</v>
      </c>
      <c r="K244" s="319" t="s">
        <v>4463</v>
      </c>
      <c r="L244" s="319" t="s">
        <v>4464</v>
      </c>
    </row>
    <row r="245" spans="1:12">
      <c r="A245" s="319">
        <f t="shared" si="22"/>
        <v>3044</v>
      </c>
      <c r="B245" s="288" t="s">
        <v>4453</v>
      </c>
      <c r="C245" s="319" t="s">
        <v>1541</v>
      </c>
      <c r="D245" s="319" t="s">
        <v>4765</v>
      </c>
      <c r="E245" s="319" t="s">
        <v>4765</v>
      </c>
      <c r="F245" s="319">
        <v>20160101</v>
      </c>
      <c r="G245" s="319">
        <v>20210917</v>
      </c>
      <c r="H245" s="319" t="s">
        <v>4293</v>
      </c>
      <c r="I245" s="319" t="s">
        <v>4775</v>
      </c>
      <c r="J245" s="319">
        <f t="shared" si="19"/>
        <v>2815</v>
      </c>
      <c r="K245" s="319" t="s">
        <v>1276</v>
      </c>
      <c r="L245" s="319" t="s">
        <v>4467</v>
      </c>
    </row>
    <row r="246" spans="1:12">
      <c r="A246" s="319">
        <f t="shared" si="22"/>
        <v>3045</v>
      </c>
      <c r="B246" s="288" t="s">
        <v>4453</v>
      </c>
      <c r="C246" s="319" t="s">
        <v>1541</v>
      </c>
      <c r="D246" s="319" t="s">
        <v>4765</v>
      </c>
      <c r="E246" s="319" t="s">
        <v>4765</v>
      </c>
      <c r="F246" s="319">
        <v>20160101</v>
      </c>
      <c r="G246" s="319">
        <v>20210917</v>
      </c>
      <c r="H246" s="319" t="s">
        <v>4293</v>
      </c>
      <c r="I246" s="319" t="s">
        <v>4775</v>
      </c>
      <c r="J246" s="319">
        <f t="shared" si="19"/>
        <v>2815</v>
      </c>
      <c r="K246" s="319" t="s">
        <v>4832</v>
      </c>
      <c r="L246" s="319" t="s">
        <v>4469</v>
      </c>
    </row>
    <row r="247" spans="1:12">
      <c r="A247" s="319">
        <f t="shared" si="22"/>
        <v>3046</v>
      </c>
      <c r="B247" s="288" t="s">
        <v>4453</v>
      </c>
      <c r="C247" s="319" t="s">
        <v>1541</v>
      </c>
      <c r="D247" s="319" t="s">
        <v>4765</v>
      </c>
      <c r="E247" s="319" t="s">
        <v>4765</v>
      </c>
      <c r="F247" s="319">
        <v>20160101</v>
      </c>
      <c r="G247" s="319">
        <v>20210917</v>
      </c>
      <c r="H247" s="319" t="s">
        <v>4293</v>
      </c>
      <c r="I247" s="319" t="s">
        <v>4775</v>
      </c>
      <c r="J247" s="319">
        <f t="shared" si="19"/>
        <v>2815</v>
      </c>
      <c r="K247" s="319" t="s">
        <v>4833</v>
      </c>
      <c r="L247" s="319" t="s">
        <v>4471</v>
      </c>
    </row>
    <row r="248" spans="1:12">
      <c r="A248" s="319">
        <f t="shared" si="22"/>
        <v>3047</v>
      </c>
      <c r="B248" s="288" t="s">
        <v>4453</v>
      </c>
      <c r="C248" s="319" t="s">
        <v>1541</v>
      </c>
      <c r="D248" s="319" t="s">
        <v>4765</v>
      </c>
      <c r="E248" s="319" t="s">
        <v>4765</v>
      </c>
      <c r="F248" s="319">
        <v>20160101</v>
      </c>
      <c r="G248" s="319">
        <v>20210917</v>
      </c>
      <c r="H248" s="319" t="s">
        <v>4293</v>
      </c>
      <c r="I248" s="319" t="s">
        <v>4775</v>
      </c>
      <c r="J248" s="319">
        <f t="shared" si="19"/>
        <v>2815</v>
      </c>
      <c r="K248" s="319" t="s">
        <v>4834</v>
      </c>
      <c r="L248" s="319" t="s">
        <v>4835</v>
      </c>
    </row>
    <row r="249" spans="1:12">
      <c r="A249" s="319">
        <f t="shared" si="22"/>
        <v>3048</v>
      </c>
      <c r="B249" s="288" t="s">
        <v>4453</v>
      </c>
      <c r="C249" s="319" t="s">
        <v>1541</v>
      </c>
      <c r="D249" s="319" t="s">
        <v>4765</v>
      </c>
      <c r="E249" s="319" t="s">
        <v>4765</v>
      </c>
      <c r="F249" s="319">
        <v>20160101</v>
      </c>
      <c r="G249" s="319">
        <v>20210917</v>
      </c>
      <c r="H249" s="319" t="s">
        <v>4293</v>
      </c>
      <c r="I249" s="319" t="s">
        <v>4775</v>
      </c>
      <c r="J249" s="319">
        <f t="shared" si="19"/>
        <v>2815</v>
      </c>
      <c r="K249" s="319" t="s">
        <v>4837</v>
      </c>
      <c r="L249" s="319" t="s">
        <v>4836</v>
      </c>
    </row>
    <row r="250" spans="1:12">
      <c r="A250" s="319">
        <f t="shared" si="22"/>
        <v>3049</v>
      </c>
      <c r="B250" s="288" t="s">
        <v>4453</v>
      </c>
      <c r="C250" s="319" t="s">
        <v>1541</v>
      </c>
      <c r="D250" s="319" t="s">
        <v>4765</v>
      </c>
      <c r="E250" s="319" t="s">
        <v>4765</v>
      </c>
      <c r="F250" s="319">
        <v>20160101</v>
      </c>
      <c r="G250" s="319">
        <v>20210917</v>
      </c>
      <c r="H250" s="319" t="s">
        <v>4293</v>
      </c>
      <c r="I250" s="319" t="s">
        <v>4775</v>
      </c>
      <c r="J250" s="319">
        <f t="shared" si="19"/>
        <v>2815</v>
      </c>
      <c r="K250" s="319" t="s">
        <v>4838</v>
      </c>
      <c r="L250" s="319" t="s">
        <v>4841</v>
      </c>
    </row>
    <row r="251" spans="1:12">
      <c r="A251" s="319">
        <f t="shared" si="22"/>
        <v>3050</v>
      </c>
      <c r="B251" s="288" t="s">
        <v>4453</v>
      </c>
      <c r="C251" s="319" t="s">
        <v>1541</v>
      </c>
      <c r="D251" s="319" t="s">
        <v>4765</v>
      </c>
      <c r="E251" s="319" t="s">
        <v>4765</v>
      </c>
      <c r="F251" s="319">
        <v>20160101</v>
      </c>
      <c r="G251" s="319">
        <v>20210917</v>
      </c>
      <c r="H251" s="319" t="s">
        <v>4293</v>
      </c>
      <c r="I251" s="319" t="s">
        <v>4775</v>
      </c>
      <c r="J251" s="319">
        <f t="shared" si="19"/>
        <v>2815</v>
      </c>
      <c r="K251" s="319" t="s">
        <v>4839</v>
      </c>
      <c r="L251" s="319" t="s">
        <v>4842</v>
      </c>
    </row>
    <row r="252" spans="1:12">
      <c r="A252" s="319">
        <f t="shared" si="22"/>
        <v>3051</v>
      </c>
      <c r="B252" s="288" t="s">
        <v>4453</v>
      </c>
      <c r="C252" s="319" t="s">
        <v>1541</v>
      </c>
      <c r="D252" s="319" t="s">
        <v>4765</v>
      </c>
      <c r="E252" s="319" t="s">
        <v>4765</v>
      </c>
      <c r="F252" s="319">
        <v>20160101</v>
      </c>
      <c r="G252" s="319">
        <v>20210917</v>
      </c>
      <c r="H252" s="319" t="s">
        <v>4293</v>
      </c>
      <c r="I252" s="319" t="s">
        <v>4775</v>
      </c>
      <c r="J252" s="319">
        <v>2816</v>
      </c>
      <c r="K252" s="319" t="s">
        <v>1809</v>
      </c>
      <c r="L252" s="319" t="s">
        <v>4458</v>
      </c>
    </row>
    <row r="253" spans="1:12">
      <c r="A253" s="319">
        <f t="shared" si="22"/>
        <v>3052</v>
      </c>
      <c r="B253" s="288" t="s">
        <v>4453</v>
      </c>
      <c r="C253" s="319" t="s">
        <v>1541</v>
      </c>
      <c r="D253" s="319" t="s">
        <v>4765</v>
      </c>
      <c r="E253" s="319" t="s">
        <v>4765</v>
      </c>
      <c r="F253" s="319">
        <v>20160101</v>
      </c>
      <c r="G253" s="319">
        <v>20210917</v>
      </c>
      <c r="H253" s="319" t="s">
        <v>4293</v>
      </c>
      <c r="I253" s="319" t="s">
        <v>4775</v>
      </c>
      <c r="J253" s="319">
        <f t="shared" ref="J253" si="25">J252</f>
        <v>2816</v>
      </c>
      <c r="K253" s="319" t="s">
        <v>1419</v>
      </c>
      <c r="L253" s="319" t="s">
        <v>4459</v>
      </c>
    </row>
    <row r="254" spans="1:12">
      <c r="A254" s="319">
        <f t="shared" si="22"/>
        <v>3053</v>
      </c>
      <c r="B254" s="288" t="s">
        <v>4453</v>
      </c>
      <c r="C254" s="319" t="s">
        <v>1541</v>
      </c>
      <c r="D254" s="319" t="s">
        <v>4765</v>
      </c>
      <c r="E254" s="319" t="s">
        <v>4765</v>
      </c>
      <c r="F254" s="319">
        <v>20160101</v>
      </c>
      <c r="G254" s="319">
        <v>20210917</v>
      </c>
      <c r="H254" s="319" t="s">
        <v>4293</v>
      </c>
      <c r="I254" s="319" t="s">
        <v>4775</v>
      </c>
      <c r="J254" s="319">
        <f t="shared" si="19"/>
        <v>2816</v>
      </c>
      <c r="K254" s="319" t="s">
        <v>1586</v>
      </c>
      <c r="L254" s="319" t="s">
        <v>4460</v>
      </c>
    </row>
    <row r="255" spans="1:12">
      <c r="A255" s="319">
        <f t="shared" si="22"/>
        <v>3054</v>
      </c>
      <c r="B255" s="288" t="s">
        <v>4453</v>
      </c>
      <c r="C255" s="319" t="s">
        <v>1541</v>
      </c>
      <c r="D255" s="319" t="s">
        <v>4765</v>
      </c>
      <c r="E255" s="319" t="s">
        <v>4765</v>
      </c>
      <c r="F255" s="319">
        <v>20160101</v>
      </c>
      <c r="G255" s="319">
        <v>20210917</v>
      </c>
      <c r="H255" s="319" t="s">
        <v>4293</v>
      </c>
      <c r="I255" s="319" t="s">
        <v>4775</v>
      </c>
      <c r="J255" s="319">
        <f t="shared" ref="J255:J318" si="26">J254</f>
        <v>2816</v>
      </c>
      <c r="K255" s="319" t="s">
        <v>1256</v>
      </c>
      <c r="L255" s="319" t="s">
        <v>4744</v>
      </c>
    </row>
    <row r="256" spans="1:12">
      <c r="A256" s="319">
        <f t="shared" si="22"/>
        <v>3055</v>
      </c>
      <c r="B256" s="288" t="s">
        <v>4453</v>
      </c>
      <c r="C256" s="319" t="s">
        <v>1541</v>
      </c>
      <c r="D256" s="319" t="s">
        <v>4765</v>
      </c>
      <c r="E256" s="319" t="s">
        <v>4765</v>
      </c>
      <c r="F256" s="319">
        <v>20160101</v>
      </c>
      <c r="G256" s="319">
        <v>20210917</v>
      </c>
      <c r="H256" s="319" t="s">
        <v>4293</v>
      </c>
      <c r="I256" s="319" t="s">
        <v>4775</v>
      </c>
      <c r="J256" s="319">
        <f t="shared" si="26"/>
        <v>2816</v>
      </c>
      <c r="K256" s="319" t="s">
        <v>4461</v>
      </c>
      <c r="L256" s="319" t="s">
        <v>4462</v>
      </c>
    </row>
    <row r="257" spans="1:12">
      <c r="A257" s="319">
        <f t="shared" si="22"/>
        <v>3056</v>
      </c>
      <c r="B257" s="288" t="s">
        <v>4453</v>
      </c>
      <c r="C257" s="319" t="s">
        <v>1541</v>
      </c>
      <c r="D257" s="319" t="s">
        <v>4765</v>
      </c>
      <c r="E257" s="319" t="s">
        <v>4765</v>
      </c>
      <c r="F257" s="319">
        <v>20160101</v>
      </c>
      <c r="G257" s="319">
        <v>20210917</v>
      </c>
      <c r="H257" s="319" t="s">
        <v>4293</v>
      </c>
      <c r="I257" s="319" t="s">
        <v>4775</v>
      </c>
      <c r="J257" s="319">
        <f t="shared" si="26"/>
        <v>2816</v>
      </c>
      <c r="K257" s="319" t="s">
        <v>4762</v>
      </c>
      <c r="L257" s="319" t="s">
        <v>4763</v>
      </c>
    </row>
    <row r="258" spans="1:12">
      <c r="A258" s="319">
        <f t="shared" si="22"/>
        <v>3057</v>
      </c>
      <c r="B258" s="288" t="s">
        <v>4453</v>
      </c>
      <c r="C258" s="319" t="s">
        <v>1541</v>
      </c>
      <c r="D258" s="319" t="s">
        <v>4765</v>
      </c>
      <c r="E258" s="319" t="s">
        <v>4765</v>
      </c>
      <c r="F258" s="319">
        <v>20160101</v>
      </c>
      <c r="G258" s="319">
        <v>20210917</v>
      </c>
      <c r="H258" s="319" t="s">
        <v>4293</v>
      </c>
      <c r="I258" s="319" t="s">
        <v>4775</v>
      </c>
      <c r="J258" s="319">
        <f t="shared" si="26"/>
        <v>2816</v>
      </c>
      <c r="K258" s="319" t="s">
        <v>4463</v>
      </c>
      <c r="L258" s="319" t="s">
        <v>4464</v>
      </c>
    </row>
    <row r="259" spans="1:12">
      <c r="A259" s="319">
        <f t="shared" si="22"/>
        <v>3058</v>
      </c>
      <c r="B259" s="288" t="s">
        <v>4453</v>
      </c>
      <c r="C259" s="319" t="s">
        <v>1541</v>
      </c>
      <c r="D259" s="319" t="s">
        <v>4765</v>
      </c>
      <c r="E259" s="319" t="s">
        <v>4765</v>
      </c>
      <c r="F259" s="319">
        <v>20160101</v>
      </c>
      <c r="G259" s="319">
        <v>20210917</v>
      </c>
      <c r="H259" s="319" t="s">
        <v>4293</v>
      </c>
      <c r="I259" s="319" t="s">
        <v>4775</v>
      </c>
      <c r="J259" s="319">
        <f t="shared" si="26"/>
        <v>2816</v>
      </c>
      <c r="K259" s="319" t="s">
        <v>1276</v>
      </c>
      <c r="L259" s="319" t="s">
        <v>4467</v>
      </c>
    </row>
    <row r="260" spans="1:12">
      <c r="A260" s="319">
        <f t="shared" si="22"/>
        <v>3059</v>
      </c>
      <c r="B260" s="288" t="s">
        <v>4453</v>
      </c>
      <c r="C260" s="319" t="s">
        <v>1541</v>
      </c>
      <c r="D260" s="319" t="s">
        <v>4765</v>
      </c>
      <c r="E260" s="319" t="s">
        <v>4765</v>
      </c>
      <c r="F260" s="319">
        <v>20160101</v>
      </c>
      <c r="G260" s="319">
        <v>20210917</v>
      </c>
      <c r="H260" s="319" t="s">
        <v>4293</v>
      </c>
      <c r="I260" s="319" t="s">
        <v>4775</v>
      </c>
      <c r="J260" s="319">
        <f t="shared" si="26"/>
        <v>2816</v>
      </c>
      <c r="K260" s="319" t="s">
        <v>4832</v>
      </c>
      <c r="L260" s="319" t="s">
        <v>4469</v>
      </c>
    </row>
    <row r="261" spans="1:12">
      <c r="A261" s="319">
        <f t="shared" si="22"/>
        <v>3060</v>
      </c>
      <c r="B261" s="288" t="s">
        <v>4453</v>
      </c>
      <c r="C261" s="319" t="s">
        <v>1541</v>
      </c>
      <c r="D261" s="319" t="s">
        <v>4765</v>
      </c>
      <c r="E261" s="319" t="s">
        <v>4765</v>
      </c>
      <c r="F261" s="319">
        <v>20160101</v>
      </c>
      <c r="G261" s="319">
        <v>20210917</v>
      </c>
      <c r="H261" s="319" t="s">
        <v>4293</v>
      </c>
      <c r="I261" s="319" t="s">
        <v>4775</v>
      </c>
      <c r="J261" s="319">
        <f t="shared" si="26"/>
        <v>2816</v>
      </c>
      <c r="K261" s="319" t="s">
        <v>4833</v>
      </c>
      <c r="L261" s="319" t="s">
        <v>4471</v>
      </c>
    </row>
    <row r="262" spans="1:12">
      <c r="A262" s="319">
        <f t="shared" si="22"/>
        <v>3061</v>
      </c>
      <c r="B262" s="288" t="s">
        <v>4453</v>
      </c>
      <c r="C262" s="319" t="s">
        <v>1541</v>
      </c>
      <c r="D262" s="319" t="s">
        <v>4765</v>
      </c>
      <c r="E262" s="319" t="s">
        <v>4765</v>
      </c>
      <c r="F262" s="319">
        <v>20160101</v>
      </c>
      <c r="G262" s="319">
        <v>20210917</v>
      </c>
      <c r="H262" s="319" t="s">
        <v>4293</v>
      </c>
      <c r="I262" s="319" t="s">
        <v>4775</v>
      </c>
      <c r="J262" s="319">
        <f t="shared" si="26"/>
        <v>2816</v>
      </c>
      <c r="K262" s="319" t="s">
        <v>4834</v>
      </c>
      <c r="L262" s="319" t="s">
        <v>4835</v>
      </c>
    </row>
    <row r="263" spans="1:12">
      <c r="A263" s="319">
        <f t="shared" si="22"/>
        <v>3062</v>
      </c>
      <c r="B263" s="288" t="s">
        <v>4453</v>
      </c>
      <c r="C263" s="319" t="s">
        <v>1541</v>
      </c>
      <c r="D263" s="319" t="s">
        <v>4765</v>
      </c>
      <c r="E263" s="319" t="s">
        <v>4765</v>
      </c>
      <c r="F263" s="319">
        <v>20160101</v>
      </c>
      <c r="G263" s="319">
        <v>20210917</v>
      </c>
      <c r="H263" s="319" t="s">
        <v>4293</v>
      </c>
      <c r="I263" s="319" t="s">
        <v>4775</v>
      </c>
      <c r="J263" s="319">
        <f t="shared" si="26"/>
        <v>2816</v>
      </c>
      <c r="K263" s="319" t="s">
        <v>4837</v>
      </c>
      <c r="L263" s="319" t="s">
        <v>4836</v>
      </c>
    </row>
    <row r="264" spans="1:12">
      <c r="A264" s="319">
        <f t="shared" si="22"/>
        <v>3063</v>
      </c>
      <c r="B264" s="288" t="s">
        <v>4453</v>
      </c>
      <c r="C264" s="319" t="s">
        <v>1541</v>
      </c>
      <c r="D264" s="319" t="s">
        <v>4765</v>
      </c>
      <c r="E264" s="319" t="s">
        <v>4765</v>
      </c>
      <c r="F264" s="319">
        <v>20160101</v>
      </c>
      <c r="G264" s="319">
        <v>20210917</v>
      </c>
      <c r="H264" s="319" t="s">
        <v>4293</v>
      </c>
      <c r="I264" s="319" t="s">
        <v>4775</v>
      </c>
      <c r="J264" s="319">
        <f t="shared" si="26"/>
        <v>2816</v>
      </c>
      <c r="K264" s="319" t="s">
        <v>4838</v>
      </c>
      <c r="L264" s="319" t="s">
        <v>4841</v>
      </c>
    </row>
    <row r="265" spans="1:12">
      <c r="A265" s="319">
        <f t="shared" si="22"/>
        <v>3064</v>
      </c>
      <c r="B265" s="288" t="s">
        <v>4453</v>
      </c>
      <c r="C265" s="319" t="s">
        <v>1541</v>
      </c>
      <c r="D265" s="319" t="s">
        <v>4765</v>
      </c>
      <c r="E265" s="319" t="s">
        <v>4765</v>
      </c>
      <c r="F265" s="319">
        <v>20160101</v>
      </c>
      <c r="G265" s="319">
        <v>20210917</v>
      </c>
      <c r="H265" s="319" t="s">
        <v>4293</v>
      </c>
      <c r="I265" s="319" t="s">
        <v>4775</v>
      </c>
      <c r="J265" s="319">
        <f t="shared" si="26"/>
        <v>2816</v>
      </c>
      <c r="K265" s="319" t="s">
        <v>4839</v>
      </c>
      <c r="L265" s="319" t="s">
        <v>4842</v>
      </c>
    </row>
    <row r="266" spans="1:12">
      <c r="A266" s="319">
        <f t="shared" si="22"/>
        <v>3065</v>
      </c>
      <c r="B266" s="288" t="s">
        <v>4453</v>
      </c>
      <c r="C266" s="319" t="s">
        <v>1541</v>
      </c>
      <c r="D266" s="319" t="s">
        <v>4765</v>
      </c>
      <c r="E266" s="319" t="s">
        <v>4765</v>
      </c>
      <c r="F266" s="319">
        <v>20160101</v>
      </c>
      <c r="G266" s="319">
        <v>20210917</v>
      </c>
      <c r="H266" s="319" t="s">
        <v>4293</v>
      </c>
      <c r="I266" s="319" t="s">
        <v>4775</v>
      </c>
      <c r="J266" s="319">
        <v>2817</v>
      </c>
      <c r="K266" s="319" t="s">
        <v>1809</v>
      </c>
      <c r="L266" s="319" t="s">
        <v>4458</v>
      </c>
    </row>
    <row r="267" spans="1:12">
      <c r="A267" s="319">
        <f t="shared" si="22"/>
        <v>3066</v>
      </c>
      <c r="B267" s="288" t="s">
        <v>4453</v>
      </c>
      <c r="C267" s="319" t="s">
        <v>1541</v>
      </c>
      <c r="D267" s="319" t="s">
        <v>4765</v>
      </c>
      <c r="E267" s="319" t="s">
        <v>4765</v>
      </c>
      <c r="F267" s="319">
        <v>20160101</v>
      </c>
      <c r="G267" s="319">
        <v>20210917</v>
      </c>
      <c r="H267" s="319" t="s">
        <v>4293</v>
      </c>
      <c r="I267" s="319" t="s">
        <v>4775</v>
      </c>
      <c r="J267" s="319">
        <f t="shared" ref="J267" si="27">J266</f>
        <v>2817</v>
      </c>
      <c r="K267" s="319" t="s">
        <v>1419</v>
      </c>
      <c r="L267" s="319" t="s">
        <v>4459</v>
      </c>
    </row>
    <row r="268" spans="1:12">
      <c r="A268" s="319">
        <f t="shared" si="22"/>
        <v>3067</v>
      </c>
      <c r="B268" s="288" t="s">
        <v>4453</v>
      </c>
      <c r="C268" s="319" t="s">
        <v>1541</v>
      </c>
      <c r="D268" s="319" t="s">
        <v>4765</v>
      </c>
      <c r="E268" s="319" t="s">
        <v>4765</v>
      </c>
      <c r="F268" s="319">
        <v>20160101</v>
      </c>
      <c r="G268" s="319">
        <v>20210917</v>
      </c>
      <c r="H268" s="319" t="s">
        <v>4293</v>
      </c>
      <c r="I268" s="319" t="s">
        <v>4775</v>
      </c>
      <c r="J268" s="319">
        <f t="shared" si="26"/>
        <v>2817</v>
      </c>
      <c r="K268" s="319" t="s">
        <v>1586</v>
      </c>
      <c r="L268" s="319" t="s">
        <v>4460</v>
      </c>
    </row>
    <row r="269" spans="1:12">
      <c r="A269" s="319">
        <f t="shared" si="22"/>
        <v>3068</v>
      </c>
      <c r="B269" s="288" t="s">
        <v>4453</v>
      </c>
      <c r="C269" s="319" t="s">
        <v>1541</v>
      </c>
      <c r="D269" s="319" t="s">
        <v>4765</v>
      </c>
      <c r="E269" s="319" t="s">
        <v>4765</v>
      </c>
      <c r="F269" s="319">
        <v>20160101</v>
      </c>
      <c r="G269" s="319">
        <v>20210917</v>
      </c>
      <c r="H269" s="319" t="s">
        <v>4293</v>
      </c>
      <c r="I269" s="319" t="s">
        <v>4775</v>
      </c>
      <c r="J269" s="319">
        <f t="shared" si="26"/>
        <v>2817</v>
      </c>
      <c r="K269" s="319" t="s">
        <v>1256</v>
      </c>
      <c r="L269" s="319" t="s">
        <v>4744</v>
      </c>
    </row>
    <row r="270" spans="1:12">
      <c r="A270" s="319">
        <f t="shared" si="22"/>
        <v>3069</v>
      </c>
      <c r="B270" s="288" t="s">
        <v>4453</v>
      </c>
      <c r="C270" s="319" t="s">
        <v>1541</v>
      </c>
      <c r="D270" s="319" t="s">
        <v>4765</v>
      </c>
      <c r="E270" s="319" t="s">
        <v>4765</v>
      </c>
      <c r="F270" s="319">
        <v>20160101</v>
      </c>
      <c r="G270" s="319">
        <v>20210917</v>
      </c>
      <c r="H270" s="319" t="s">
        <v>4293</v>
      </c>
      <c r="I270" s="319" t="s">
        <v>4775</v>
      </c>
      <c r="J270" s="319">
        <f t="shared" si="26"/>
        <v>2817</v>
      </c>
      <c r="K270" s="319" t="s">
        <v>4461</v>
      </c>
      <c r="L270" s="319" t="s">
        <v>4462</v>
      </c>
    </row>
    <row r="271" spans="1:12">
      <c r="A271" s="319">
        <f t="shared" si="22"/>
        <v>3070</v>
      </c>
      <c r="B271" s="288" t="s">
        <v>4453</v>
      </c>
      <c r="C271" s="319" t="s">
        <v>1541</v>
      </c>
      <c r="D271" s="319" t="s">
        <v>4765</v>
      </c>
      <c r="E271" s="319" t="s">
        <v>4765</v>
      </c>
      <c r="F271" s="319">
        <v>20160101</v>
      </c>
      <c r="G271" s="319">
        <v>20210917</v>
      </c>
      <c r="H271" s="319" t="s">
        <v>4293</v>
      </c>
      <c r="I271" s="319" t="s">
        <v>4775</v>
      </c>
      <c r="J271" s="319">
        <f t="shared" si="26"/>
        <v>2817</v>
      </c>
      <c r="K271" s="319" t="s">
        <v>4762</v>
      </c>
      <c r="L271" s="319" t="s">
        <v>4763</v>
      </c>
    </row>
    <row r="272" spans="1:12">
      <c r="A272" s="319">
        <f t="shared" si="22"/>
        <v>3071</v>
      </c>
      <c r="B272" s="288" t="s">
        <v>4453</v>
      </c>
      <c r="C272" s="319" t="s">
        <v>1541</v>
      </c>
      <c r="D272" s="319" t="s">
        <v>4765</v>
      </c>
      <c r="E272" s="319" t="s">
        <v>4765</v>
      </c>
      <c r="F272" s="319">
        <v>20160101</v>
      </c>
      <c r="G272" s="319">
        <v>20210917</v>
      </c>
      <c r="H272" s="319" t="s">
        <v>4293</v>
      </c>
      <c r="I272" s="319" t="s">
        <v>4775</v>
      </c>
      <c r="J272" s="319">
        <f t="shared" si="26"/>
        <v>2817</v>
      </c>
      <c r="K272" s="319" t="s">
        <v>4463</v>
      </c>
      <c r="L272" s="319" t="s">
        <v>4464</v>
      </c>
    </row>
    <row r="273" spans="1:12">
      <c r="A273" s="319">
        <f t="shared" si="22"/>
        <v>3072</v>
      </c>
      <c r="B273" s="288" t="s">
        <v>4453</v>
      </c>
      <c r="C273" s="319" t="s">
        <v>1541</v>
      </c>
      <c r="D273" s="319" t="s">
        <v>4765</v>
      </c>
      <c r="E273" s="319" t="s">
        <v>4765</v>
      </c>
      <c r="F273" s="319">
        <v>20160101</v>
      </c>
      <c r="G273" s="319">
        <v>20210917</v>
      </c>
      <c r="H273" s="319" t="s">
        <v>4293</v>
      </c>
      <c r="I273" s="319" t="s">
        <v>4775</v>
      </c>
      <c r="J273" s="319">
        <f t="shared" si="26"/>
        <v>2817</v>
      </c>
      <c r="K273" s="319" t="s">
        <v>1276</v>
      </c>
      <c r="L273" s="319" t="s">
        <v>4467</v>
      </c>
    </row>
    <row r="274" spans="1:12">
      <c r="A274" s="319">
        <f t="shared" si="22"/>
        <v>3073</v>
      </c>
      <c r="B274" s="288" t="s">
        <v>4453</v>
      </c>
      <c r="C274" s="319" t="s">
        <v>1541</v>
      </c>
      <c r="D274" s="319" t="s">
        <v>4765</v>
      </c>
      <c r="E274" s="319" t="s">
        <v>4765</v>
      </c>
      <c r="F274" s="319">
        <v>20160101</v>
      </c>
      <c r="G274" s="319">
        <v>20210917</v>
      </c>
      <c r="H274" s="319" t="s">
        <v>4293</v>
      </c>
      <c r="I274" s="319" t="s">
        <v>4775</v>
      </c>
      <c r="J274" s="319">
        <f t="shared" si="26"/>
        <v>2817</v>
      </c>
      <c r="K274" s="319" t="s">
        <v>4832</v>
      </c>
      <c r="L274" s="319" t="s">
        <v>4469</v>
      </c>
    </row>
    <row r="275" spans="1:12">
      <c r="A275" s="319">
        <f t="shared" si="22"/>
        <v>3074</v>
      </c>
      <c r="B275" s="288" t="s">
        <v>4453</v>
      </c>
      <c r="C275" s="319" t="s">
        <v>1541</v>
      </c>
      <c r="D275" s="319" t="s">
        <v>4765</v>
      </c>
      <c r="E275" s="319" t="s">
        <v>4765</v>
      </c>
      <c r="F275" s="319">
        <v>20160101</v>
      </c>
      <c r="G275" s="319">
        <v>20210917</v>
      </c>
      <c r="H275" s="319" t="s">
        <v>4293</v>
      </c>
      <c r="I275" s="319" t="s">
        <v>4775</v>
      </c>
      <c r="J275" s="319">
        <f t="shared" si="26"/>
        <v>2817</v>
      </c>
      <c r="K275" s="319" t="s">
        <v>4833</v>
      </c>
      <c r="L275" s="319" t="s">
        <v>4471</v>
      </c>
    </row>
    <row r="276" spans="1:12">
      <c r="A276" s="319">
        <f t="shared" si="22"/>
        <v>3075</v>
      </c>
      <c r="B276" s="288" t="s">
        <v>4453</v>
      </c>
      <c r="C276" s="319" t="s">
        <v>1541</v>
      </c>
      <c r="D276" s="319" t="s">
        <v>4765</v>
      </c>
      <c r="E276" s="319" t="s">
        <v>4765</v>
      </c>
      <c r="F276" s="319">
        <v>20160101</v>
      </c>
      <c r="G276" s="319">
        <v>20210917</v>
      </c>
      <c r="H276" s="319" t="s">
        <v>4293</v>
      </c>
      <c r="I276" s="319" t="s">
        <v>4775</v>
      </c>
      <c r="J276" s="319">
        <f t="shared" si="26"/>
        <v>2817</v>
      </c>
      <c r="K276" s="319" t="s">
        <v>4834</v>
      </c>
      <c r="L276" s="319" t="s">
        <v>4835</v>
      </c>
    </row>
    <row r="277" spans="1:12">
      <c r="A277" s="319">
        <f t="shared" si="22"/>
        <v>3076</v>
      </c>
      <c r="B277" s="288" t="s">
        <v>4453</v>
      </c>
      <c r="C277" s="319" t="s">
        <v>1541</v>
      </c>
      <c r="D277" s="319" t="s">
        <v>4765</v>
      </c>
      <c r="E277" s="319" t="s">
        <v>4765</v>
      </c>
      <c r="F277" s="319">
        <v>20160101</v>
      </c>
      <c r="G277" s="319">
        <v>20210917</v>
      </c>
      <c r="H277" s="319" t="s">
        <v>4293</v>
      </c>
      <c r="I277" s="319" t="s">
        <v>4775</v>
      </c>
      <c r="J277" s="319">
        <f t="shared" si="26"/>
        <v>2817</v>
      </c>
      <c r="K277" s="319" t="s">
        <v>4837</v>
      </c>
      <c r="L277" s="319" t="s">
        <v>4836</v>
      </c>
    </row>
    <row r="278" spans="1:12">
      <c r="A278" s="319">
        <f t="shared" si="22"/>
        <v>3077</v>
      </c>
      <c r="B278" s="288" t="s">
        <v>4453</v>
      </c>
      <c r="C278" s="319" t="s">
        <v>1541</v>
      </c>
      <c r="D278" s="319" t="s">
        <v>4765</v>
      </c>
      <c r="E278" s="319" t="s">
        <v>4765</v>
      </c>
      <c r="F278" s="319">
        <v>20160101</v>
      </c>
      <c r="G278" s="319">
        <v>20210917</v>
      </c>
      <c r="H278" s="319" t="s">
        <v>4293</v>
      </c>
      <c r="I278" s="319" t="s">
        <v>4775</v>
      </c>
      <c r="J278" s="319">
        <f t="shared" si="26"/>
        <v>2817</v>
      </c>
      <c r="K278" s="319" t="s">
        <v>4838</v>
      </c>
      <c r="L278" s="319" t="s">
        <v>4841</v>
      </c>
    </row>
    <row r="279" spans="1:12">
      <c r="A279" s="319">
        <f t="shared" si="22"/>
        <v>3078</v>
      </c>
      <c r="B279" s="288" t="s">
        <v>4453</v>
      </c>
      <c r="C279" s="319" t="s">
        <v>1541</v>
      </c>
      <c r="D279" s="319" t="s">
        <v>4765</v>
      </c>
      <c r="E279" s="319" t="s">
        <v>4765</v>
      </c>
      <c r="F279" s="319">
        <v>20160101</v>
      </c>
      <c r="G279" s="319">
        <v>20210917</v>
      </c>
      <c r="H279" s="319" t="s">
        <v>4293</v>
      </c>
      <c r="I279" s="319" t="s">
        <v>4775</v>
      </c>
      <c r="J279" s="319">
        <f t="shared" si="26"/>
        <v>2817</v>
      </c>
      <c r="K279" s="319" t="s">
        <v>4839</v>
      </c>
      <c r="L279" s="319" t="s">
        <v>4842</v>
      </c>
    </row>
    <row r="280" spans="1:12">
      <c r="A280" s="319">
        <f t="shared" si="22"/>
        <v>3079</v>
      </c>
      <c r="B280" s="288" t="s">
        <v>4453</v>
      </c>
      <c r="C280" s="319" t="s">
        <v>1541</v>
      </c>
      <c r="D280" s="319" t="s">
        <v>4765</v>
      </c>
      <c r="E280" s="319" t="s">
        <v>4765</v>
      </c>
      <c r="F280" s="319">
        <v>20160101</v>
      </c>
      <c r="G280" s="319">
        <v>20210917</v>
      </c>
      <c r="H280" s="319" t="s">
        <v>4293</v>
      </c>
      <c r="I280" s="319" t="s">
        <v>4775</v>
      </c>
      <c r="J280" s="319">
        <v>2818</v>
      </c>
      <c r="K280" s="319" t="s">
        <v>1809</v>
      </c>
      <c r="L280" s="319" t="s">
        <v>4458</v>
      </c>
    </row>
    <row r="281" spans="1:12">
      <c r="A281" s="319">
        <f t="shared" si="22"/>
        <v>3080</v>
      </c>
      <c r="B281" s="288" t="s">
        <v>4453</v>
      </c>
      <c r="C281" s="319" t="s">
        <v>1541</v>
      </c>
      <c r="D281" s="319" t="s">
        <v>4765</v>
      </c>
      <c r="E281" s="319" t="s">
        <v>4765</v>
      </c>
      <c r="F281" s="319">
        <v>20160101</v>
      </c>
      <c r="G281" s="319">
        <v>20210917</v>
      </c>
      <c r="H281" s="319" t="s">
        <v>4293</v>
      </c>
      <c r="I281" s="319" t="s">
        <v>4775</v>
      </c>
      <c r="J281" s="319">
        <f t="shared" ref="J281" si="28">J280</f>
        <v>2818</v>
      </c>
      <c r="K281" s="319" t="s">
        <v>1419</v>
      </c>
      <c r="L281" s="319" t="s">
        <v>4459</v>
      </c>
    </row>
    <row r="282" spans="1:12">
      <c r="A282" s="319">
        <f t="shared" ref="A282:A321" si="29">A281+1</f>
        <v>3081</v>
      </c>
      <c r="B282" s="288" t="s">
        <v>4453</v>
      </c>
      <c r="C282" s="319" t="s">
        <v>1541</v>
      </c>
      <c r="D282" s="319" t="s">
        <v>4765</v>
      </c>
      <c r="E282" s="319" t="s">
        <v>4765</v>
      </c>
      <c r="F282" s="319">
        <v>20160101</v>
      </c>
      <c r="G282" s="319">
        <v>20210917</v>
      </c>
      <c r="H282" s="319" t="s">
        <v>4293</v>
      </c>
      <c r="I282" s="319" t="s">
        <v>4775</v>
      </c>
      <c r="J282" s="319">
        <f t="shared" si="26"/>
        <v>2818</v>
      </c>
      <c r="K282" s="319" t="s">
        <v>1586</v>
      </c>
      <c r="L282" s="319" t="s">
        <v>4460</v>
      </c>
    </row>
    <row r="283" spans="1:12">
      <c r="A283" s="319">
        <f t="shared" si="29"/>
        <v>3082</v>
      </c>
      <c r="B283" s="288" t="s">
        <v>4453</v>
      </c>
      <c r="C283" s="319" t="s">
        <v>1541</v>
      </c>
      <c r="D283" s="319" t="s">
        <v>4765</v>
      </c>
      <c r="E283" s="319" t="s">
        <v>4765</v>
      </c>
      <c r="F283" s="319">
        <v>20160101</v>
      </c>
      <c r="G283" s="319">
        <v>20210917</v>
      </c>
      <c r="H283" s="319" t="s">
        <v>4293</v>
      </c>
      <c r="I283" s="319" t="s">
        <v>4775</v>
      </c>
      <c r="J283" s="319">
        <f t="shared" si="26"/>
        <v>2818</v>
      </c>
      <c r="K283" s="319" t="s">
        <v>1256</v>
      </c>
      <c r="L283" s="319" t="s">
        <v>4744</v>
      </c>
    </row>
    <row r="284" spans="1:12">
      <c r="A284" s="319">
        <f t="shared" si="29"/>
        <v>3083</v>
      </c>
      <c r="B284" s="288" t="s">
        <v>4453</v>
      </c>
      <c r="C284" s="319" t="s">
        <v>1541</v>
      </c>
      <c r="D284" s="319" t="s">
        <v>4765</v>
      </c>
      <c r="E284" s="319" t="s">
        <v>4765</v>
      </c>
      <c r="F284" s="319">
        <v>20160101</v>
      </c>
      <c r="G284" s="319">
        <v>20210917</v>
      </c>
      <c r="H284" s="319" t="s">
        <v>4293</v>
      </c>
      <c r="I284" s="319" t="s">
        <v>4775</v>
      </c>
      <c r="J284" s="319">
        <f t="shared" si="26"/>
        <v>2818</v>
      </c>
      <c r="K284" s="319" t="s">
        <v>4461</v>
      </c>
      <c r="L284" s="319" t="s">
        <v>4462</v>
      </c>
    </row>
    <row r="285" spans="1:12">
      <c r="A285" s="319">
        <f t="shared" si="29"/>
        <v>3084</v>
      </c>
      <c r="B285" s="288" t="s">
        <v>4453</v>
      </c>
      <c r="C285" s="319" t="s">
        <v>1541</v>
      </c>
      <c r="D285" s="319" t="s">
        <v>4765</v>
      </c>
      <c r="E285" s="319" t="s">
        <v>4765</v>
      </c>
      <c r="F285" s="319">
        <v>20160101</v>
      </c>
      <c r="G285" s="319">
        <v>20210917</v>
      </c>
      <c r="H285" s="319" t="s">
        <v>4293</v>
      </c>
      <c r="I285" s="319" t="s">
        <v>4775</v>
      </c>
      <c r="J285" s="319">
        <f t="shared" si="26"/>
        <v>2818</v>
      </c>
      <c r="K285" s="319" t="s">
        <v>4762</v>
      </c>
      <c r="L285" s="319" t="s">
        <v>4763</v>
      </c>
    </row>
    <row r="286" spans="1:12">
      <c r="A286" s="319">
        <f t="shared" si="29"/>
        <v>3085</v>
      </c>
      <c r="B286" s="288" t="s">
        <v>4453</v>
      </c>
      <c r="C286" s="319" t="s">
        <v>1541</v>
      </c>
      <c r="D286" s="319" t="s">
        <v>4765</v>
      </c>
      <c r="E286" s="319" t="s">
        <v>4765</v>
      </c>
      <c r="F286" s="319">
        <v>20160101</v>
      </c>
      <c r="G286" s="319">
        <v>20210917</v>
      </c>
      <c r="H286" s="319" t="s">
        <v>4293</v>
      </c>
      <c r="I286" s="319" t="s">
        <v>4775</v>
      </c>
      <c r="J286" s="319">
        <f t="shared" si="26"/>
        <v>2818</v>
      </c>
      <c r="K286" s="319" t="s">
        <v>4463</v>
      </c>
      <c r="L286" s="319" t="s">
        <v>4464</v>
      </c>
    </row>
    <row r="287" spans="1:12">
      <c r="A287" s="319">
        <f t="shared" si="29"/>
        <v>3086</v>
      </c>
      <c r="B287" s="288" t="s">
        <v>4453</v>
      </c>
      <c r="C287" s="319" t="s">
        <v>1541</v>
      </c>
      <c r="D287" s="319" t="s">
        <v>4765</v>
      </c>
      <c r="E287" s="319" t="s">
        <v>4765</v>
      </c>
      <c r="F287" s="319">
        <v>20160101</v>
      </c>
      <c r="G287" s="319">
        <v>20210917</v>
      </c>
      <c r="H287" s="319" t="s">
        <v>4293</v>
      </c>
      <c r="I287" s="319" t="s">
        <v>4775</v>
      </c>
      <c r="J287" s="319">
        <f t="shared" si="26"/>
        <v>2818</v>
      </c>
      <c r="K287" s="319" t="s">
        <v>1276</v>
      </c>
      <c r="L287" s="319" t="s">
        <v>4467</v>
      </c>
    </row>
    <row r="288" spans="1:12">
      <c r="A288" s="319">
        <f t="shared" si="29"/>
        <v>3087</v>
      </c>
      <c r="B288" s="288" t="s">
        <v>4453</v>
      </c>
      <c r="C288" s="319" t="s">
        <v>1541</v>
      </c>
      <c r="D288" s="319" t="s">
        <v>4765</v>
      </c>
      <c r="E288" s="319" t="s">
        <v>4765</v>
      </c>
      <c r="F288" s="319">
        <v>20160101</v>
      </c>
      <c r="G288" s="319">
        <v>20210917</v>
      </c>
      <c r="H288" s="319" t="s">
        <v>4293</v>
      </c>
      <c r="I288" s="319" t="s">
        <v>4775</v>
      </c>
      <c r="J288" s="319">
        <f t="shared" si="26"/>
        <v>2818</v>
      </c>
      <c r="K288" s="319" t="s">
        <v>4832</v>
      </c>
      <c r="L288" s="319" t="s">
        <v>4469</v>
      </c>
    </row>
    <row r="289" spans="1:12">
      <c r="A289" s="319">
        <f t="shared" si="29"/>
        <v>3088</v>
      </c>
      <c r="B289" s="288" t="s">
        <v>4453</v>
      </c>
      <c r="C289" s="319" t="s">
        <v>1541</v>
      </c>
      <c r="D289" s="319" t="s">
        <v>4765</v>
      </c>
      <c r="E289" s="319" t="s">
        <v>4765</v>
      </c>
      <c r="F289" s="319">
        <v>20160101</v>
      </c>
      <c r="G289" s="319">
        <v>20210917</v>
      </c>
      <c r="H289" s="319" t="s">
        <v>4293</v>
      </c>
      <c r="I289" s="319" t="s">
        <v>4775</v>
      </c>
      <c r="J289" s="319">
        <f t="shared" si="26"/>
        <v>2818</v>
      </c>
      <c r="K289" s="319" t="s">
        <v>4833</v>
      </c>
      <c r="L289" s="319" t="s">
        <v>4471</v>
      </c>
    </row>
    <row r="290" spans="1:12">
      <c r="A290" s="319">
        <f t="shared" si="29"/>
        <v>3089</v>
      </c>
      <c r="B290" s="288" t="s">
        <v>4453</v>
      </c>
      <c r="C290" s="319" t="s">
        <v>1541</v>
      </c>
      <c r="D290" s="319" t="s">
        <v>4765</v>
      </c>
      <c r="E290" s="319" t="s">
        <v>4765</v>
      </c>
      <c r="F290" s="319">
        <v>20160101</v>
      </c>
      <c r="G290" s="319">
        <v>20210917</v>
      </c>
      <c r="H290" s="319" t="s">
        <v>4293</v>
      </c>
      <c r="I290" s="319" t="s">
        <v>4775</v>
      </c>
      <c r="J290" s="319">
        <f t="shared" si="26"/>
        <v>2818</v>
      </c>
      <c r="K290" s="319" t="s">
        <v>4834</v>
      </c>
      <c r="L290" s="319" t="s">
        <v>4835</v>
      </c>
    </row>
    <row r="291" spans="1:12">
      <c r="A291" s="319">
        <f t="shared" si="29"/>
        <v>3090</v>
      </c>
      <c r="B291" s="288" t="s">
        <v>4453</v>
      </c>
      <c r="C291" s="319" t="s">
        <v>1541</v>
      </c>
      <c r="D291" s="319" t="s">
        <v>4765</v>
      </c>
      <c r="E291" s="319" t="s">
        <v>4765</v>
      </c>
      <c r="F291" s="319">
        <v>20160101</v>
      </c>
      <c r="G291" s="319">
        <v>20210917</v>
      </c>
      <c r="H291" s="319" t="s">
        <v>4293</v>
      </c>
      <c r="I291" s="319" t="s">
        <v>4775</v>
      </c>
      <c r="J291" s="319">
        <f t="shared" si="26"/>
        <v>2818</v>
      </c>
      <c r="K291" s="319" t="s">
        <v>4837</v>
      </c>
      <c r="L291" s="319" t="s">
        <v>4836</v>
      </c>
    </row>
    <row r="292" spans="1:12">
      <c r="A292" s="319">
        <f t="shared" si="29"/>
        <v>3091</v>
      </c>
      <c r="B292" s="288" t="s">
        <v>4453</v>
      </c>
      <c r="C292" s="319" t="s">
        <v>1541</v>
      </c>
      <c r="D292" s="319" t="s">
        <v>4765</v>
      </c>
      <c r="E292" s="319" t="s">
        <v>4765</v>
      </c>
      <c r="F292" s="319">
        <v>20160101</v>
      </c>
      <c r="G292" s="319">
        <v>20210917</v>
      </c>
      <c r="H292" s="319" t="s">
        <v>4293</v>
      </c>
      <c r="I292" s="319" t="s">
        <v>4775</v>
      </c>
      <c r="J292" s="319">
        <f t="shared" si="26"/>
        <v>2818</v>
      </c>
      <c r="K292" s="319" t="s">
        <v>4838</v>
      </c>
      <c r="L292" s="319" t="s">
        <v>4841</v>
      </c>
    </row>
    <row r="293" spans="1:12">
      <c r="A293" s="319">
        <f t="shared" si="29"/>
        <v>3092</v>
      </c>
      <c r="B293" s="288" t="s">
        <v>4453</v>
      </c>
      <c r="C293" s="319" t="s">
        <v>1541</v>
      </c>
      <c r="D293" s="319" t="s">
        <v>4765</v>
      </c>
      <c r="E293" s="319" t="s">
        <v>4765</v>
      </c>
      <c r="F293" s="319">
        <v>20160101</v>
      </c>
      <c r="G293" s="319">
        <v>20210917</v>
      </c>
      <c r="H293" s="319" t="s">
        <v>4293</v>
      </c>
      <c r="I293" s="319" t="s">
        <v>4775</v>
      </c>
      <c r="J293" s="319">
        <f t="shared" si="26"/>
        <v>2818</v>
      </c>
      <c r="K293" s="319" t="s">
        <v>4839</v>
      </c>
      <c r="L293" s="319" t="s">
        <v>4842</v>
      </c>
    </row>
    <row r="294" spans="1:12">
      <c r="A294" s="319">
        <f t="shared" si="29"/>
        <v>3093</v>
      </c>
      <c r="B294" s="288" t="s">
        <v>4453</v>
      </c>
      <c r="C294" s="319" t="s">
        <v>1541</v>
      </c>
      <c r="D294" s="319" t="s">
        <v>4765</v>
      </c>
      <c r="E294" s="319" t="s">
        <v>4765</v>
      </c>
      <c r="F294" s="319">
        <v>20160101</v>
      </c>
      <c r="G294" s="319">
        <v>20210917</v>
      </c>
      <c r="H294" s="319" t="s">
        <v>4293</v>
      </c>
      <c r="I294" s="319" t="s">
        <v>4775</v>
      </c>
      <c r="J294" s="319">
        <v>2819</v>
      </c>
      <c r="K294" s="319" t="s">
        <v>1809</v>
      </c>
      <c r="L294" s="319" t="s">
        <v>4458</v>
      </c>
    </row>
    <row r="295" spans="1:12">
      <c r="A295" s="319">
        <f t="shared" si="29"/>
        <v>3094</v>
      </c>
      <c r="B295" s="288" t="s">
        <v>4453</v>
      </c>
      <c r="C295" s="319" t="s">
        <v>1541</v>
      </c>
      <c r="D295" s="319" t="s">
        <v>4765</v>
      </c>
      <c r="E295" s="319" t="s">
        <v>4765</v>
      </c>
      <c r="F295" s="319">
        <v>20160101</v>
      </c>
      <c r="G295" s="319">
        <v>20210917</v>
      </c>
      <c r="H295" s="319" t="s">
        <v>4293</v>
      </c>
      <c r="I295" s="319" t="s">
        <v>4775</v>
      </c>
      <c r="J295" s="319">
        <f t="shared" ref="J295" si="30">J294</f>
        <v>2819</v>
      </c>
      <c r="K295" s="319" t="s">
        <v>1419</v>
      </c>
      <c r="L295" s="319" t="s">
        <v>4459</v>
      </c>
    </row>
    <row r="296" spans="1:12">
      <c r="A296" s="319">
        <f t="shared" si="29"/>
        <v>3095</v>
      </c>
      <c r="B296" s="288" t="s">
        <v>4453</v>
      </c>
      <c r="C296" s="319" t="s">
        <v>1541</v>
      </c>
      <c r="D296" s="319" t="s">
        <v>4765</v>
      </c>
      <c r="E296" s="319" t="s">
        <v>4765</v>
      </c>
      <c r="F296" s="319">
        <v>20160101</v>
      </c>
      <c r="G296" s="319">
        <v>20210917</v>
      </c>
      <c r="H296" s="319" t="s">
        <v>4293</v>
      </c>
      <c r="I296" s="319" t="s">
        <v>4775</v>
      </c>
      <c r="J296" s="319">
        <f t="shared" si="26"/>
        <v>2819</v>
      </c>
      <c r="K296" s="319" t="s">
        <v>1586</v>
      </c>
      <c r="L296" s="319" t="s">
        <v>4460</v>
      </c>
    </row>
    <row r="297" spans="1:12">
      <c r="A297" s="319">
        <f t="shared" si="29"/>
        <v>3096</v>
      </c>
      <c r="B297" s="288" t="s">
        <v>4453</v>
      </c>
      <c r="C297" s="319" t="s">
        <v>1541</v>
      </c>
      <c r="D297" s="319" t="s">
        <v>4765</v>
      </c>
      <c r="E297" s="319" t="s">
        <v>4765</v>
      </c>
      <c r="F297" s="319">
        <v>20160101</v>
      </c>
      <c r="G297" s="319">
        <v>20210917</v>
      </c>
      <c r="H297" s="319" t="s">
        <v>4293</v>
      </c>
      <c r="I297" s="319" t="s">
        <v>4775</v>
      </c>
      <c r="J297" s="319">
        <f t="shared" si="26"/>
        <v>2819</v>
      </c>
      <c r="K297" s="319" t="s">
        <v>1256</v>
      </c>
      <c r="L297" s="319" t="s">
        <v>4744</v>
      </c>
    </row>
    <row r="298" spans="1:12">
      <c r="A298" s="319">
        <f t="shared" si="29"/>
        <v>3097</v>
      </c>
      <c r="B298" s="288" t="s">
        <v>4453</v>
      </c>
      <c r="C298" s="319" t="s">
        <v>1541</v>
      </c>
      <c r="D298" s="319" t="s">
        <v>4765</v>
      </c>
      <c r="E298" s="319" t="s">
        <v>4765</v>
      </c>
      <c r="F298" s="319">
        <v>20160101</v>
      </c>
      <c r="G298" s="319">
        <v>20210917</v>
      </c>
      <c r="H298" s="319" t="s">
        <v>4293</v>
      </c>
      <c r="I298" s="319" t="s">
        <v>4775</v>
      </c>
      <c r="J298" s="319">
        <f t="shared" si="26"/>
        <v>2819</v>
      </c>
      <c r="K298" s="319" t="s">
        <v>4461</v>
      </c>
      <c r="L298" s="319" t="s">
        <v>4462</v>
      </c>
    </row>
    <row r="299" spans="1:12">
      <c r="A299" s="319">
        <f t="shared" si="29"/>
        <v>3098</v>
      </c>
      <c r="B299" s="288" t="s">
        <v>4453</v>
      </c>
      <c r="C299" s="319" t="s">
        <v>1541</v>
      </c>
      <c r="D299" s="319" t="s">
        <v>4765</v>
      </c>
      <c r="E299" s="319" t="s">
        <v>4765</v>
      </c>
      <c r="F299" s="319">
        <v>20160101</v>
      </c>
      <c r="G299" s="319">
        <v>20210917</v>
      </c>
      <c r="H299" s="319" t="s">
        <v>4293</v>
      </c>
      <c r="I299" s="319" t="s">
        <v>4775</v>
      </c>
      <c r="J299" s="319">
        <f t="shared" si="26"/>
        <v>2819</v>
      </c>
      <c r="K299" s="319" t="s">
        <v>4762</v>
      </c>
      <c r="L299" s="319" t="s">
        <v>4763</v>
      </c>
    </row>
    <row r="300" spans="1:12">
      <c r="A300" s="319">
        <f t="shared" si="29"/>
        <v>3099</v>
      </c>
      <c r="B300" s="288" t="s">
        <v>4453</v>
      </c>
      <c r="C300" s="319" t="s">
        <v>1541</v>
      </c>
      <c r="D300" s="319" t="s">
        <v>4765</v>
      </c>
      <c r="E300" s="319" t="s">
        <v>4765</v>
      </c>
      <c r="F300" s="319">
        <v>20160101</v>
      </c>
      <c r="G300" s="319">
        <v>20210917</v>
      </c>
      <c r="H300" s="319" t="s">
        <v>4293</v>
      </c>
      <c r="I300" s="319" t="s">
        <v>4775</v>
      </c>
      <c r="J300" s="319">
        <f t="shared" si="26"/>
        <v>2819</v>
      </c>
      <c r="K300" s="319" t="s">
        <v>4463</v>
      </c>
      <c r="L300" s="319" t="s">
        <v>4464</v>
      </c>
    </row>
    <row r="301" spans="1:12">
      <c r="A301" s="319">
        <f t="shared" si="29"/>
        <v>3100</v>
      </c>
      <c r="B301" s="288" t="s">
        <v>4453</v>
      </c>
      <c r="C301" s="319" t="s">
        <v>1541</v>
      </c>
      <c r="D301" s="319" t="s">
        <v>4765</v>
      </c>
      <c r="E301" s="319" t="s">
        <v>4765</v>
      </c>
      <c r="F301" s="319">
        <v>20160101</v>
      </c>
      <c r="G301" s="319">
        <v>20210917</v>
      </c>
      <c r="H301" s="319" t="s">
        <v>4293</v>
      </c>
      <c r="I301" s="319" t="s">
        <v>4775</v>
      </c>
      <c r="J301" s="319">
        <f t="shared" si="26"/>
        <v>2819</v>
      </c>
      <c r="K301" s="319" t="s">
        <v>1276</v>
      </c>
      <c r="L301" s="319" t="s">
        <v>4467</v>
      </c>
    </row>
    <row r="302" spans="1:12">
      <c r="A302" s="319">
        <f t="shared" si="29"/>
        <v>3101</v>
      </c>
      <c r="B302" s="288" t="s">
        <v>4453</v>
      </c>
      <c r="C302" s="319" t="s">
        <v>1541</v>
      </c>
      <c r="D302" s="319" t="s">
        <v>4765</v>
      </c>
      <c r="E302" s="319" t="s">
        <v>4765</v>
      </c>
      <c r="F302" s="319">
        <v>20160101</v>
      </c>
      <c r="G302" s="319">
        <v>20210917</v>
      </c>
      <c r="H302" s="319" t="s">
        <v>4293</v>
      </c>
      <c r="I302" s="319" t="s">
        <v>4775</v>
      </c>
      <c r="J302" s="319">
        <f t="shared" si="26"/>
        <v>2819</v>
      </c>
      <c r="K302" s="319" t="s">
        <v>4832</v>
      </c>
      <c r="L302" s="319" t="s">
        <v>4469</v>
      </c>
    </row>
    <row r="303" spans="1:12">
      <c r="A303" s="319">
        <f t="shared" si="29"/>
        <v>3102</v>
      </c>
      <c r="B303" s="288" t="s">
        <v>4453</v>
      </c>
      <c r="C303" s="319" t="s">
        <v>1541</v>
      </c>
      <c r="D303" s="319" t="s">
        <v>4765</v>
      </c>
      <c r="E303" s="319" t="s">
        <v>4765</v>
      </c>
      <c r="F303" s="319">
        <v>20160101</v>
      </c>
      <c r="G303" s="319">
        <v>20210917</v>
      </c>
      <c r="H303" s="319" t="s">
        <v>4293</v>
      </c>
      <c r="I303" s="319" t="s">
        <v>4775</v>
      </c>
      <c r="J303" s="319">
        <f t="shared" si="26"/>
        <v>2819</v>
      </c>
      <c r="K303" s="319" t="s">
        <v>4833</v>
      </c>
      <c r="L303" s="319" t="s">
        <v>4471</v>
      </c>
    </row>
    <row r="304" spans="1:12">
      <c r="A304" s="319">
        <f t="shared" si="29"/>
        <v>3103</v>
      </c>
      <c r="B304" s="288" t="s">
        <v>4453</v>
      </c>
      <c r="C304" s="319" t="s">
        <v>1541</v>
      </c>
      <c r="D304" s="319" t="s">
        <v>4765</v>
      </c>
      <c r="E304" s="319" t="s">
        <v>4765</v>
      </c>
      <c r="F304" s="319">
        <v>20160101</v>
      </c>
      <c r="G304" s="319">
        <v>20210917</v>
      </c>
      <c r="H304" s="319" t="s">
        <v>4293</v>
      </c>
      <c r="I304" s="319" t="s">
        <v>4775</v>
      </c>
      <c r="J304" s="319">
        <f t="shared" si="26"/>
        <v>2819</v>
      </c>
      <c r="K304" s="319" t="s">
        <v>4834</v>
      </c>
      <c r="L304" s="319" t="s">
        <v>4835</v>
      </c>
    </row>
    <row r="305" spans="1:12">
      <c r="A305" s="319">
        <f t="shared" si="29"/>
        <v>3104</v>
      </c>
      <c r="B305" s="288" t="s">
        <v>4453</v>
      </c>
      <c r="C305" s="319" t="s">
        <v>1541</v>
      </c>
      <c r="D305" s="319" t="s">
        <v>4765</v>
      </c>
      <c r="E305" s="319" t="s">
        <v>4765</v>
      </c>
      <c r="F305" s="319">
        <v>20160101</v>
      </c>
      <c r="G305" s="319">
        <v>20210917</v>
      </c>
      <c r="H305" s="319" t="s">
        <v>4293</v>
      </c>
      <c r="I305" s="319" t="s">
        <v>4775</v>
      </c>
      <c r="J305" s="319">
        <f t="shared" si="26"/>
        <v>2819</v>
      </c>
      <c r="K305" s="319" t="s">
        <v>4837</v>
      </c>
      <c r="L305" s="319" t="s">
        <v>4836</v>
      </c>
    </row>
    <row r="306" spans="1:12">
      <c r="A306" s="319">
        <f t="shared" si="29"/>
        <v>3105</v>
      </c>
      <c r="B306" s="288" t="s">
        <v>4453</v>
      </c>
      <c r="C306" s="319" t="s">
        <v>1541</v>
      </c>
      <c r="D306" s="319" t="s">
        <v>4765</v>
      </c>
      <c r="E306" s="319" t="s">
        <v>4765</v>
      </c>
      <c r="F306" s="319">
        <v>20160101</v>
      </c>
      <c r="G306" s="319">
        <v>20210917</v>
      </c>
      <c r="H306" s="319" t="s">
        <v>4293</v>
      </c>
      <c r="I306" s="319" t="s">
        <v>4775</v>
      </c>
      <c r="J306" s="319">
        <f t="shared" si="26"/>
        <v>2819</v>
      </c>
      <c r="K306" s="319" t="s">
        <v>4838</v>
      </c>
      <c r="L306" s="319" t="s">
        <v>4841</v>
      </c>
    </row>
    <row r="307" spans="1:12">
      <c r="A307" s="319">
        <f t="shared" si="29"/>
        <v>3106</v>
      </c>
      <c r="B307" s="288" t="s">
        <v>4453</v>
      </c>
      <c r="C307" s="319" t="s">
        <v>1541</v>
      </c>
      <c r="D307" s="319" t="s">
        <v>4765</v>
      </c>
      <c r="E307" s="319" t="s">
        <v>4765</v>
      </c>
      <c r="F307" s="319">
        <v>20160101</v>
      </c>
      <c r="G307" s="319">
        <v>20210917</v>
      </c>
      <c r="H307" s="319" t="s">
        <v>4293</v>
      </c>
      <c r="I307" s="319" t="s">
        <v>4775</v>
      </c>
      <c r="J307" s="319">
        <f t="shared" si="26"/>
        <v>2819</v>
      </c>
      <c r="K307" s="319" t="s">
        <v>4839</v>
      </c>
      <c r="L307" s="319" t="s">
        <v>4842</v>
      </c>
    </row>
    <row r="308" spans="1:12">
      <c r="A308" s="319">
        <f t="shared" si="29"/>
        <v>3107</v>
      </c>
      <c r="B308" s="288" t="s">
        <v>4453</v>
      </c>
      <c r="C308" s="319" t="s">
        <v>1541</v>
      </c>
      <c r="D308" s="319" t="s">
        <v>4765</v>
      </c>
      <c r="E308" s="319" t="s">
        <v>4765</v>
      </c>
      <c r="F308" s="319">
        <v>20160101</v>
      </c>
      <c r="G308" s="319">
        <v>20210917</v>
      </c>
      <c r="H308" s="319" t="s">
        <v>4293</v>
      </c>
      <c r="I308" s="319" t="s">
        <v>4775</v>
      </c>
      <c r="J308" s="319">
        <v>2820</v>
      </c>
      <c r="K308" s="319" t="s">
        <v>1809</v>
      </c>
      <c r="L308" s="319" t="s">
        <v>4458</v>
      </c>
    </row>
    <row r="309" spans="1:12">
      <c r="A309" s="319">
        <f t="shared" si="29"/>
        <v>3108</v>
      </c>
      <c r="B309" s="288" t="s">
        <v>4453</v>
      </c>
      <c r="C309" s="319" t="s">
        <v>1541</v>
      </c>
      <c r="D309" s="319" t="s">
        <v>4765</v>
      </c>
      <c r="E309" s="319" t="s">
        <v>4765</v>
      </c>
      <c r="F309" s="319">
        <v>20160101</v>
      </c>
      <c r="G309" s="319">
        <v>20210917</v>
      </c>
      <c r="H309" s="319" t="s">
        <v>4293</v>
      </c>
      <c r="I309" s="319" t="s">
        <v>4775</v>
      </c>
      <c r="J309" s="319">
        <f t="shared" ref="J309" si="31">J308</f>
        <v>2820</v>
      </c>
      <c r="K309" s="319" t="s">
        <v>1419</v>
      </c>
      <c r="L309" s="319" t="s">
        <v>4459</v>
      </c>
    </row>
    <row r="310" spans="1:12">
      <c r="A310" s="319">
        <f t="shared" si="29"/>
        <v>3109</v>
      </c>
      <c r="B310" s="288" t="s">
        <v>4453</v>
      </c>
      <c r="C310" s="319" t="s">
        <v>1541</v>
      </c>
      <c r="D310" s="319" t="s">
        <v>4765</v>
      </c>
      <c r="E310" s="319" t="s">
        <v>4765</v>
      </c>
      <c r="F310" s="319">
        <v>20160101</v>
      </c>
      <c r="G310" s="319">
        <v>20210917</v>
      </c>
      <c r="H310" s="319" t="s">
        <v>4293</v>
      </c>
      <c r="I310" s="319" t="s">
        <v>4775</v>
      </c>
      <c r="J310" s="319">
        <f t="shared" si="26"/>
        <v>2820</v>
      </c>
      <c r="K310" s="319" t="s">
        <v>1586</v>
      </c>
      <c r="L310" s="319" t="s">
        <v>4460</v>
      </c>
    </row>
    <row r="311" spans="1:12">
      <c r="A311" s="319">
        <f t="shared" si="29"/>
        <v>3110</v>
      </c>
      <c r="B311" s="288" t="s">
        <v>4453</v>
      </c>
      <c r="C311" s="319" t="s">
        <v>1541</v>
      </c>
      <c r="D311" s="319" t="s">
        <v>4765</v>
      </c>
      <c r="E311" s="319" t="s">
        <v>4765</v>
      </c>
      <c r="F311" s="319">
        <v>20160101</v>
      </c>
      <c r="G311" s="319">
        <v>20210917</v>
      </c>
      <c r="H311" s="319" t="s">
        <v>4293</v>
      </c>
      <c r="I311" s="319" t="s">
        <v>4775</v>
      </c>
      <c r="J311" s="319">
        <f t="shared" si="26"/>
        <v>2820</v>
      </c>
      <c r="K311" s="319" t="s">
        <v>1256</v>
      </c>
      <c r="L311" s="319" t="s">
        <v>4744</v>
      </c>
    </row>
    <row r="312" spans="1:12">
      <c r="A312" s="319">
        <f t="shared" si="29"/>
        <v>3111</v>
      </c>
      <c r="B312" s="288" t="s">
        <v>4453</v>
      </c>
      <c r="C312" s="319" t="s">
        <v>1541</v>
      </c>
      <c r="D312" s="319" t="s">
        <v>4765</v>
      </c>
      <c r="E312" s="319" t="s">
        <v>4765</v>
      </c>
      <c r="F312" s="319">
        <v>20160101</v>
      </c>
      <c r="G312" s="319">
        <v>20210917</v>
      </c>
      <c r="H312" s="319" t="s">
        <v>4293</v>
      </c>
      <c r="I312" s="319" t="s">
        <v>4775</v>
      </c>
      <c r="J312" s="319">
        <f t="shared" si="26"/>
        <v>2820</v>
      </c>
      <c r="K312" s="319" t="s">
        <v>4461</v>
      </c>
      <c r="L312" s="319" t="s">
        <v>4462</v>
      </c>
    </row>
    <row r="313" spans="1:12">
      <c r="A313" s="319">
        <f t="shared" si="29"/>
        <v>3112</v>
      </c>
      <c r="B313" s="288" t="s">
        <v>4453</v>
      </c>
      <c r="C313" s="319" t="s">
        <v>1541</v>
      </c>
      <c r="D313" s="319" t="s">
        <v>4765</v>
      </c>
      <c r="E313" s="319" t="s">
        <v>4765</v>
      </c>
      <c r="F313" s="319">
        <v>20160101</v>
      </c>
      <c r="G313" s="319">
        <v>20210917</v>
      </c>
      <c r="H313" s="319" t="s">
        <v>4293</v>
      </c>
      <c r="I313" s="319" t="s">
        <v>4775</v>
      </c>
      <c r="J313" s="319">
        <f t="shared" si="26"/>
        <v>2820</v>
      </c>
      <c r="K313" s="319" t="s">
        <v>4762</v>
      </c>
      <c r="L313" s="319" t="s">
        <v>4763</v>
      </c>
    </row>
    <row r="314" spans="1:12">
      <c r="A314" s="319">
        <f t="shared" si="29"/>
        <v>3113</v>
      </c>
      <c r="B314" s="288" t="s">
        <v>4453</v>
      </c>
      <c r="C314" s="319" t="s">
        <v>1541</v>
      </c>
      <c r="D314" s="319" t="s">
        <v>4765</v>
      </c>
      <c r="E314" s="319" t="s">
        <v>4765</v>
      </c>
      <c r="F314" s="319">
        <v>20160101</v>
      </c>
      <c r="G314" s="319">
        <v>20210917</v>
      </c>
      <c r="H314" s="319" t="s">
        <v>4293</v>
      </c>
      <c r="I314" s="319" t="s">
        <v>4775</v>
      </c>
      <c r="J314" s="319">
        <f t="shared" si="26"/>
        <v>2820</v>
      </c>
      <c r="K314" s="319" t="s">
        <v>4463</v>
      </c>
      <c r="L314" s="319" t="s">
        <v>4464</v>
      </c>
    </row>
    <row r="315" spans="1:12">
      <c r="A315" s="319">
        <f t="shared" si="29"/>
        <v>3114</v>
      </c>
      <c r="B315" s="288" t="s">
        <v>4453</v>
      </c>
      <c r="C315" s="319" t="s">
        <v>1541</v>
      </c>
      <c r="D315" s="319" t="s">
        <v>4765</v>
      </c>
      <c r="E315" s="319" t="s">
        <v>4765</v>
      </c>
      <c r="F315" s="319">
        <v>20160101</v>
      </c>
      <c r="G315" s="319">
        <v>20210917</v>
      </c>
      <c r="H315" s="319" t="s">
        <v>4293</v>
      </c>
      <c r="I315" s="319" t="s">
        <v>4775</v>
      </c>
      <c r="J315" s="319">
        <f t="shared" si="26"/>
        <v>2820</v>
      </c>
      <c r="K315" s="319" t="s">
        <v>1276</v>
      </c>
      <c r="L315" s="319" t="s">
        <v>4467</v>
      </c>
    </row>
    <row r="316" spans="1:12">
      <c r="A316" s="319">
        <f t="shared" si="29"/>
        <v>3115</v>
      </c>
      <c r="B316" s="288" t="s">
        <v>4453</v>
      </c>
      <c r="C316" s="319" t="s">
        <v>1541</v>
      </c>
      <c r="D316" s="319" t="s">
        <v>4765</v>
      </c>
      <c r="E316" s="319" t="s">
        <v>4765</v>
      </c>
      <c r="F316" s="319">
        <v>20160101</v>
      </c>
      <c r="G316" s="319">
        <v>20210917</v>
      </c>
      <c r="H316" s="319" t="s">
        <v>4293</v>
      </c>
      <c r="I316" s="319" t="s">
        <v>4775</v>
      </c>
      <c r="J316" s="319">
        <f t="shared" si="26"/>
        <v>2820</v>
      </c>
      <c r="K316" s="319" t="s">
        <v>4832</v>
      </c>
      <c r="L316" s="319" t="s">
        <v>4469</v>
      </c>
    </row>
    <row r="317" spans="1:12">
      <c r="A317" s="319">
        <f t="shared" si="29"/>
        <v>3116</v>
      </c>
      <c r="B317" s="288" t="s">
        <v>4453</v>
      </c>
      <c r="C317" s="319" t="s">
        <v>1541</v>
      </c>
      <c r="D317" s="319" t="s">
        <v>4765</v>
      </c>
      <c r="E317" s="319" t="s">
        <v>4765</v>
      </c>
      <c r="F317" s="319">
        <v>20160101</v>
      </c>
      <c r="G317" s="319">
        <v>20210917</v>
      </c>
      <c r="H317" s="319" t="s">
        <v>4293</v>
      </c>
      <c r="I317" s="319" t="s">
        <v>4775</v>
      </c>
      <c r="J317" s="319">
        <f t="shared" si="26"/>
        <v>2820</v>
      </c>
      <c r="K317" s="319" t="s">
        <v>4833</v>
      </c>
      <c r="L317" s="319" t="s">
        <v>4471</v>
      </c>
    </row>
    <row r="318" spans="1:12">
      <c r="A318" s="319">
        <f t="shared" si="29"/>
        <v>3117</v>
      </c>
      <c r="B318" s="288" t="s">
        <v>4453</v>
      </c>
      <c r="C318" s="319" t="s">
        <v>1541</v>
      </c>
      <c r="D318" s="319" t="s">
        <v>4765</v>
      </c>
      <c r="E318" s="319" t="s">
        <v>4765</v>
      </c>
      <c r="F318" s="319">
        <v>20160101</v>
      </c>
      <c r="G318" s="319">
        <v>20210917</v>
      </c>
      <c r="H318" s="319" t="s">
        <v>4293</v>
      </c>
      <c r="I318" s="319" t="s">
        <v>4775</v>
      </c>
      <c r="J318" s="319">
        <f t="shared" si="26"/>
        <v>2820</v>
      </c>
      <c r="K318" s="319" t="s">
        <v>4834</v>
      </c>
      <c r="L318" s="319" t="s">
        <v>4835</v>
      </c>
    </row>
    <row r="319" spans="1:12">
      <c r="A319" s="319">
        <f t="shared" si="29"/>
        <v>3118</v>
      </c>
      <c r="B319" s="288" t="s">
        <v>4453</v>
      </c>
      <c r="C319" s="319" t="s">
        <v>1541</v>
      </c>
      <c r="D319" s="319" t="s">
        <v>4765</v>
      </c>
      <c r="E319" s="319" t="s">
        <v>4765</v>
      </c>
      <c r="F319" s="319">
        <v>20160101</v>
      </c>
      <c r="G319" s="319">
        <v>20210917</v>
      </c>
      <c r="H319" s="319" t="s">
        <v>4293</v>
      </c>
      <c r="I319" s="319" t="s">
        <v>4775</v>
      </c>
      <c r="J319" s="319">
        <f t="shared" ref="J319:J321" si="32">J318</f>
        <v>2820</v>
      </c>
      <c r="K319" s="319" t="s">
        <v>4837</v>
      </c>
      <c r="L319" s="319" t="s">
        <v>4836</v>
      </c>
    </row>
    <row r="320" spans="1:12">
      <c r="A320" s="319">
        <f t="shared" si="29"/>
        <v>3119</v>
      </c>
      <c r="B320" s="288" t="s">
        <v>4453</v>
      </c>
      <c r="C320" s="319" t="s">
        <v>1541</v>
      </c>
      <c r="D320" s="319" t="s">
        <v>4765</v>
      </c>
      <c r="E320" s="319" t="s">
        <v>4765</v>
      </c>
      <c r="F320" s="319">
        <v>20160101</v>
      </c>
      <c r="G320" s="319">
        <v>20210917</v>
      </c>
      <c r="H320" s="319" t="s">
        <v>4293</v>
      </c>
      <c r="I320" s="319" t="s">
        <v>4775</v>
      </c>
      <c r="J320" s="319">
        <f t="shared" si="32"/>
        <v>2820</v>
      </c>
      <c r="K320" s="319" t="s">
        <v>4838</v>
      </c>
      <c r="L320" s="319" t="s">
        <v>4841</v>
      </c>
    </row>
    <row r="321" spans="1:12">
      <c r="A321" s="319">
        <f t="shared" si="29"/>
        <v>3120</v>
      </c>
      <c r="B321" s="288" t="s">
        <v>4453</v>
      </c>
      <c r="C321" s="319" t="s">
        <v>1541</v>
      </c>
      <c r="D321" s="319" t="s">
        <v>4765</v>
      </c>
      <c r="E321" s="319" t="s">
        <v>4765</v>
      </c>
      <c r="F321" s="319">
        <v>20160101</v>
      </c>
      <c r="G321" s="319">
        <v>20210917</v>
      </c>
      <c r="H321" s="319" t="s">
        <v>4293</v>
      </c>
      <c r="I321" s="319" t="s">
        <v>4775</v>
      </c>
      <c r="J321" s="319">
        <f t="shared" si="32"/>
        <v>2820</v>
      </c>
      <c r="K321" s="319" t="s">
        <v>4839</v>
      </c>
      <c r="L321" s="319" t="s">
        <v>4842</v>
      </c>
    </row>
    <row r="323" spans="1:12">
      <c r="B323" s="2"/>
    </row>
    <row r="327" spans="1:12">
      <c r="B327" s="288"/>
    </row>
    <row r="328" spans="1:12">
      <c r="B328" s="288"/>
    </row>
  </sheetData>
  <phoneticPr fontId="2"/>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400"/>
  <sheetViews>
    <sheetView topLeftCell="A1950" workbookViewId="0">
      <selection activeCell="A1971" sqref="A1971"/>
    </sheetView>
  </sheetViews>
  <sheetFormatPr defaultRowHeight="14.25"/>
  <cols>
    <col min="1" max="2" width="9" style="319"/>
    <col min="3" max="3" width="13" style="319" customWidth="1"/>
    <col min="4" max="16384" width="9" style="319"/>
  </cols>
  <sheetData>
    <row r="1" spans="1:8">
      <c r="A1" s="319">
        <v>1</v>
      </c>
      <c r="B1" s="319">
        <v>1</v>
      </c>
      <c r="C1" s="319" t="s">
        <v>5051</v>
      </c>
      <c r="F1" s="319" t="s">
        <v>5052</v>
      </c>
      <c r="G1" s="319" t="s">
        <v>2788</v>
      </c>
      <c r="H1" s="319" t="s">
        <v>1417</v>
      </c>
    </row>
    <row r="2" spans="1:8">
      <c r="A2" s="319">
        <f>A1+1</f>
        <v>2</v>
      </c>
      <c r="B2" s="319">
        <f>B1+1</f>
        <v>2</v>
      </c>
      <c r="C2" s="319" t="s">
        <v>5051</v>
      </c>
    </row>
    <row r="3" spans="1:8">
      <c r="A3" s="319">
        <f t="shared" ref="A3:B9" si="0">A2+1</f>
        <v>3</v>
      </c>
      <c r="B3" s="319">
        <f t="shared" si="0"/>
        <v>3</v>
      </c>
      <c r="C3" s="319" t="s">
        <v>5051</v>
      </c>
    </row>
    <row r="4" spans="1:8">
      <c r="A4" s="319">
        <f t="shared" si="0"/>
        <v>4</v>
      </c>
      <c r="B4" s="319">
        <f t="shared" si="0"/>
        <v>4</v>
      </c>
      <c r="C4" s="319" t="s">
        <v>5051</v>
      </c>
    </row>
    <row r="5" spans="1:8">
      <c r="A5" s="319">
        <f t="shared" si="0"/>
        <v>5</v>
      </c>
      <c r="B5" s="319">
        <f t="shared" si="0"/>
        <v>5</v>
      </c>
      <c r="C5" s="319" t="s">
        <v>5051</v>
      </c>
    </row>
    <row r="6" spans="1:8">
      <c r="A6" s="319">
        <f t="shared" si="0"/>
        <v>6</v>
      </c>
      <c r="B6" s="319">
        <f t="shared" si="0"/>
        <v>6</v>
      </c>
      <c r="C6" s="319" t="s">
        <v>5051</v>
      </c>
    </row>
    <row r="7" spans="1:8">
      <c r="A7" s="319">
        <f t="shared" si="0"/>
        <v>7</v>
      </c>
      <c r="B7" s="319">
        <f t="shared" si="0"/>
        <v>7</v>
      </c>
      <c r="C7" s="319" t="s">
        <v>5051</v>
      </c>
    </row>
    <row r="8" spans="1:8">
      <c r="A8" s="319">
        <f t="shared" si="0"/>
        <v>8</v>
      </c>
      <c r="B8" s="319">
        <f t="shared" si="0"/>
        <v>8</v>
      </c>
      <c r="C8" s="319" t="s">
        <v>5051</v>
      </c>
    </row>
    <row r="9" spans="1:8">
      <c r="A9" s="319">
        <f t="shared" si="0"/>
        <v>9</v>
      </c>
      <c r="B9" s="319">
        <f t="shared" si="0"/>
        <v>9</v>
      </c>
      <c r="C9" s="319" t="s">
        <v>5051</v>
      </c>
    </row>
    <row r="10" spans="1:8">
      <c r="A10" s="319">
        <f>A9+1</f>
        <v>10</v>
      </c>
      <c r="B10" s="319">
        <f>B9+1</f>
        <v>10</v>
      </c>
      <c r="C10" s="319" t="s">
        <v>5051</v>
      </c>
    </row>
    <row r="11" spans="1:8">
      <c r="A11" s="319">
        <f t="shared" ref="A11:B21" si="1">A10+1</f>
        <v>11</v>
      </c>
      <c r="B11" s="319">
        <v>11</v>
      </c>
      <c r="C11" s="319" t="s">
        <v>5051</v>
      </c>
    </row>
    <row r="12" spans="1:8">
      <c r="A12" s="319">
        <f t="shared" si="1"/>
        <v>12</v>
      </c>
      <c r="B12" s="319">
        <f t="shared" si="1"/>
        <v>12</v>
      </c>
      <c r="C12" s="319" t="s">
        <v>5051</v>
      </c>
    </row>
    <row r="13" spans="1:8">
      <c r="A13" s="319">
        <f t="shared" si="1"/>
        <v>13</v>
      </c>
      <c r="B13" s="319">
        <f t="shared" si="1"/>
        <v>13</v>
      </c>
      <c r="C13" s="319" t="s">
        <v>5051</v>
      </c>
    </row>
    <row r="14" spans="1:8">
      <c r="A14" s="319">
        <f t="shared" si="1"/>
        <v>14</v>
      </c>
      <c r="B14" s="319">
        <f t="shared" si="1"/>
        <v>14</v>
      </c>
      <c r="C14" s="319" t="s">
        <v>5051</v>
      </c>
    </row>
    <row r="15" spans="1:8">
      <c r="A15" s="319">
        <f t="shared" si="1"/>
        <v>15</v>
      </c>
      <c r="B15" s="319">
        <f t="shared" si="1"/>
        <v>15</v>
      </c>
      <c r="C15" s="319" t="s">
        <v>5051</v>
      </c>
    </row>
    <row r="16" spans="1:8">
      <c r="A16" s="319">
        <f t="shared" si="1"/>
        <v>16</v>
      </c>
      <c r="B16" s="319">
        <f t="shared" si="1"/>
        <v>16</v>
      </c>
      <c r="C16" s="319" t="s">
        <v>5051</v>
      </c>
    </row>
    <row r="17" spans="1:3">
      <c r="A17" s="319">
        <f t="shared" si="1"/>
        <v>17</v>
      </c>
      <c r="B17" s="319">
        <f t="shared" si="1"/>
        <v>17</v>
      </c>
      <c r="C17" s="319" t="s">
        <v>5051</v>
      </c>
    </row>
    <row r="18" spans="1:3">
      <c r="A18" s="319">
        <f t="shared" si="1"/>
        <v>18</v>
      </c>
      <c r="B18" s="319">
        <f t="shared" si="1"/>
        <v>18</v>
      </c>
      <c r="C18" s="319" t="s">
        <v>5051</v>
      </c>
    </row>
    <row r="19" spans="1:3">
      <c r="A19" s="319">
        <f t="shared" si="1"/>
        <v>19</v>
      </c>
      <c r="B19" s="319">
        <f t="shared" si="1"/>
        <v>19</v>
      </c>
      <c r="C19" s="319" t="s">
        <v>5051</v>
      </c>
    </row>
    <row r="20" spans="1:3">
      <c r="A20" s="319">
        <f t="shared" si="1"/>
        <v>20</v>
      </c>
      <c r="B20" s="319">
        <f t="shared" si="1"/>
        <v>20</v>
      </c>
      <c r="C20" s="319" t="s">
        <v>5051</v>
      </c>
    </row>
    <row r="21" spans="1:3">
      <c r="A21" s="319">
        <f t="shared" si="1"/>
        <v>21</v>
      </c>
      <c r="B21" s="319">
        <v>1</v>
      </c>
      <c r="C21" s="2" t="s">
        <v>4998</v>
      </c>
    </row>
    <row r="22" spans="1:3">
      <c r="A22" s="319">
        <f t="shared" ref="A22:A85" si="2">A21+1</f>
        <v>22</v>
      </c>
      <c r="B22" s="319">
        <v>2</v>
      </c>
      <c r="C22" s="2" t="s">
        <v>1229</v>
      </c>
    </row>
    <row r="23" spans="1:3">
      <c r="A23" s="319">
        <f t="shared" si="2"/>
        <v>23</v>
      </c>
      <c r="B23" s="319">
        <v>3</v>
      </c>
      <c r="C23" s="2" t="s">
        <v>4998</v>
      </c>
    </row>
    <row r="24" spans="1:3">
      <c r="A24" s="319">
        <f t="shared" si="2"/>
        <v>24</v>
      </c>
      <c r="B24" s="319">
        <v>4</v>
      </c>
      <c r="C24" s="2" t="s">
        <v>1229</v>
      </c>
    </row>
    <row r="25" spans="1:3">
      <c r="A25" s="319">
        <f t="shared" si="2"/>
        <v>25</v>
      </c>
      <c r="B25" s="319">
        <v>5</v>
      </c>
      <c r="C25" s="2" t="s">
        <v>4998</v>
      </c>
    </row>
    <row r="26" spans="1:3">
      <c r="A26" s="319">
        <f t="shared" si="2"/>
        <v>26</v>
      </c>
      <c r="B26" s="319">
        <v>6</v>
      </c>
      <c r="C26" s="2" t="s">
        <v>1229</v>
      </c>
    </row>
    <row r="27" spans="1:3">
      <c r="A27" s="319">
        <f t="shared" si="2"/>
        <v>27</v>
      </c>
      <c r="B27" s="319">
        <v>7</v>
      </c>
      <c r="C27" s="2" t="s">
        <v>4999</v>
      </c>
    </row>
    <row r="28" spans="1:3">
      <c r="A28" s="319">
        <f t="shared" si="2"/>
        <v>28</v>
      </c>
      <c r="B28" s="319">
        <v>8</v>
      </c>
      <c r="C28" s="2" t="s">
        <v>1229</v>
      </c>
    </row>
    <row r="29" spans="1:3">
      <c r="A29" s="319">
        <f t="shared" si="2"/>
        <v>29</v>
      </c>
      <c r="B29" s="319">
        <v>9</v>
      </c>
      <c r="C29" s="2" t="s">
        <v>1229</v>
      </c>
    </row>
    <row r="30" spans="1:3">
      <c r="A30" s="319">
        <f t="shared" si="2"/>
        <v>30</v>
      </c>
      <c r="B30" s="319">
        <v>10</v>
      </c>
      <c r="C30" s="2" t="s">
        <v>4998</v>
      </c>
    </row>
    <row r="31" spans="1:3">
      <c r="A31" s="319">
        <f t="shared" si="2"/>
        <v>31</v>
      </c>
      <c r="B31" s="319">
        <v>11</v>
      </c>
      <c r="C31" s="2" t="s">
        <v>1229</v>
      </c>
    </row>
    <row r="32" spans="1:3">
      <c r="A32" s="319">
        <f t="shared" si="2"/>
        <v>32</v>
      </c>
      <c r="B32" s="319">
        <v>12</v>
      </c>
      <c r="C32" s="2" t="s">
        <v>4998</v>
      </c>
    </row>
    <row r="33" spans="1:3">
      <c r="A33" s="319">
        <f t="shared" si="2"/>
        <v>33</v>
      </c>
      <c r="B33" s="319">
        <v>13</v>
      </c>
      <c r="C33" s="2" t="s">
        <v>1229</v>
      </c>
    </row>
    <row r="34" spans="1:3">
      <c r="A34" s="319">
        <f t="shared" si="2"/>
        <v>34</v>
      </c>
      <c r="B34" s="319">
        <v>14</v>
      </c>
      <c r="C34" s="2" t="s">
        <v>4999</v>
      </c>
    </row>
    <row r="35" spans="1:3">
      <c r="A35" s="319">
        <f t="shared" si="2"/>
        <v>35</v>
      </c>
      <c r="B35" s="319">
        <v>15</v>
      </c>
      <c r="C35" s="2" t="s">
        <v>1229</v>
      </c>
    </row>
    <row r="36" spans="1:3">
      <c r="A36" s="319">
        <f t="shared" si="2"/>
        <v>36</v>
      </c>
      <c r="B36" s="319">
        <v>16</v>
      </c>
      <c r="C36" s="2" t="s">
        <v>4998</v>
      </c>
    </row>
    <row r="37" spans="1:3">
      <c r="A37" s="319">
        <f t="shared" si="2"/>
        <v>37</v>
      </c>
      <c r="B37" s="319">
        <v>17</v>
      </c>
      <c r="C37" s="2" t="s">
        <v>1229</v>
      </c>
    </row>
    <row r="38" spans="1:3">
      <c r="A38" s="319">
        <f t="shared" si="2"/>
        <v>38</v>
      </c>
      <c r="B38" s="319">
        <v>18</v>
      </c>
      <c r="C38" s="2" t="s">
        <v>1229</v>
      </c>
    </row>
    <row r="39" spans="1:3">
      <c r="A39" s="319">
        <f t="shared" si="2"/>
        <v>39</v>
      </c>
      <c r="B39" s="319">
        <v>19</v>
      </c>
      <c r="C39" s="2" t="s">
        <v>4999</v>
      </c>
    </row>
    <row r="40" spans="1:3">
      <c r="A40" s="319">
        <f t="shared" si="2"/>
        <v>40</v>
      </c>
      <c r="B40" s="319">
        <v>20</v>
      </c>
      <c r="C40" s="2" t="s">
        <v>4998</v>
      </c>
    </row>
    <row r="41" spans="1:3">
      <c r="A41" s="319">
        <f t="shared" si="2"/>
        <v>41</v>
      </c>
      <c r="B41" s="319">
        <v>1</v>
      </c>
      <c r="C41" s="319" t="s">
        <v>1809</v>
      </c>
    </row>
    <row r="42" spans="1:3">
      <c r="A42" s="319">
        <f t="shared" si="2"/>
        <v>42</v>
      </c>
      <c r="B42" s="319">
        <v>1</v>
      </c>
      <c r="C42" s="319" t="s">
        <v>1419</v>
      </c>
    </row>
    <row r="43" spans="1:3">
      <c r="A43" s="319">
        <f t="shared" si="2"/>
        <v>43</v>
      </c>
      <c r="B43" s="319">
        <v>1</v>
      </c>
      <c r="C43" s="319" t="s">
        <v>1586</v>
      </c>
    </row>
    <row r="44" spans="1:3">
      <c r="A44" s="319">
        <f t="shared" si="2"/>
        <v>44</v>
      </c>
      <c r="B44" s="319">
        <v>1</v>
      </c>
      <c r="C44" s="319" t="s">
        <v>5000</v>
      </c>
    </row>
    <row r="45" spans="1:3">
      <c r="A45" s="319">
        <f t="shared" si="2"/>
        <v>45</v>
      </c>
      <c r="B45" s="319">
        <v>1</v>
      </c>
      <c r="C45" s="319" t="s">
        <v>4461</v>
      </c>
    </row>
    <row r="46" spans="1:3">
      <c r="A46" s="319">
        <f t="shared" si="2"/>
        <v>46</v>
      </c>
      <c r="B46" s="319">
        <v>1</v>
      </c>
      <c r="C46" s="319" t="s">
        <v>5001</v>
      </c>
    </row>
    <row r="47" spans="1:3">
      <c r="A47" s="319">
        <f t="shared" si="2"/>
        <v>47</v>
      </c>
      <c r="B47" s="319">
        <v>1</v>
      </c>
      <c r="C47" s="319" t="s">
        <v>4463</v>
      </c>
    </row>
    <row r="48" spans="1:3">
      <c r="A48" s="319">
        <f t="shared" si="2"/>
        <v>48</v>
      </c>
      <c r="B48" s="319">
        <v>1</v>
      </c>
      <c r="C48" s="319" t="s">
        <v>1276</v>
      </c>
    </row>
    <row r="49" spans="1:3">
      <c r="A49" s="319">
        <f t="shared" si="2"/>
        <v>49</v>
      </c>
      <c r="B49" s="319">
        <v>1</v>
      </c>
      <c r="C49" s="319" t="s">
        <v>5002</v>
      </c>
    </row>
    <row r="50" spans="1:3">
      <c r="A50" s="319">
        <f t="shared" si="2"/>
        <v>50</v>
      </c>
      <c r="B50" s="319">
        <v>1</v>
      </c>
      <c r="C50" s="319" t="s">
        <v>5003</v>
      </c>
    </row>
    <row r="51" spans="1:3">
      <c r="A51" s="319">
        <f t="shared" si="2"/>
        <v>51</v>
      </c>
      <c r="B51" s="319">
        <v>1</v>
      </c>
      <c r="C51" s="319" t="s">
        <v>4834</v>
      </c>
    </row>
    <row r="52" spans="1:3">
      <c r="A52" s="319">
        <f t="shared" si="2"/>
        <v>52</v>
      </c>
      <c r="B52" s="319">
        <v>1</v>
      </c>
      <c r="C52" s="319" t="s">
        <v>4837</v>
      </c>
    </row>
    <row r="53" spans="1:3">
      <c r="A53" s="319">
        <f t="shared" si="2"/>
        <v>53</v>
      </c>
      <c r="B53" s="319">
        <v>1</v>
      </c>
      <c r="C53" s="319" t="s">
        <v>5004</v>
      </c>
    </row>
    <row r="54" spans="1:3">
      <c r="A54" s="319">
        <f t="shared" si="2"/>
        <v>54</v>
      </c>
      <c r="B54" s="319">
        <v>1</v>
      </c>
      <c r="C54" s="319" t="s">
        <v>5005</v>
      </c>
    </row>
    <row r="55" spans="1:3">
      <c r="A55" s="319">
        <f t="shared" si="2"/>
        <v>55</v>
      </c>
      <c r="B55" s="319">
        <v>2</v>
      </c>
      <c r="C55" s="319" t="s">
        <v>1809</v>
      </c>
    </row>
    <row r="56" spans="1:3">
      <c r="A56" s="319">
        <f t="shared" si="2"/>
        <v>56</v>
      </c>
      <c r="B56" s="319">
        <v>2</v>
      </c>
      <c r="C56" s="319" t="s">
        <v>1419</v>
      </c>
    </row>
    <row r="57" spans="1:3">
      <c r="A57" s="319">
        <f t="shared" si="2"/>
        <v>57</v>
      </c>
      <c r="B57" s="319">
        <v>2</v>
      </c>
      <c r="C57" s="319" t="s">
        <v>1586</v>
      </c>
    </row>
    <row r="58" spans="1:3">
      <c r="A58" s="319">
        <f t="shared" si="2"/>
        <v>58</v>
      </c>
      <c r="B58" s="319">
        <v>2</v>
      </c>
      <c r="C58" s="319" t="s">
        <v>5006</v>
      </c>
    </row>
    <row r="59" spans="1:3">
      <c r="A59" s="319">
        <f t="shared" si="2"/>
        <v>59</v>
      </c>
      <c r="B59" s="319">
        <v>2</v>
      </c>
      <c r="C59" s="319" t="s">
        <v>4461</v>
      </c>
    </row>
    <row r="60" spans="1:3">
      <c r="A60" s="319">
        <f t="shared" si="2"/>
        <v>60</v>
      </c>
      <c r="B60" s="319">
        <v>2</v>
      </c>
      <c r="C60" s="319" t="s">
        <v>4762</v>
      </c>
    </row>
    <row r="61" spans="1:3">
      <c r="A61" s="319">
        <f t="shared" si="2"/>
        <v>61</v>
      </c>
      <c r="B61" s="319">
        <v>2</v>
      </c>
      <c r="C61" s="319" t="s">
        <v>4463</v>
      </c>
    </row>
    <row r="62" spans="1:3">
      <c r="A62" s="319">
        <f t="shared" si="2"/>
        <v>62</v>
      </c>
      <c r="B62" s="319">
        <v>2</v>
      </c>
      <c r="C62" s="319" t="s">
        <v>1276</v>
      </c>
    </row>
    <row r="63" spans="1:3">
      <c r="A63" s="319">
        <f t="shared" si="2"/>
        <v>63</v>
      </c>
      <c r="B63" s="319">
        <v>2</v>
      </c>
      <c r="C63" s="319" t="s">
        <v>4832</v>
      </c>
    </row>
    <row r="64" spans="1:3">
      <c r="A64" s="319">
        <f t="shared" si="2"/>
        <v>64</v>
      </c>
      <c r="B64" s="319">
        <v>2</v>
      </c>
      <c r="C64" s="319" t="s">
        <v>5007</v>
      </c>
    </row>
    <row r="65" spans="1:3">
      <c r="A65" s="319">
        <f t="shared" si="2"/>
        <v>65</v>
      </c>
      <c r="B65" s="319">
        <v>2</v>
      </c>
      <c r="C65" s="319" t="s">
        <v>5008</v>
      </c>
    </row>
    <row r="66" spans="1:3">
      <c r="A66" s="319">
        <f t="shared" si="2"/>
        <v>66</v>
      </c>
      <c r="B66" s="319">
        <v>2</v>
      </c>
      <c r="C66" s="319" t="s">
        <v>5009</v>
      </c>
    </row>
    <row r="67" spans="1:3">
      <c r="A67" s="319">
        <f t="shared" si="2"/>
        <v>67</v>
      </c>
      <c r="B67" s="319">
        <v>2</v>
      </c>
      <c r="C67" s="319" t="s">
        <v>4838</v>
      </c>
    </row>
    <row r="68" spans="1:3">
      <c r="A68" s="319">
        <f t="shared" si="2"/>
        <v>68</v>
      </c>
      <c r="B68" s="319">
        <v>2</v>
      </c>
      <c r="C68" s="319" t="s">
        <v>4839</v>
      </c>
    </row>
    <row r="69" spans="1:3">
      <c r="A69" s="319">
        <f t="shared" si="2"/>
        <v>69</v>
      </c>
      <c r="B69" s="319">
        <v>3</v>
      </c>
      <c r="C69" s="319" t="s">
        <v>1809</v>
      </c>
    </row>
    <row r="70" spans="1:3">
      <c r="A70" s="319">
        <f t="shared" si="2"/>
        <v>70</v>
      </c>
      <c r="B70" s="319">
        <v>3</v>
      </c>
      <c r="C70" s="319" t="s">
        <v>1419</v>
      </c>
    </row>
    <row r="71" spans="1:3">
      <c r="A71" s="319">
        <f t="shared" si="2"/>
        <v>71</v>
      </c>
      <c r="B71" s="319">
        <v>3</v>
      </c>
      <c r="C71" s="319" t="s">
        <v>1586</v>
      </c>
    </row>
    <row r="72" spans="1:3">
      <c r="A72" s="319">
        <f t="shared" si="2"/>
        <v>72</v>
      </c>
      <c r="B72" s="319">
        <v>3</v>
      </c>
      <c r="C72" s="319" t="s">
        <v>1256</v>
      </c>
    </row>
    <row r="73" spans="1:3">
      <c r="A73" s="319">
        <f t="shared" si="2"/>
        <v>73</v>
      </c>
      <c r="B73" s="319">
        <v>3</v>
      </c>
      <c r="C73" s="319" t="s">
        <v>4461</v>
      </c>
    </row>
    <row r="74" spans="1:3">
      <c r="A74" s="319">
        <f t="shared" si="2"/>
        <v>74</v>
      </c>
      <c r="B74" s="319">
        <v>3</v>
      </c>
      <c r="C74" s="319" t="s">
        <v>5001</v>
      </c>
    </row>
    <row r="75" spans="1:3">
      <c r="A75" s="319">
        <f t="shared" si="2"/>
        <v>75</v>
      </c>
      <c r="B75" s="319">
        <v>3</v>
      </c>
      <c r="C75" s="319" t="s">
        <v>4463</v>
      </c>
    </row>
    <row r="76" spans="1:3">
      <c r="A76" s="319">
        <f t="shared" si="2"/>
        <v>76</v>
      </c>
      <c r="B76" s="319">
        <v>3</v>
      </c>
      <c r="C76" s="319" t="s">
        <v>1276</v>
      </c>
    </row>
    <row r="77" spans="1:3">
      <c r="A77" s="319">
        <f t="shared" si="2"/>
        <v>77</v>
      </c>
      <c r="B77" s="319">
        <v>3</v>
      </c>
      <c r="C77" s="319" t="s">
        <v>5010</v>
      </c>
    </row>
    <row r="78" spans="1:3">
      <c r="A78" s="319">
        <f t="shared" si="2"/>
        <v>78</v>
      </c>
      <c r="B78" s="319">
        <v>3</v>
      </c>
      <c r="C78" s="319" t="s">
        <v>4833</v>
      </c>
    </row>
    <row r="79" spans="1:3">
      <c r="A79" s="319">
        <f t="shared" si="2"/>
        <v>79</v>
      </c>
      <c r="B79" s="319">
        <v>3</v>
      </c>
      <c r="C79" s="319" t="s">
        <v>4834</v>
      </c>
    </row>
    <row r="80" spans="1:3">
      <c r="A80" s="319">
        <f t="shared" si="2"/>
        <v>80</v>
      </c>
      <c r="B80" s="319">
        <v>3</v>
      </c>
      <c r="C80" s="319" t="s">
        <v>4837</v>
      </c>
    </row>
    <row r="81" spans="1:3">
      <c r="A81" s="319">
        <f t="shared" si="2"/>
        <v>81</v>
      </c>
      <c r="B81" s="319">
        <v>3</v>
      </c>
      <c r="C81" s="319" t="s">
        <v>5004</v>
      </c>
    </row>
    <row r="82" spans="1:3">
      <c r="A82" s="319">
        <f t="shared" si="2"/>
        <v>82</v>
      </c>
      <c r="B82" s="319">
        <v>3</v>
      </c>
      <c r="C82" s="319" t="s">
        <v>4839</v>
      </c>
    </row>
    <row r="83" spans="1:3">
      <c r="A83" s="319">
        <f t="shared" si="2"/>
        <v>83</v>
      </c>
      <c r="B83" s="319">
        <v>4</v>
      </c>
      <c r="C83" s="319" t="s">
        <v>1809</v>
      </c>
    </row>
    <row r="84" spans="1:3">
      <c r="A84" s="319">
        <f t="shared" si="2"/>
        <v>84</v>
      </c>
      <c r="B84" s="319">
        <v>4</v>
      </c>
      <c r="C84" s="319" t="s">
        <v>1419</v>
      </c>
    </row>
    <row r="85" spans="1:3">
      <c r="A85" s="319">
        <f t="shared" si="2"/>
        <v>85</v>
      </c>
      <c r="B85" s="319">
        <v>4</v>
      </c>
      <c r="C85" s="319" t="s">
        <v>1586</v>
      </c>
    </row>
    <row r="86" spans="1:3">
      <c r="A86" s="319">
        <f t="shared" ref="A86:A149" si="3">A85+1</f>
        <v>86</v>
      </c>
      <c r="B86" s="319">
        <v>4</v>
      </c>
      <c r="C86" s="319" t="s">
        <v>1256</v>
      </c>
    </row>
    <row r="87" spans="1:3">
      <c r="A87" s="319">
        <f t="shared" si="3"/>
        <v>87</v>
      </c>
      <c r="B87" s="319">
        <v>4</v>
      </c>
      <c r="C87" s="319" t="s">
        <v>4461</v>
      </c>
    </row>
    <row r="88" spans="1:3">
      <c r="A88" s="319">
        <f t="shared" si="3"/>
        <v>88</v>
      </c>
      <c r="B88" s="319">
        <v>4</v>
      </c>
      <c r="C88" s="319" t="s">
        <v>4762</v>
      </c>
    </row>
    <row r="89" spans="1:3">
      <c r="A89" s="319">
        <f t="shared" si="3"/>
        <v>89</v>
      </c>
      <c r="B89" s="319">
        <v>4</v>
      </c>
      <c r="C89" s="319" t="s">
        <v>4463</v>
      </c>
    </row>
    <row r="90" spans="1:3">
      <c r="A90" s="319">
        <f t="shared" si="3"/>
        <v>90</v>
      </c>
      <c r="B90" s="319">
        <v>4</v>
      </c>
      <c r="C90" s="319" t="s">
        <v>1276</v>
      </c>
    </row>
    <row r="91" spans="1:3">
      <c r="A91" s="319">
        <f t="shared" si="3"/>
        <v>91</v>
      </c>
      <c r="B91" s="319">
        <v>4</v>
      </c>
      <c r="C91" s="319" t="s">
        <v>4832</v>
      </c>
    </row>
    <row r="92" spans="1:3">
      <c r="A92" s="319">
        <f t="shared" si="3"/>
        <v>92</v>
      </c>
      <c r="B92" s="319">
        <v>4</v>
      </c>
      <c r="C92" s="319" t="s">
        <v>4833</v>
      </c>
    </row>
    <row r="93" spans="1:3">
      <c r="A93" s="319">
        <f t="shared" si="3"/>
        <v>93</v>
      </c>
      <c r="B93" s="319">
        <v>4</v>
      </c>
      <c r="C93" s="319" t="s">
        <v>4834</v>
      </c>
    </row>
    <row r="94" spans="1:3">
      <c r="A94" s="319">
        <f t="shared" si="3"/>
        <v>94</v>
      </c>
      <c r="B94" s="319">
        <v>4</v>
      </c>
      <c r="C94" s="319" t="s">
        <v>4837</v>
      </c>
    </row>
    <row r="95" spans="1:3">
      <c r="A95" s="319">
        <f t="shared" si="3"/>
        <v>95</v>
      </c>
      <c r="B95" s="319">
        <v>4</v>
      </c>
      <c r="C95" s="319" t="s">
        <v>4838</v>
      </c>
    </row>
    <row r="96" spans="1:3">
      <c r="A96" s="319">
        <f t="shared" si="3"/>
        <v>96</v>
      </c>
      <c r="B96" s="319">
        <v>4</v>
      </c>
      <c r="C96" s="319" t="s">
        <v>5005</v>
      </c>
    </row>
    <row r="97" spans="1:3">
      <c r="A97" s="319">
        <f t="shared" si="3"/>
        <v>97</v>
      </c>
      <c r="B97" s="319">
        <v>5</v>
      </c>
      <c r="C97" s="319" t="s">
        <v>1809</v>
      </c>
    </row>
    <row r="98" spans="1:3">
      <c r="A98" s="319">
        <f t="shared" si="3"/>
        <v>98</v>
      </c>
      <c r="B98" s="319">
        <v>5</v>
      </c>
      <c r="C98" s="319" t="s">
        <v>1419</v>
      </c>
    </row>
    <row r="99" spans="1:3">
      <c r="A99" s="319">
        <f t="shared" si="3"/>
        <v>99</v>
      </c>
      <c r="B99" s="319">
        <v>5</v>
      </c>
      <c r="C99" s="319" t="s">
        <v>1586</v>
      </c>
    </row>
    <row r="100" spans="1:3">
      <c r="A100" s="319">
        <f t="shared" si="3"/>
        <v>100</v>
      </c>
      <c r="B100" s="319">
        <v>5</v>
      </c>
      <c r="C100" s="319" t="s">
        <v>1256</v>
      </c>
    </row>
    <row r="101" spans="1:3">
      <c r="A101" s="319">
        <f t="shared" si="3"/>
        <v>101</v>
      </c>
      <c r="B101" s="319">
        <v>5</v>
      </c>
      <c r="C101" s="319" t="s">
        <v>4461</v>
      </c>
    </row>
    <row r="102" spans="1:3">
      <c r="A102" s="319">
        <f t="shared" si="3"/>
        <v>102</v>
      </c>
      <c r="B102" s="319">
        <v>5</v>
      </c>
      <c r="C102" s="319" t="s">
        <v>4762</v>
      </c>
    </row>
    <row r="103" spans="1:3">
      <c r="A103" s="319">
        <f t="shared" si="3"/>
        <v>103</v>
      </c>
      <c r="B103" s="319">
        <v>5</v>
      </c>
      <c r="C103" s="319" t="s">
        <v>4463</v>
      </c>
    </row>
    <row r="104" spans="1:3">
      <c r="A104" s="319">
        <f t="shared" si="3"/>
        <v>104</v>
      </c>
      <c r="B104" s="319">
        <v>5</v>
      </c>
      <c r="C104" s="319" t="s">
        <v>5011</v>
      </c>
    </row>
    <row r="105" spans="1:3">
      <c r="A105" s="319">
        <f t="shared" si="3"/>
        <v>105</v>
      </c>
      <c r="B105" s="319">
        <v>5</v>
      </c>
      <c r="C105" s="319" t="s">
        <v>4832</v>
      </c>
    </row>
    <row r="106" spans="1:3">
      <c r="A106" s="319">
        <f t="shared" si="3"/>
        <v>106</v>
      </c>
      <c r="B106" s="319">
        <v>5</v>
      </c>
      <c r="C106" s="319" t="s">
        <v>4833</v>
      </c>
    </row>
    <row r="107" spans="1:3">
      <c r="A107" s="319">
        <f t="shared" si="3"/>
        <v>107</v>
      </c>
      <c r="B107" s="319">
        <v>5</v>
      </c>
      <c r="C107" s="319" t="s">
        <v>4834</v>
      </c>
    </row>
    <row r="108" spans="1:3">
      <c r="A108" s="319">
        <f t="shared" si="3"/>
        <v>108</v>
      </c>
      <c r="B108" s="319">
        <v>5</v>
      </c>
      <c r="C108" s="319" t="s">
        <v>4837</v>
      </c>
    </row>
    <row r="109" spans="1:3">
      <c r="A109" s="319">
        <f t="shared" si="3"/>
        <v>109</v>
      </c>
      <c r="B109" s="319">
        <v>5</v>
      </c>
      <c r="C109" s="319" t="s">
        <v>4838</v>
      </c>
    </row>
    <row r="110" spans="1:3">
      <c r="A110" s="319">
        <f t="shared" si="3"/>
        <v>110</v>
      </c>
      <c r="B110" s="319">
        <v>5</v>
      </c>
      <c r="C110" s="319" t="s">
        <v>4839</v>
      </c>
    </row>
    <row r="111" spans="1:3">
      <c r="A111" s="319">
        <f t="shared" si="3"/>
        <v>111</v>
      </c>
      <c r="B111" s="319">
        <v>6</v>
      </c>
      <c r="C111" s="319" t="s">
        <v>1809</v>
      </c>
    </row>
    <row r="112" spans="1:3">
      <c r="A112" s="319">
        <f t="shared" si="3"/>
        <v>112</v>
      </c>
      <c r="B112" s="319">
        <v>6</v>
      </c>
      <c r="C112" s="319" t="s">
        <v>1419</v>
      </c>
    </row>
    <row r="113" spans="1:3">
      <c r="A113" s="319">
        <f t="shared" si="3"/>
        <v>113</v>
      </c>
      <c r="B113" s="319">
        <v>6</v>
      </c>
      <c r="C113" s="319" t="s">
        <v>1586</v>
      </c>
    </row>
    <row r="114" spans="1:3">
      <c r="A114" s="319">
        <f t="shared" si="3"/>
        <v>114</v>
      </c>
      <c r="B114" s="319">
        <v>6</v>
      </c>
      <c r="C114" s="319" t="s">
        <v>1256</v>
      </c>
    </row>
    <row r="115" spans="1:3">
      <c r="A115" s="319">
        <f t="shared" si="3"/>
        <v>115</v>
      </c>
      <c r="B115" s="319">
        <v>6</v>
      </c>
      <c r="C115" s="319" t="s">
        <v>4461</v>
      </c>
    </row>
    <row r="116" spans="1:3">
      <c r="A116" s="319">
        <f t="shared" si="3"/>
        <v>116</v>
      </c>
      <c r="B116" s="319">
        <v>6</v>
      </c>
      <c r="C116" s="319" t="s">
        <v>5001</v>
      </c>
    </row>
    <row r="117" spans="1:3">
      <c r="A117" s="319">
        <f t="shared" si="3"/>
        <v>117</v>
      </c>
      <c r="B117" s="319">
        <v>6</v>
      </c>
      <c r="C117" s="319" t="s">
        <v>4463</v>
      </c>
    </row>
    <row r="118" spans="1:3">
      <c r="A118" s="319">
        <f t="shared" si="3"/>
        <v>118</v>
      </c>
      <c r="B118" s="319">
        <v>6</v>
      </c>
      <c r="C118" s="319" t="s">
        <v>1276</v>
      </c>
    </row>
    <row r="119" spans="1:3">
      <c r="A119" s="319">
        <f t="shared" si="3"/>
        <v>119</v>
      </c>
      <c r="B119" s="319">
        <v>6</v>
      </c>
      <c r="C119" s="319" t="s">
        <v>4832</v>
      </c>
    </row>
    <row r="120" spans="1:3">
      <c r="A120" s="319">
        <f t="shared" si="3"/>
        <v>120</v>
      </c>
      <c r="B120" s="319">
        <v>6</v>
      </c>
      <c r="C120" s="319" t="s">
        <v>5003</v>
      </c>
    </row>
    <row r="121" spans="1:3">
      <c r="A121" s="319">
        <f t="shared" si="3"/>
        <v>121</v>
      </c>
      <c r="B121" s="319">
        <v>6</v>
      </c>
      <c r="C121" s="319" t="s">
        <v>5008</v>
      </c>
    </row>
    <row r="122" spans="1:3">
      <c r="A122" s="319">
        <f t="shared" si="3"/>
        <v>122</v>
      </c>
      <c r="B122" s="319">
        <v>6</v>
      </c>
      <c r="C122" s="319" t="s">
        <v>5009</v>
      </c>
    </row>
    <row r="123" spans="1:3">
      <c r="A123" s="319">
        <f t="shared" si="3"/>
        <v>123</v>
      </c>
      <c r="B123" s="319">
        <v>6</v>
      </c>
      <c r="C123" s="319" t="s">
        <v>4838</v>
      </c>
    </row>
    <row r="124" spans="1:3">
      <c r="A124" s="319">
        <f t="shared" si="3"/>
        <v>124</v>
      </c>
      <c r="B124" s="319">
        <v>6</v>
      </c>
      <c r="C124" s="319" t="s">
        <v>4839</v>
      </c>
    </row>
    <row r="125" spans="1:3">
      <c r="A125" s="319">
        <f t="shared" si="3"/>
        <v>125</v>
      </c>
      <c r="B125" s="319">
        <v>7</v>
      </c>
      <c r="C125" s="319" t="s">
        <v>1809</v>
      </c>
    </row>
    <row r="126" spans="1:3">
      <c r="A126" s="319">
        <f t="shared" si="3"/>
        <v>126</v>
      </c>
      <c r="B126" s="319">
        <v>7</v>
      </c>
      <c r="C126" s="319" t="s">
        <v>1419</v>
      </c>
    </row>
    <row r="127" spans="1:3">
      <c r="A127" s="319">
        <f t="shared" si="3"/>
        <v>127</v>
      </c>
      <c r="B127" s="319">
        <v>7</v>
      </c>
      <c r="C127" s="319" t="s">
        <v>1586</v>
      </c>
    </row>
    <row r="128" spans="1:3">
      <c r="A128" s="319">
        <f t="shared" si="3"/>
        <v>128</v>
      </c>
      <c r="B128" s="319">
        <v>7</v>
      </c>
      <c r="C128" s="319" t="s">
        <v>5000</v>
      </c>
    </row>
    <row r="129" spans="1:3">
      <c r="A129" s="319">
        <f t="shared" si="3"/>
        <v>129</v>
      </c>
      <c r="B129" s="319">
        <v>7</v>
      </c>
      <c r="C129" s="319" t="s">
        <v>4461</v>
      </c>
    </row>
    <row r="130" spans="1:3">
      <c r="A130" s="319">
        <f t="shared" si="3"/>
        <v>130</v>
      </c>
      <c r="B130" s="319">
        <v>7</v>
      </c>
      <c r="C130" s="319" t="s">
        <v>4762</v>
      </c>
    </row>
    <row r="131" spans="1:3">
      <c r="A131" s="319">
        <f t="shared" si="3"/>
        <v>131</v>
      </c>
      <c r="B131" s="319">
        <v>7</v>
      </c>
      <c r="C131" s="319" t="s">
        <v>4463</v>
      </c>
    </row>
    <row r="132" spans="1:3">
      <c r="A132" s="319">
        <f t="shared" si="3"/>
        <v>132</v>
      </c>
      <c r="B132" s="319">
        <v>7</v>
      </c>
      <c r="C132" s="319" t="s">
        <v>1276</v>
      </c>
    </row>
    <row r="133" spans="1:3">
      <c r="A133" s="319">
        <f t="shared" si="3"/>
        <v>133</v>
      </c>
      <c r="B133" s="319">
        <v>7</v>
      </c>
      <c r="C133" s="319" t="s">
        <v>4832</v>
      </c>
    </row>
    <row r="134" spans="1:3">
      <c r="A134" s="319">
        <f t="shared" si="3"/>
        <v>134</v>
      </c>
      <c r="B134" s="319">
        <v>7</v>
      </c>
      <c r="C134" s="319" t="s">
        <v>4833</v>
      </c>
    </row>
    <row r="135" spans="1:3">
      <c r="A135" s="319">
        <f t="shared" si="3"/>
        <v>135</v>
      </c>
      <c r="B135" s="319">
        <v>7</v>
      </c>
      <c r="C135" s="319" t="s">
        <v>4834</v>
      </c>
    </row>
    <row r="136" spans="1:3">
      <c r="A136" s="319">
        <f t="shared" si="3"/>
        <v>136</v>
      </c>
      <c r="B136" s="319">
        <v>7</v>
      </c>
      <c r="C136" s="319" t="s">
        <v>4837</v>
      </c>
    </row>
    <row r="137" spans="1:3">
      <c r="A137" s="319">
        <f t="shared" si="3"/>
        <v>137</v>
      </c>
      <c r="B137" s="319">
        <v>7</v>
      </c>
      <c r="C137" s="319" t="s">
        <v>4838</v>
      </c>
    </row>
    <row r="138" spans="1:3">
      <c r="A138" s="319">
        <f t="shared" si="3"/>
        <v>138</v>
      </c>
      <c r="B138" s="319">
        <v>7</v>
      </c>
      <c r="C138" s="319" t="s">
        <v>5005</v>
      </c>
    </row>
    <row r="139" spans="1:3">
      <c r="A139" s="319">
        <f t="shared" si="3"/>
        <v>139</v>
      </c>
      <c r="B139" s="319">
        <v>8</v>
      </c>
      <c r="C139" s="319" t="s">
        <v>1809</v>
      </c>
    </row>
    <row r="140" spans="1:3">
      <c r="A140" s="319">
        <f t="shared" si="3"/>
        <v>140</v>
      </c>
      <c r="B140" s="319">
        <v>8</v>
      </c>
      <c r="C140" s="319" t="s">
        <v>1419</v>
      </c>
    </row>
    <row r="141" spans="1:3">
      <c r="A141" s="319">
        <f t="shared" si="3"/>
        <v>141</v>
      </c>
      <c r="B141" s="319">
        <v>8</v>
      </c>
      <c r="C141" s="319" t="s">
        <v>1586</v>
      </c>
    </row>
    <row r="142" spans="1:3">
      <c r="A142" s="319">
        <f t="shared" si="3"/>
        <v>142</v>
      </c>
      <c r="B142" s="319">
        <v>8</v>
      </c>
      <c r="C142" s="319" t="s">
        <v>1256</v>
      </c>
    </row>
    <row r="143" spans="1:3">
      <c r="A143" s="319">
        <f t="shared" si="3"/>
        <v>143</v>
      </c>
      <c r="B143" s="319">
        <v>8</v>
      </c>
      <c r="C143" s="319" t="s">
        <v>4461</v>
      </c>
    </row>
    <row r="144" spans="1:3">
      <c r="A144" s="319">
        <f t="shared" si="3"/>
        <v>144</v>
      </c>
      <c r="B144" s="319">
        <v>8</v>
      </c>
      <c r="C144" s="319" t="s">
        <v>4762</v>
      </c>
    </row>
    <row r="145" spans="1:3">
      <c r="A145" s="319">
        <f t="shared" si="3"/>
        <v>145</v>
      </c>
      <c r="B145" s="319">
        <v>8</v>
      </c>
      <c r="C145" s="319" t="s">
        <v>4463</v>
      </c>
    </row>
    <row r="146" spans="1:3">
      <c r="A146" s="319">
        <f t="shared" si="3"/>
        <v>146</v>
      </c>
      <c r="B146" s="319">
        <v>8</v>
      </c>
      <c r="C146" s="319" t="s">
        <v>5012</v>
      </c>
    </row>
    <row r="147" spans="1:3">
      <c r="A147" s="319">
        <f t="shared" si="3"/>
        <v>147</v>
      </c>
      <c r="B147" s="319">
        <v>8</v>
      </c>
      <c r="C147" s="319" t="s">
        <v>5002</v>
      </c>
    </row>
    <row r="148" spans="1:3">
      <c r="A148" s="319">
        <f t="shared" si="3"/>
        <v>148</v>
      </c>
      <c r="B148" s="319">
        <v>8</v>
      </c>
      <c r="C148" s="319" t="s">
        <v>4833</v>
      </c>
    </row>
    <row r="149" spans="1:3">
      <c r="A149" s="319">
        <f t="shared" si="3"/>
        <v>149</v>
      </c>
      <c r="B149" s="319">
        <v>8</v>
      </c>
      <c r="C149" s="319" t="s">
        <v>4834</v>
      </c>
    </row>
    <row r="150" spans="1:3">
      <c r="A150" s="319">
        <f t="shared" ref="A150:A213" si="4">A149+1</f>
        <v>150</v>
      </c>
      <c r="B150" s="319">
        <v>8</v>
      </c>
      <c r="C150" s="319" t="s">
        <v>4837</v>
      </c>
    </row>
    <row r="151" spans="1:3">
      <c r="A151" s="319">
        <f t="shared" si="4"/>
        <v>151</v>
      </c>
      <c r="B151" s="319">
        <v>8</v>
      </c>
      <c r="C151" s="319" t="s">
        <v>4838</v>
      </c>
    </row>
    <row r="152" spans="1:3">
      <c r="A152" s="319">
        <f t="shared" si="4"/>
        <v>152</v>
      </c>
      <c r="B152" s="319">
        <v>8</v>
      </c>
      <c r="C152" s="319" t="s">
        <v>4839</v>
      </c>
    </row>
    <row r="153" spans="1:3">
      <c r="A153" s="319">
        <f t="shared" si="4"/>
        <v>153</v>
      </c>
      <c r="B153" s="319">
        <v>9</v>
      </c>
      <c r="C153" s="319" t="s">
        <v>1809</v>
      </c>
    </row>
    <row r="154" spans="1:3">
      <c r="A154" s="319">
        <f t="shared" si="4"/>
        <v>154</v>
      </c>
      <c r="B154" s="319">
        <v>9</v>
      </c>
      <c r="C154" s="319" t="s">
        <v>1419</v>
      </c>
    </row>
    <row r="155" spans="1:3">
      <c r="A155" s="319">
        <f t="shared" si="4"/>
        <v>155</v>
      </c>
      <c r="B155" s="319">
        <v>9</v>
      </c>
      <c r="C155" s="319" t="s">
        <v>1586</v>
      </c>
    </row>
    <row r="156" spans="1:3">
      <c r="A156" s="319">
        <f t="shared" si="4"/>
        <v>156</v>
      </c>
      <c r="B156" s="319">
        <v>9</v>
      </c>
      <c r="C156" s="319" t="s">
        <v>5006</v>
      </c>
    </row>
    <row r="157" spans="1:3">
      <c r="A157" s="319">
        <f t="shared" si="4"/>
        <v>157</v>
      </c>
      <c r="B157" s="319">
        <v>9</v>
      </c>
      <c r="C157" s="319" t="s">
        <v>4461</v>
      </c>
    </row>
    <row r="158" spans="1:3">
      <c r="A158" s="319">
        <f t="shared" si="4"/>
        <v>158</v>
      </c>
      <c r="B158" s="319">
        <v>9</v>
      </c>
      <c r="C158" s="319" t="s">
        <v>4762</v>
      </c>
    </row>
    <row r="159" spans="1:3">
      <c r="A159" s="319">
        <f t="shared" si="4"/>
        <v>159</v>
      </c>
      <c r="B159" s="319">
        <v>9</v>
      </c>
      <c r="C159" s="319" t="s">
        <v>4463</v>
      </c>
    </row>
    <row r="160" spans="1:3">
      <c r="A160" s="319">
        <f t="shared" si="4"/>
        <v>160</v>
      </c>
      <c r="B160" s="319">
        <v>9</v>
      </c>
      <c r="C160" s="319" t="s">
        <v>1276</v>
      </c>
    </row>
    <row r="161" spans="1:3">
      <c r="A161" s="319">
        <f t="shared" si="4"/>
        <v>161</v>
      </c>
      <c r="B161" s="319">
        <v>9</v>
      </c>
      <c r="C161" s="319" t="s">
        <v>4832</v>
      </c>
    </row>
    <row r="162" spans="1:3">
      <c r="A162" s="319">
        <f t="shared" si="4"/>
        <v>162</v>
      </c>
      <c r="B162" s="319">
        <v>9</v>
      </c>
      <c r="C162" s="319" t="s">
        <v>4833</v>
      </c>
    </row>
    <row r="163" spans="1:3">
      <c r="A163" s="319">
        <f t="shared" si="4"/>
        <v>163</v>
      </c>
      <c r="B163" s="319">
        <v>9</v>
      </c>
      <c r="C163" s="319" t="s">
        <v>4834</v>
      </c>
    </row>
    <row r="164" spans="1:3">
      <c r="A164" s="319">
        <f t="shared" si="4"/>
        <v>164</v>
      </c>
      <c r="B164" s="319">
        <v>9</v>
      </c>
      <c r="C164" s="319" t="s">
        <v>4837</v>
      </c>
    </row>
    <row r="165" spans="1:3">
      <c r="A165" s="319">
        <f t="shared" si="4"/>
        <v>165</v>
      </c>
      <c r="B165" s="319">
        <v>9</v>
      </c>
      <c r="C165" s="319" t="s">
        <v>4838</v>
      </c>
    </row>
    <row r="166" spans="1:3">
      <c r="A166" s="319">
        <f t="shared" si="4"/>
        <v>166</v>
      </c>
      <c r="B166" s="319">
        <v>9</v>
      </c>
      <c r="C166" s="319" t="s">
        <v>4839</v>
      </c>
    </row>
    <row r="167" spans="1:3">
      <c r="A167" s="319">
        <f t="shared" si="4"/>
        <v>167</v>
      </c>
      <c r="B167" s="319">
        <v>10</v>
      </c>
      <c r="C167" s="319" t="s">
        <v>1809</v>
      </c>
    </row>
    <row r="168" spans="1:3">
      <c r="A168" s="319">
        <f t="shared" si="4"/>
        <v>168</v>
      </c>
      <c r="B168" s="319">
        <v>10</v>
      </c>
      <c r="C168" s="319" t="s">
        <v>1419</v>
      </c>
    </row>
    <row r="169" spans="1:3">
      <c r="A169" s="319">
        <f t="shared" si="4"/>
        <v>169</v>
      </c>
      <c r="B169" s="319">
        <v>10</v>
      </c>
      <c r="C169" s="319" t="s">
        <v>1586</v>
      </c>
    </row>
    <row r="170" spans="1:3">
      <c r="A170" s="319">
        <f t="shared" si="4"/>
        <v>170</v>
      </c>
      <c r="B170" s="319">
        <v>10</v>
      </c>
      <c r="C170" s="319" t="s">
        <v>1256</v>
      </c>
    </row>
    <row r="171" spans="1:3">
      <c r="A171" s="319">
        <f t="shared" si="4"/>
        <v>171</v>
      </c>
      <c r="B171" s="319">
        <v>10</v>
      </c>
      <c r="C171" s="319" t="s">
        <v>4461</v>
      </c>
    </row>
    <row r="172" spans="1:3">
      <c r="A172" s="319">
        <f t="shared" si="4"/>
        <v>172</v>
      </c>
      <c r="B172" s="319">
        <v>10</v>
      </c>
      <c r="C172" s="319" t="s">
        <v>4762</v>
      </c>
    </row>
    <row r="173" spans="1:3">
      <c r="A173" s="319">
        <f t="shared" si="4"/>
        <v>173</v>
      </c>
      <c r="B173" s="319">
        <v>10</v>
      </c>
      <c r="C173" s="319" t="s">
        <v>4463</v>
      </c>
    </row>
    <row r="174" spans="1:3">
      <c r="A174" s="319">
        <f t="shared" si="4"/>
        <v>174</v>
      </c>
      <c r="B174" s="319">
        <v>10</v>
      </c>
      <c r="C174" s="319" t="s">
        <v>1276</v>
      </c>
    </row>
    <row r="175" spans="1:3">
      <c r="A175" s="319">
        <f t="shared" si="4"/>
        <v>175</v>
      </c>
      <c r="B175" s="319">
        <v>10</v>
      </c>
      <c r="C175" s="319" t="s">
        <v>5002</v>
      </c>
    </row>
    <row r="176" spans="1:3">
      <c r="A176" s="319">
        <f t="shared" si="4"/>
        <v>176</v>
      </c>
      <c r="B176" s="319">
        <v>10</v>
      </c>
      <c r="C176" s="319" t="s">
        <v>4833</v>
      </c>
    </row>
    <row r="177" spans="1:3">
      <c r="A177" s="319">
        <f t="shared" si="4"/>
        <v>177</v>
      </c>
      <c r="B177" s="319">
        <v>10</v>
      </c>
      <c r="C177" s="319" t="s">
        <v>5008</v>
      </c>
    </row>
    <row r="178" spans="1:3">
      <c r="A178" s="319">
        <f t="shared" si="4"/>
        <v>178</v>
      </c>
      <c r="B178" s="319">
        <v>10</v>
      </c>
      <c r="C178" s="319" t="s">
        <v>4837</v>
      </c>
    </row>
    <row r="179" spans="1:3">
      <c r="A179" s="319">
        <f t="shared" si="4"/>
        <v>179</v>
      </c>
      <c r="B179" s="319">
        <v>10</v>
      </c>
      <c r="C179" s="319" t="s">
        <v>4838</v>
      </c>
    </row>
    <row r="180" spans="1:3">
      <c r="A180" s="49">
        <f t="shared" si="4"/>
        <v>180</v>
      </c>
      <c r="B180" s="49">
        <v>10</v>
      </c>
      <c r="C180" s="49" t="s">
        <v>4839</v>
      </c>
    </row>
    <row r="181" spans="1:3">
      <c r="A181" s="319">
        <f t="shared" si="4"/>
        <v>181</v>
      </c>
      <c r="B181" s="319">
        <v>11</v>
      </c>
      <c r="C181" s="319" t="s">
        <v>1809</v>
      </c>
    </row>
    <row r="182" spans="1:3">
      <c r="A182" s="319">
        <f t="shared" si="4"/>
        <v>182</v>
      </c>
      <c r="B182" s="319">
        <f>B181</f>
        <v>11</v>
      </c>
      <c r="C182" s="319" t="s">
        <v>1419</v>
      </c>
    </row>
    <row r="183" spans="1:3">
      <c r="A183" s="319">
        <f t="shared" si="4"/>
        <v>183</v>
      </c>
      <c r="B183" s="319">
        <f t="shared" ref="B183:B246" si="5">B182</f>
        <v>11</v>
      </c>
      <c r="C183" s="319" t="s">
        <v>1586</v>
      </c>
    </row>
    <row r="184" spans="1:3">
      <c r="A184" s="319">
        <f t="shared" si="4"/>
        <v>184</v>
      </c>
      <c r="B184" s="319">
        <f t="shared" si="5"/>
        <v>11</v>
      </c>
      <c r="C184" s="319" t="s">
        <v>1256</v>
      </c>
    </row>
    <row r="185" spans="1:3">
      <c r="A185" s="319">
        <f t="shared" si="4"/>
        <v>185</v>
      </c>
      <c r="B185" s="319">
        <f t="shared" si="5"/>
        <v>11</v>
      </c>
      <c r="C185" s="319" t="s">
        <v>4461</v>
      </c>
    </row>
    <row r="186" spans="1:3">
      <c r="A186" s="319">
        <f t="shared" si="4"/>
        <v>186</v>
      </c>
      <c r="B186" s="319">
        <f t="shared" si="5"/>
        <v>11</v>
      </c>
      <c r="C186" s="319" t="s">
        <v>4762</v>
      </c>
    </row>
    <row r="187" spans="1:3">
      <c r="A187" s="319">
        <f t="shared" si="4"/>
        <v>187</v>
      </c>
      <c r="B187" s="319">
        <f t="shared" si="5"/>
        <v>11</v>
      </c>
      <c r="C187" s="319" t="s">
        <v>4463</v>
      </c>
    </row>
    <row r="188" spans="1:3">
      <c r="A188" s="319">
        <f t="shared" si="4"/>
        <v>188</v>
      </c>
      <c r="B188" s="319">
        <f t="shared" si="5"/>
        <v>11</v>
      </c>
      <c r="C188" s="319" t="s">
        <v>1276</v>
      </c>
    </row>
    <row r="189" spans="1:3">
      <c r="A189" s="319">
        <f t="shared" si="4"/>
        <v>189</v>
      </c>
      <c r="B189" s="319">
        <f t="shared" si="5"/>
        <v>11</v>
      </c>
      <c r="C189" s="319" t="s">
        <v>5010</v>
      </c>
    </row>
    <row r="190" spans="1:3">
      <c r="A190" s="319">
        <f t="shared" si="4"/>
        <v>190</v>
      </c>
      <c r="B190" s="319">
        <f t="shared" si="5"/>
        <v>11</v>
      </c>
      <c r="C190" s="319" t="s">
        <v>4833</v>
      </c>
    </row>
    <row r="191" spans="1:3">
      <c r="A191" s="319">
        <f t="shared" si="4"/>
        <v>191</v>
      </c>
      <c r="B191" s="319">
        <f t="shared" si="5"/>
        <v>11</v>
      </c>
      <c r="C191" s="319" t="s">
        <v>4834</v>
      </c>
    </row>
    <row r="192" spans="1:3">
      <c r="A192" s="319">
        <f t="shared" si="4"/>
        <v>192</v>
      </c>
      <c r="B192" s="319">
        <f t="shared" si="5"/>
        <v>11</v>
      </c>
      <c r="C192" s="319" t="s">
        <v>4837</v>
      </c>
    </row>
    <row r="193" spans="1:3">
      <c r="A193" s="319">
        <f t="shared" si="4"/>
        <v>193</v>
      </c>
      <c r="B193" s="319">
        <f t="shared" si="5"/>
        <v>11</v>
      </c>
      <c r="C193" s="319" t="s">
        <v>4838</v>
      </c>
    </row>
    <row r="194" spans="1:3">
      <c r="A194" s="319">
        <f t="shared" si="4"/>
        <v>194</v>
      </c>
      <c r="B194" s="319">
        <f t="shared" si="5"/>
        <v>11</v>
      </c>
      <c r="C194" s="319" t="s">
        <v>5005</v>
      </c>
    </row>
    <row r="195" spans="1:3">
      <c r="A195" s="319">
        <f t="shared" si="4"/>
        <v>195</v>
      </c>
      <c r="B195" s="319">
        <v>12</v>
      </c>
      <c r="C195" s="319" t="s">
        <v>1809</v>
      </c>
    </row>
    <row r="196" spans="1:3">
      <c r="A196" s="319">
        <f t="shared" si="4"/>
        <v>196</v>
      </c>
      <c r="B196" s="319">
        <f t="shared" si="5"/>
        <v>12</v>
      </c>
      <c r="C196" s="319" t="s">
        <v>1419</v>
      </c>
    </row>
    <row r="197" spans="1:3">
      <c r="A197" s="319">
        <f t="shared" si="4"/>
        <v>197</v>
      </c>
      <c r="B197" s="319">
        <f t="shared" si="5"/>
        <v>12</v>
      </c>
      <c r="C197" s="319" t="s">
        <v>1586</v>
      </c>
    </row>
    <row r="198" spans="1:3">
      <c r="A198" s="319">
        <f t="shared" si="4"/>
        <v>198</v>
      </c>
      <c r="B198" s="319">
        <f t="shared" si="5"/>
        <v>12</v>
      </c>
      <c r="C198" s="319" t="s">
        <v>1256</v>
      </c>
    </row>
    <row r="199" spans="1:3">
      <c r="A199" s="319">
        <f t="shared" si="4"/>
        <v>199</v>
      </c>
      <c r="B199" s="319">
        <f t="shared" si="5"/>
        <v>12</v>
      </c>
      <c r="C199" s="319" t="s">
        <v>4461</v>
      </c>
    </row>
    <row r="200" spans="1:3">
      <c r="A200" s="319">
        <f t="shared" si="4"/>
        <v>200</v>
      </c>
      <c r="B200" s="319">
        <f t="shared" si="5"/>
        <v>12</v>
      </c>
      <c r="C200" s="319" t="s">
        <v>4762</v>
      </c>
    </row>
    <row r="201" spans="1:3">
      <c r="A201" s="319">
        <f t="shared" si="4"/>
        <v>201</v>
      </c>
      <c r="B201" s="319">
        <f t="shared" si="5"/>
        <v>12</v>
      </c>
      <c r="C201" s="319" t="s">
        <v>4463</v>
      </c>
    </row>
    <row r="202" spans="1:3">
      <c r="A202" s="319">
        <f t="shared" si="4"/>
        <v>202</v>
      </c>
      <c r="B202" s="319">
        <f t="shared" si="5"/>
        <v>12</v>
      </c>
      <c r="C202" s="319" t="s">
        <v>1276</v>
      </c>
    </row>
    <row r="203" spans="1:3">
      <c r="A203" s="319">
        <f t="shared" si="4"/>
        <v>203</v>
      </c>
      <c r="B203" s="319">
        <f t="shared" si="5"/>
        <v>12</v>
      </c>
      <c r="C203" s="319" t="s">
        <v>4832</v>
      </c>
    </row>
    <row r="204" spans="1:3">
      <c r="A204" s="319">
        <f t="shared" si="4"/>
        <v>204</v>
      </c>
      <c r="B204" s="319">
        <f t="shared" si="5"/>
        <v>12</v>
      </c>
      <c r="C204" s="319" t="s">
        <v>4833</v>
      </c>
    </row>
    <row r="205" spans="1:3">
      <c r="A205" s="319">
        <f t="shared" si="4"/>
        <v>205</v>
      </c>
      <c r="B205" s="319">
        <f t="shared" si="5"/>
        <v>12</v>
      </c>
      <c r="C205" s="319" t="s">
        <v>5008</v>
      </c>
    </row>
    <row r="206" spans="1:3">
      <c r="A206" s="319">
        <f t="shared" si="4"/>
        <v>206</v>
      </c>
      <c r="B206" s="319">
        <f t="shared" si="5"/>
        <v>12</v>
      </c>
      <c r="C206" s="319" t="s">
        <v>5013</v>
      </c>
    </row>
    <row r="207" spans="1:3">
      <c r="A207" s="319">
        <f t="shared" si="4"/>
        <v>207</v>
      </c>
      <c r="B207" s="319">
        <f t="shared" si="5"/>
        <v>12</v>
      </c>
      <c r="C207" s="319" t="s">
        <v>4838</v>
      </c>
    </row>
    <row r="208" spans="1:3">
      <c r="A208" s="319">
        <f t="shared" si="4"/>
        <v>208</v>
      </c>
      <c r="B208" s="319">
        <f t="shared" si="5"/>
        <v>12</v>
      </c>
      <c r="C208" s="319" t="s">
        <v>5005</v>
      </c>
    </row>
    <row r="209" spans="1:3">
      <c r="A209" s="319">
        <f t="shared" si="4"/>
        <v>209</v>
      </c>
      <c r="B209" s="319">
        <v>13</v>
      </c>
      <c r="C209" s="319" t="s">
        <v>1809</v>
      </c>
    </row>
    <row r="210" spans="1:3">
      <c r="A210" s="319">
        <f t="shared" si="4"/>
        <v>210</v>
      </c>
      <c r="B210" s="319">
        <f t="shared" si="5"/>
        <v>13</v>
      </c>
      <c r="C210" s="319" t="s">
        <v>1419</v>
      </c>
    </row>
    <row r="211" spans="1:3">
      <c r="A211" s="319">
        <f t="shared" si="4"/>
        <v>211</v>
      </c>
      <c r="B211" s="319">
        <f t="shared" si="5"/>
        <v>13</v>
      </c>
      <c r="C211" s="319" t="s">
        <v>1586</v>
      </c>
    </row>
    <row r="212" spans="1:3">
      <c r="A212" s="319">
        <f t="shared" si="4"/>
        <v>212</v>
      </c>
      <c r="B212" s="319">
        <f t="shared" si="5"/>
        <v>13</v>
      </c>
      <c r="C212" s="319" t="s">
        <v>1256</v>
      </c>
    </row>
    <row r="213" spans="1:3">
      <c r="A213" s="319">
        <f t="shared" si="4"/>
        <v>213</v>
      </c>
      <c r="B213" s="319">
        <f t="shared" si="5"/>
        <v>13</v>
      </c>
      <c r="C213" s="319" t="s">
        <v>4461</v>
      </c>
    </row>
    <row r="214" spans="1:3">
      <c r="A214" s="319">
        <f t="shared" ref="A214:A277" si="6">A213+1</f>
        <v>214</v>
      </c>
      <c r="B214" s="319">
        <f t="shared" si="5"/>
        <v>13</v>
      </c>
      <c r="C214" s="319" t="s">
        <v>4762</v>
      </c>
    </row>
    <row r="215" spans="1:3">
      <c r="A215" s="319">
        <f t="shared" si="6"/>
        <v>215</v>
      </c>
      <c r="B215" s="319">
        <f t="shared" si="5"/>
        <v>13</v>
      </c>
      <c r="C215" s="319" t="s">
        <v>4463</v>
      </c>
    </row>
    <row r="216" spans="1:3">
      <c r="A216" s="319">
        <f t="shared" si="6"/>
        <v>216</v>
      </c>
      <c r="B216" s="319">
        <f t="shared" si="5"/>
        <v>13</v>
      </c>
      <c r="C216" s="319" t="s">
        <v>1276</v>
      </c>
    </row>
    <row r="217" spans="1:3">
      <c r="A217" s="319">
        <f t="shared" si="6"/>
        <v>217</v>
      </c>
      <c r="B217" s="319">
        <f t="shared" si="5"/>
        <v>13</v>
      </c>
      <c r="C217" s="319" t="s">
        <v>4832</v>
      </c>
    </row>
    <row r="218" spans="1:3">
      <c r="A218" s="319">
        <f t="shared" si="6"/>
        <v>218</v>
      </c>
      <c r="B218" s="319">
        <f t="shared" si="5"/>
        <v>13</v>
      </c>
      <c r="C218" s="319" t="s">
        <v>4833</v>
      </c>
    </row>
    <row r="219" spans="1:3">
      <c r="A219" s="319">
        <f t="shared" si="6"/>
        <v>219</v>
      </c>
      <c r="B219" s="319">
        <f t="shared" si="5"/>
        <v>13</v>
      </c>
      <c r="C219" s="319" t="s">
        <v>4834</v>
      </c>
    </row>
    <row r="220" spans="1:3">
      <c r="A220" s="319">
        <f t="shared" si="6"/>
        <v>220</v>
      </c>
      <c r="B220" s="319">
        <f t="shared" si="5"/>
        <v>13</v>
      </c>
      <c r="C220" s="319" t="s">
        <v>5009</v>
      </c>
    </row>
    <row r="221" spans="1:3">
      <c r="A221" s="319">
        <f t="shared" si="6"/>
        <v>221</v>
      </c>
      <c r="B221" s="319">
        <f t="shared" si="5"/>
        <v>13</v>
      </c>
      <c r="C221" s="319" t="s">
        <v>4838</v>
      </c>
    </row>
    <row r="222" spans="1:3">
      <c r="A222" s="319">
        <f t="shared" si="6"/>
        <v>222</v>
      </c>
      <c r="B222" s="319">
        <f t="shared" si="5"/>
        <v>13</v>
      </c>
      <c r="C222" s="319" t="s">
        <v>5014</v>
      </c>
    </row>
    <row r="223" spans="1:3">
      <c r="A223" s="319">
        <f t="shared" si="6"/>
        <v>223</v>
      </c>
      <c r="B223" s="319">
        <v>14</v>
      </c>
      <c r="C223" s="319" t="s">
        <v>1809</v>
      </c>
    </row>
    <row r="224" spans="1:3">
      <c r="A224" s="319">
        <f t="shared" si="6"/>
        <v>224</v>
      </c>
      <c r="B224" s="319">
        <f t="shared" si="5"/>
        <v>14</v>
      </c>
      <c r="C224" s="319" t="s">
        <v>1419</v>
      </c>
    </row>
    <row r="225" spans="1:3">
      <c r="A225" s="319">
        <f t="shared" si="6"/>
        <v>225</v>
      </c>
      <c r="B225" s="319">
        <f t="shared" si="5"/>
        <v>14</v>
      </c>
      <c r="C225" s="319" t="s">
        <v>1586</v>
      </c>
    </row>
    <row r="226" spans="1:3">
      <c r="A226" s="319">
        <f t="shared" si="6"/>
        <v>226</v>
      </c>
      <c r="B226" s="319">
        <f t="shared" si="5"/>
        <v>14</v>
      </c>
      <c r="C226" s="319" t="s">
        <v>5006</v>
      </c>
    </row>
    <row r="227" spans="1:3">
      <c r="A227" s="319">
        <f t="shared" si="6"/>
        <v>227</v>
      </c>
      <c r="B227" s="319">
        <f t="shared" si="5"/>
        <v>14</v>
      </c>
      <c r="C227" s="319" t="s">
        <v>4461</v>
      </c>
    </row>
    <row r="228" spans="1:3">
      <c r="A228" s="319">
        <f t="shared" si="6"/>
        <v>228</v>
      </c>
      <c r="B228" s="319">
        <f t="shared" si="5"/>
        <v>14</v>
      </c>
      <c r="C228" s="319" t="s">
        <v>4762</v>
      </c>
    </row>
    <row r="229" spans="1:3">
      <c r="A229" s="319">
        <f t="shared" si="6"/>
        <v>229</v>
      </c>
      <c r="B229" s="319">
        <f t="shared" si="5"/>
        <v>14</v>
      </c>
      <c r="C229" s="319" t="s">
        <v>4463</v>
      </c>
    </row>
    <row r="230" spans="1:3">
      <c r="A230" s="319">
        <f t="shared" si="6"/>
        <v>230</v>
      </c>
      <c r="B230" s="319">
        <f t="shared" si="5"/>
        <v>14</v>
      </c>
      <c r="C230" s="319" t="s">
        <v>1276</v>
      </c>
    </row>
    <row r="231" spans="1:3">
      <c r="A231" s="319">
        <f t="shared" si="6"/>
        <v>231</v>
      </c>
      <c r="B231" s="319">
        <f t="shared" si="5"/>
        <v>14</v>
      </c>
      <c r="C231" s="319" t="s">
        <v>4832</v>
      </c>
    </row>
    <row r="232" spans="1:3">
      <c r="A232" s="319">
        <f t="shared" si="6"/>
        <v>232</v>
      </c>
      <c r="B232" s="319">
        <f t="shared" si="5"/>
        <v>14</v>
      </c>
      <c r="C232" s="319" t="s">
        <v>5007</v>
      </c>
    </row>
    <row r="233" spans="1:3">
      <c r="A233" s="319">
        <f t="shared" si="6"/>
        <v>233</v>
      </c>
      <c r="B233" s="319">
        <f t="shared" si="5"/>
        <v>14</v>
      </c>
      <c r="C233" s="319" t="s">
        <v>4834</v>
      </c>
    </row>
    <row r="234" spans="1:3">
      <c r="A234" s="319">
        <f t="shared" si="6"/>
        <v>234</v>
      </c>
      <c r="B234" s="319">
        <f t="shared" si="5"/>
        <v>14</v>
      </c>
      <c r="C234" s="319" t="s">
        <v>5013</v>
      </c>
    </row>
    <row r="235" spans="1:3">
      <c r="A235" s="319">
        <f t="shared" si="6"/>
        <v>235</v>
      </c>
      <c r="B235" s="319">
        <f t="shared" si="5"/>
        <v>14</v>
      </c>
      <c r="C235" s="319" t="s">
        <v>5004</v>
      </c>
    </row>
    <row r="236" spans="1:3">
      <c r="A236" s="319">
        <f t="shared" si="6"/>
        <v>236</v>
      </c>
      <c r="B236" s="319">
        <f t="shared" si="5"/>
        <v>14</v>
      </c>
      <c r="C236" s="319" t="s">
        <v>4839</v>
      </c>
    </row>
    <row r="237" spans="1:3">
      <c r="A237" s="319">
        <f t="shared" si="6"/>
        <v>237</v>
      </c>
      <c r="B237" s="319">
        <v>15</v>
      </c>
      <c r="C237" s="319" t="s">
        <v>1809</v>
      </c>
    </row>
    <row r="238" spans="1:3">
      <c r="A238" s="319">
        <f t="shared" si="6"/>
        <v>238</v>
      </c>
      <c r="B238" s="319">
        <f t="shared" si="5"/>
        <v>15</v>
      </c>
      <c r="C238" s="319" t="s">
        <v>1419</v>
      </c>
    </row>
    <row r="239" spans="1:3">
      <c r="A239" s="319">
        <f t="shared" si="6"/>
        <v>239</v>
      </c>
      <c r="B239" s="319">
        <f t="shared" si="5"/>
        <v>15</v>
      </c>
      <c r="C239" s="319" t="s">
        <v>1586</v>
      </c>
    </row>
    <row r="240" spans="1:3">
      <c r="A240" s="319">
        <f t="shared" si="6"/>
        <v>240</v>
      </c>
      <c r="B240" s="319">
        <f t="shared" si="5"/>
        <v>15</v>
      </c>
      <c r="C240" s="319" t="s">
        <v>1256</v>
      </c>
    </row>
    <row r="241" spans="1:3">
      <c r="A241" s="319">
        <f t="shared" si="6"/>
        <v>241</v>
      </c>
      <c r="B241" s="319">
        <f t="shared" si="5"/>
        <v>15</v>
      </c>
      <c r="C241" s="319" t="s">
        <v>4461</v>
      </c>
    </row>
    <row r="242" spans="1:3">
      <c r="A242" s="319">
        <f t="shared" si="6"/>
        <v>242</v>
      </c>
      <c r="B242" s="319">
        <f t="shared" si="5"/>
        <v>15</v>
      </c>
      <c r="C242" s="319" t="s">
        <v>4762</v>
      </c>
    </row>
    <row r="243" spans="1:3">
      <c r="A243" s="319">
        <f t="shared" si="6"/>
        <v>243</v>
      </c>
      <c r="B243" s="319">
        <f t="shared" si="5"/>
        <v>15</v>
      </c>
      <c r="C243" s="319" t="s">
        <v>4463</v>
      </c>
    </row>
    <row r="244" spans="1:3">
      <c r="A244" s="319">
        <f t="shared" si="6"/>
        <v>244</v>
      </c>
      <c r="B244" s="319">
        <f t="shared" si="5"/>
        <v>15</v>
      </c>
      <c r="C244" s="319" t="s">
        <v>1276</v>
      </c>
    </row>
    <row r="245" spans="1:3">
      <c r="A245" s="319">
        <f t="shared" si="6"/>
        <v>245</v>
      </c>
      <c r="B245" s="319">
        <f t="shared" si="5"/>
        <v>15</v>
      </c>
      <c r="C245" s="319" t="s">
        <v>5002</v>
      </c>
    </row>
    <row r="246" spans="1:3">
      <c r="A246" s="319">
        <f t="shared" si="6"/>
        <v>246</v>
      </c>
      <c r="B246" s="319">
        <f t="shared" si="5"/>
        <v>15</v>
      </c>
      <c r="C246" s="319" t="s">
        <v>4833</v>
      </c>
    </row>
    <row r="247" spans="1:3">
      <c r="A247" s="319">
        <f t="shared" si="6"/>
        <v>247</v>
      </c>
      <c r="B247" s="319">
        <f t="shared" ref="B247:B310" si="7">B246</f>
        <v>15</v>
      </c>
      <c r="C247" s="319" t="s">
        <v>5008</v>
      </c>
    </row>
    <row r="248" spans="1:3">
      <c r="A248" s="319">
        <f t="shared" si="6"/>
        <v>248</v>
      </c>
      <c r="B248" s="319">
        <f t="shared" si="7"/>
        <v>15</v>
      </c>
      <c r="C248" s="319" t="s">
        <v>4837</v>
      </c>
    </row>
    <row r="249" spans="1:3">
      <c r="A249" s="319">
        <f t="shared" si="6"/>
        <v>249</v>
      </c>
      <c r="B249" s="319">
        <f t="shared" si="7"/>
        <v>15</v>
      </c>
      <c r="C249" s="319" t="s">
        <v>5004</v>
      </c>
    </row>
    <row r="250" spans="1:3">
      <c r="A250" s="319">
        <f t="shared" si="6"/>
        <v>250</v>
      </c>
      <c r="B250" s="319">
        <f t="shared" si="7"/>
        <v>15</v>
      </c>
      <c r="C250" s="319" t="s">
        <v>5005</v>
      </c>
    </row>
    <row r="251" spans="1:3">
      <c r="A251" s="319">
        <f t="shared" si="6"/>
        <v>251</v>
      </c>
      <c r="B251" s="319">
        <v>16</v>
      </c>
      <c r="C251" s="319" t="s">
        <v>1809</v>
      </c>
    </row>
    <row r="252" spans="1:3">
      <c r="A252" s="319">
        <f t="shared" si="6"/>
        <v>252</v>
      </c>
      <c r="B252" s="319">
        <f t="shared" si="7"/>
        <v>16</v>
      </c>
      <c r="C252" s="319" t="s">
        <v>1419</v>
      </c>
    </row>
    <row r="253" spans="1:3">
      <c r="A253" s="319">
        <f t="shared" si="6"/>
        <v>253</v>
      </c>
      <c r="B253" s="319">
        <f t="shared" si="7"/>
        <v>16</v>
      </c>
      <c r="C253" s="319" t="s">
        <v>1586</v>
      </c>
    </row>
    <row r="254" spans="1:3">
      <c r="A254" s="319">
        <f t="shared" si="6"/>
        <v>254</v>
      </c>
      <c r="B254" s="319">
        <f t="shared" si="7"/>
        <v>16</v>
      </c>
      <c r="C254" s="319" t="s">
        <v>1256</v>
      </c>
    </row>
    <row r="255" spans="1:3">
      <c r="A255" s="319">
        <f t="shared" si="6"/>
        <v>255</v>
      </c>
      <c r="B255" s="319">
        <f t="shared" si="7"/>
        <v>16</v>
      </c>
      <c r="C255" s="319" t="s">
        <v>4461</v>
      </c>
    </row>
    <row r="256" spans="1:3">
      <c r="A256" s="319">
        <f t="shared" si="6"/>
        <v>256</v>
      </c>
      <c r="B256" s="319">
        <f t="shared" si="7"/>
        <v>16</v>
      </c>
      <c r="C256" s="319" t="s">
        <v>5015</v>
      </c>
    </row>
    <row r="257" spans="1:3">
      <c r="A257" s="319">
        <f t="shared" si="6"/>
        <v>257</v>
      </c>
      <c r="B257" s="319">
        <f t="shared" si="7"/>
        <v>16</v>
      </c>
      <c r="C257" s="319" t="s">
        <v>4463</v>
      </c>
    </row>
    <row r="258" spans="1:3">
      <c r="A258" s="319">
        <f t="shared" si="6"/>
        <v>258</v>
      </c>
      <c r="B258" s="319">
        <f t="shared" si="7"/>
        <v>16</v>
      </c>
      <c r="C258" s="319" t="s">
        <v>5011</v>
      </c>
    </row>
    <row r="259" spans="1:3">
      <c r="A259" s="319">
        <f t="shared" si="6"/>
        <v>259</v>
      </c>
      <c r="B259" s="319">
        <f t="shared" si="7"/>
        <v>16</v>
      </c>
      <c r="C259" s="319" t="s">
        <v>5010</v>
      </c>
    </row>
    <row r="260" spans="1:3">
      <c r="A260" s="319">
        <f t="shared" si="6"/>
        <v>260</v>
      </c>
      <c r="B260" s="319">
        <f t="shared" si="7"/>
        <v>16</v>
      </c>
      <c r="C260" s="319" t="s">
        <v>5003</v>
      </c>
    </row>
    <row r="261" spans="1:3">
      <c r="A261" s="319">
        <f t="shared" si="6"/>
        <v>261</v>
      </c>
      <c r="B261" s="319">
        <f t="shared" si="7"/>
        <v>16</v>
      </c>
      <c r="C261" s="319" t="s">
        <v>4834</v>
      </c>
    </row>
    <row r="262" spans="1:3">
      <c r="A262" s="319">
        <f t="shared" si="6"/>
        <v>262</v>
      </c>
      <c r="B262" s="319">
        <f t="shared" si="7"/>
        <v>16</v>
      </c>
      <c r="C262" s="319" t="s">
        <v>5013</v>
      </c>
    </row>
    <row r="263" spans="1:3">
      <c r="A263" s="319">
        <f t="shared" si="6"/>
        <v>263</v>
      </c>
      <c r="B263" s="319">
        <f t="shared" si="7"/>
        <v>16</v>
      </c>
      <c r="C263" s="319" t="s">
        <v>4838</v>
      </c>
    </row>
    <row r="264" spans="1:3">
      <c r="A264" s="319">
        <f t="shared" si="6"/>
        <v>264</v>
      </c>
      <c r="B264" s="319">
        <f t="shared" si="7"/>
        <v>16</v>
      </c>
      <c r="C264" s="319" t="s">
        <v>4839</v>
      </c>
    </row>
    <row r="265" spans="1:3">
      <c r="A265" s="319">
        <f t="shared" si="6"/>
        <v>265</v>
      </c>
      <c r="B265" s="319">
        <v>17</v>
      </c>
      <c r="C265" s="319" t="s">
        <v>1809</v>
      </c>
    </row>
    <row r="266" spans="1:3">
      <c r="A266" s="319">
        <f t="shared" si="6"/>
        <v>266</v>
      </c>
      <c r="B266" s="319">
        <f t="shared" si="7"/>
        <v>17</v>
      </c>
      <c r="C266" s="319" t="s">
        <v>1419</v>
      </c>
    </row>
    <row r="267" spans="1:3">
      <c r="A267" s="319">
        <f t="shared" si="6"/>
        <v>267</v>
      </c>
      <c r="B267" s="319">
        <f t="shared" si="7"/>
        <v>17</v>
      </c>
      <c r="C267" s="319" t="s">
        <v>1586</v>
      </c>
    </row>
    <row r="268" spans="1:3">
      <c r="A268" s="319">
        <f t="shared" si="6"/>
        <v>268</v>
      </c>
      <c r="B268" s="319">
        <f t="shared" si="7"/>
        <v>17</v>
      </c>
      <c r="C268" s="319" t="s">
        <v>1256</v>
      </c>
    </row>
    <row r="269" spans="1:3">
      <c r="A269" s="319">
        <f t="shared" si="6"/>
        <v>269</v>
      </c>
      <c r="B269" s="319">
        <f t="shared" si="7"/>
        <v>17</v>
      </c>
      <c r="C269" s="319" t="s">
        <v>4461</v>
      </c>
    </row>
    <row r="270" spans="1:3">
      <c r="A270" s="319">
        <f t="shared" si="6"/>
        <v>270</v>
      </c>
      <c r="B270" s="319">
        <f t="shared" si="7"/>
        <v>17</v>
      </c>
      <c r="C270" s="319" t="s">
        <v>5015</v>
      </c>
    </row>
    <row r="271" spans="1:3">
      <c r="A271" s="319">
        <f t="shared" si="6"/>
        <v>271</v>
      </c>
      <c r="B271" s="319">
        <f t="shared" si="7"/>
        <v>17</v>
      </c>
      <c r="C271" s="319" t="s">
        <v>4463</v>
      </c>
    </row>
    <row r="272" spans="1:3">
      <c r="A272" s="319">
        <f t="shared" si="6"/>
        <v>272</v>
      </c>
      <c r="B272" s="319">
        <f t="shared" si="7"/>
        <v>17</v>
      </c>
      <c r="C272" s="319" t="s">
        <v>1276</v>
      </c>
    </row>
    <row r="273" spans="1:3">
      <c r="A273" s="319">
        <f t="shared" si="6"/>
        <v>273</v>
      </c>
      <c r="B273" s="319">
        <f t="shared" si="7"/>
        <v>17</v>
      </c>
      <c r="C273" s="319" t="s">
        <v>4832</v>
      </c>
    </row>
    <row r="274" spans="1:3">
      <c r="A274" s="319">
        <f t="shared" si="6"/>
        <v>274</v>
      </c>
      <c r="B274" s="319">
        <f t="shared" si="7"/>
        <v>17</v>
      </c>
      <c r="C274" s="319" t="s">
        <v>5003</v>
      </c>
    </row>
    <row r="275" spans="1:3">
      <c r="A275" s="319">
        <f t="shared" si="6"/>
        <v>275</v>
      </c>
      <c r="B275" s="319">
        <f t="shared" si="7"/>
        <v>17</v>
      </c>
      <c r="C275" s="319" t="s">
        <v>5016</v>
      </c>
    </row>
    <row r="276" spans="1:3">
      <c r="A276" s="319">
        <f t="shared" si="6"/>
        <v>276</v>
      </c>
      <c r="B276" s="319">
        <f t="shared" si="7"/>
        <v>17</v>
      </c>
      <c r="C276" s="319" t="s">
        <v>5009</v>
      </c>
    </row>
    <row r="277" spans="1:3">
      <c r="A277" s="319">
        <f t="shared" si="6"/>
        <v>277</v>
      </c>
      <c r="B277" s="319">
        <f t="shared" si="7"/>
        <v>17</v>
      </c>
      <c r="C277" s="319" t="s">
        <v>5017</v>
      </c>
    </row>
    <row r="278" spans="1:3">
      <c r="A278" s="319">
        <f t="shared" ref="A278:A320" si="8">A277+1</f>
        <v>278</v>
      </c>
      <c r="B278" s="319">
        <f t="shared" si="7"/>
        <v>17</v>
      </c>
      <c r="C278" s="319" t="s">
        <v>4839</v>
      </c>
    </row>
    <row r="279" spans="1:3">
      <c r="A279" s="319">
        <f t="shared" si="8"/>
        <v>279</v>
      </c>
      <c r="B279" s="319">
        <v>18</v>
      </c>
      <c r="C279" s="319" t="s">
        <v>1809</v>
      </c>
    </row>
    <row r="280" spans="1:3">
      <c r="A280" s="319">
        <f t="shared" si="8"/>
        <v>280</v>
      </c>
      <c r="B280" s="319">
        <f t="shared" si="7"/>
        <v>18</v>
      </c>
      <c r="C280" s="319" t="s">
        <v>1419</v>
      </c>
    </row>
    <row r="281" spans="1:3">
      <c r="A281" s="319">
        <f t="shared" si="8"/>
        <v>281</v>
      </c>
      <c r="B281" s="319">
        <f t="shared" si="7"/>
        <v>18</v>
      </c>
      <c r="C281" s="319" t="s">
        <v>1586</v>
      </c>
    </row>
    <row r="282" spans="1:3">
      <c r="A282" s="319">
        <f t="shared" si="8"/>
        <v>282</v>
      </c>
      <c r="B282" s="319">
        <f t="shared" si="7"/>
        <v>18</v>
      </c>
      <c r="C282" s="319" t="s">
        <v>5006</v>
      </c>
    </row>
    <row r="283" spans="1:3">
      <c r="A283" s="319">
        <f t="shared" si="8"/>
        <v>283</v>
      </c>
      <c r="B283" s="319">
        <f t="shared" si="7"/>
        <v>18</v>
      </c>
      <c r="C283" s="319" t="s">
        <v>4461</v>
      </c>
    </row>
    <row r="284" spans="1:3">
      <c r="A284" s="319">
        <f t="shared" si="8"/>
        <v>284</v>
      </c>
      <c r="B284" s="319">
        <f t="shared" si="7"/>
        <v>18</v>
      </c>
      <c r="C284" s="319" t="s">
        <v>5015</v>
      </c>
    </row>
    <row r="285" spans="1:3">
      <c r="A285" s="319">
        <f t="shared" si="8"/>
        <v>285</v>
      </c>
      <c r="B285" s="319">
        <f t="shared" si="7"/>
        <v>18</v>
      </c>
      <c r="C285" s="319" t="s">
        <v>4463</v>
      </c>
    </row>
    <row r="286" spans="1:3">
      <c r="A286" s="319">
        <f t="shared" si="8"/>
        <v>286</v>
      </c>
      <c r="B286" s="319">
        <f t="shared" si="7"/>
        <v>18</v>
      </c>
      <c r="C286" s="319" t="s">
        <v>5012</v>
      </c>
    </row>
    <row r="287" spans="1:3">
      <c r="A287" s="319">
        <f t="shared" si="8"/>
        <v>287</v>
      </c>
      <c r="B287" s="319">
        <f t="shared" si="7"/>
        <v>18</v>
      </c>
      <c r="C287" s="319" t="s">
        <v>5002</v>
      </c>
    </row>
    <row r="288" spans="1:3">
      <c r="A288" s="319">
        <f t="shared" si="8"/>
        <v>288</v>
      </c>
      <c r="B288" s="319">
        <f t="shared" si="7"/>
        <v>18</v>
      </c>
      <c r="C288" s="319" t="s">
        <v>4833</v>
      </c>
    </row>
    <row r="289" spans="1:3">
      <c r="A289" s="319">
        <f t="shared" si="8"/>
        <v>289</v>
      </c>
      <c r="B289" s="319">
        <f t="shared" si="7"/>
        <v>18</v>
      </c>
      <c r="C289" s="319" t="s">
        <v>4834</v>
      </c>
    </row>
    <row r="290" spans="1:3">
      <c r="A290" s="319">
        <f t="shared" si="8"/>
        <v>290</v>
      </c>
      <c r="B290" s="319">
        <f t="shared" si="7"/>
        <v>18</v>
      </c>
      <c r="C290" s="319" t="s">
        <v>5013</v>
      </c>
    </row>
    <row r="291" spans="1:3">
      <c r="A291" s="319">
        <f t="shared" si="8"/>
        <v>291</v>
      </c>
      <c r="B291" s="319">
        <f t="shared" si="7"/>
        <v>18</v>
      </c>
      <c r="C291" s="319" t="s">
        <v>4838</v>
      </c>
    </row>
    <row r="292" spans="1:3">
      <c r="A292" s="319">
        <f t="shared" si="8"/>
        <v>292</v>
      </c>
      <c r="B292" s="319">
        <f t="shared" si="7"/>
        <v>18</v>
      </c>
      <c r="C292" s="319" t="s">
        <v>5014</v>
      </c>
    </row>
    <row r="293" spans="1:3">
      <c r="A293" s="319">
        <f t="shared" si="8"/>
        <v>293</v>
      </c>
      <c r="B293" s="319">
        <v>19</v>
      </c>
      <c r="C293" s="319" t="s">
        <v>1809</v>
      </c>
    </row>
    <row r="294" spans="1:3">
      <c r="A294" s="319">
        <f t="shared" si="8"/>
        <v>294</v>
      </c>
      <c r="B294" s="319">
        <f t="shared" si="7"/>
        <v>19</v>
      </c>
      <c r="C294" s="319" t="s">
        <v>1419</v>
      </c>
    </row>
    <row r="295" spans="1:3">
      <c r="A295" s="319">
        <f t="shared" si="8"/>
        <v>295</v>
      </c>
      <c r="B295" s="319">
        <f t="shared" si="7"/>
        <v>19</v>
      </c>
      <c r="C295" s="319" t="s">
        <v>1586</v>
      </c>
    </row>
    <row r="296" spans="1:3">
      <c r="A296" s="319">
        <f t="shared" si="8"/>
        <v>296</v>
      </c>
      <c r="B296" s="319">
        <f t="shared" si="7"/>
        <v>19</v>
      </c>
      <c r="C296" s="319" t="s">
        <v>1256</v>
      </c>
    </row>
    <row r="297" spans="1:3">
      <c r="A297" s="319">
        <f t="shared" si="8"/>
        <v>297</v>
      </c>
      <c r="B297" s="319">
        <f t="shared" si="7"/>
        <v>19</v>
      </c>
      <c r="C297" s="319" t="s">
        <v>4461</v>
      </c>
    </row>
    <row r="298" spans="1:3">
      <c r="A298" s="319">
        <f t="shared" si="8"/>
        <v>298</v>
      </c>
      <c r="B298" s="319">
        <f t="shared" si="7"/>
        <v>19</v>
      </c>
      <c r="C298" s="319" t="s">
        <v>4762</v>
      </c>
    </row>
    <row r="299" spans="1:3">
      <c r="A299" s="319">
        <f t="shared" si="8"/>
        <v>299</v>
      </c>
      <c r="B299" s="319">
        <f t="shared" si="7"/>
        <v>19</v>
      </c>
      <c r="C299" s="319" t="s">
        <v>4463</v>
      </c>
    </row>
    <row r="300" spans="1:3">
      <c r="A300" s="319">
        <f t="shared" si="8"/>
        <v>300</v>
      </c>
      <c r="B300" s="319">
        <f t="shared" si="7"/>
        <v>19</v>
      </c>
      <c r="C300" s="319" t="s">
        <v>5012</v>
      </c>
    </row>
    <row r="301" spans="1:3">
      <c r="A301" s="319">
        <f t="shared" si="8"/>
        <v>301</v>
      </c>
      <c r="B301" s="319">
        <f t="shared" si="7"/>
        <v>19</v>
      </c>
      <c r="C301" s="319" t="s">
        <v>5002</v>
      </c>
    </row>
    <row r="302" spans="1:3">
      <c r="A302" s="319">
        <f t="shared" si="8"/>
        <v>302</v>
      </c>
      <c r="B302" s="319">
        <f t="shared" si="7"/>
        <v>19</v>
      </c>
      <c r="C302" s="319" t="s">
        <v>5003</v>
      </c>
    </row>
    <row r="303" spans="1:3">
      <c r="A303" s="319">
        <f t="shared" si="8"/>
        <v>303</v>
      </c>
      <c r="B303" s="319">
        <f t="shared" si="7"/>
        <v>19</v>
      </c>
      <c r="C303" s="319" t="s">
        <v>5008</v>
      </c>
    </row>
    <row r="304" spans="1:3">
      <c r="A304" s="319">
        <f t="shared" si="8"/>
        <v>304</v>
      </c>
      <c r="B304" s="319">
        <f t="shared" si="7"/>
        <v>19</v>
      </c>
      <c r="C304" s="319" t="s">
        <v>5009</v>
      </c>
    </row>
    <row r="305" spans="1:3">
      <c r="A305" s="319">
        <f t="shared" si="8"/>
        <v>305</v>
      </c>
      <c r="B305" s="319">
        <f t="shared" si="7"/>
        <v>19</v>
      </c>
      <c r="C305" s="319" t="s">
        <v>5004</v>
      </c>
    </row>
    <row r="306" spans="1:3">
      <c r="A306" s="319">
        <f t="shared" si="8"/>
        <v>306</v>
      </c>
      <c r="B306" s="319">
        <f t="shared" si="7"/>
        <v>19</v>
      </c>
      <c r="C306" s="319" t="s">
        <v>5005</v>
      </c>
    </row>
    <row r="307" spans="1:3">
      <c r="A307" s="319">
        <f t="shared" si="8"/>
        <v>307</v>
      </c>
      <c r="B307" s="319">
        <v>20</v>
      </c>
      <c r="C307" s="319" t="s">
        <v>1809</v>
      </c>
    </row>
    <row r="308" spans="1:3">
      <c r="A308" s="319">
        <f t="shared" si="8"/>
        <v>308</v>
      </c>
      <c r="B308" s="319">
        <f t="shared" si="7"/>
        <v>20</v>
      </c>
      <c r="C308" s="319" t="s">
        <v>1419</v>
      </c>
    </row>
    <row r="309" spans="1:3">
      <c r="A309" s="319">
        <f t="shared" si="8"/>
        <v>309</v>
      </c>
      <c r="B309" s="319">
        <f t="shared" si="7"/>
        <v>20</v>
      </c>
      <c r="C309" s="319" t="s">
        <v>1586</v>
      </c>
    </row>
    <row r="310" spans="1:3">
      <c r="A310" s="319">
        <f t="shared" si="8"/>
        <v>310</v>
      </c>
      <c r="B310" s="319">
        <f t="shared" si="7"/>
        <v>20</v>
      </c>
      <c r="C310" s="319" t="s">
        <v>1256</v>
      </c>
    </row>
    <row r="311" spans="1:3">
      <c r="A311" s="319">
        <f t="shared" si="8"/>
        <v>311</v>
      </c>
      <c r="B311" s="319">
        <f t="shared" ref="B311:B320" si="9">B310</f>
        <v>20</v>
      </c>
      <c r="C311" s="319" t="s">
        <v>4461</v>
      </c>
    </row>
    <row r="312" spans="1:3">
      <c r="A312" s="319">
        <f t="shared" si="8"/>
        <v>312</v>
      </c>
      <c r="B312" s="319">
        <f t="shared" si="9"/>
        <v>20</v>
      </c>
      <c r="C312" s="319" t="s">
        <v>4762</v>
      </c>
    </row>
    <row r="313" spans="1:3">
      <c r="A313" s="319">
        <f t="shared" si="8"/>
        <v>313</v>
      </c>
      <c r="B313" s="319">
        <f t="shared" si="9"/>
        <v>20</v>
      </c>
      <c r="C313" s="319" t="s">
        <v>4463</v>
      </c>
    </row>
    <row r="314" spans="1:3">
      <c r="A314" s="319">
        <f t="shared" si="8"/>
        <v>314</v>
      </c>
      <c r="B314" s="319">
        <f t="shared" si="9"/>
        <v>20</v>
      </c>
      <c r="C314" s="319" t="s">
        <v>1276</v>
      </c>
    </row>
    <row r="315" spans="1:3">
      <c r="A315" s="319">
        <f t="shared" si="8"/>
        <v>315</v>
      </c>
      <c r="B315" s="319">
        <f t="shared" si="9"/>
        <v>20</v>
      </c>
      <c r="C315" s="319" t="s">
        <v>4832</v>
      </c>
    </row>
    <row r="316" spans="1:3">
      <c r="A316" s="319">
        <f t="shared" si="8"/>
        <v>316</v>
      </c>
      <c r="B316" s="319">
        <f t="shared" si="9"/>
        <v>20</v>
      </c>
      <c r="C316" s="319" t="s">
        <v>5007</v>
      </c>
    </row>
    <row r="317" spans="1:3">
      <c r="A317" s="319">
        <f t="shared" si="8"/>
        <v>317</v>
      </c>
      <c r="B317" s="319">
        <f t="shared" si="9"/>
        <v>20</v>
      </c>
      <c r="C317" s="319" t="s">
        <v>4834</v>
      </c>
    </row>
    <row r="318" spans="1:3">
      <c r="A318" s="319">
        <f t="shared" si="8"/>
        <v>318</v>
      </c>
      <c r="B318" s="319">
        <f t="shared" si="9"/>
        <v>20</v>
      </c>
      <c r="C318" s="319" t="s">
        <v>4837</v>
      </c>
    </row>
    <row r="319" spans="1:3">
      <c r="A319" s="319">
        <f t="shared" si="8"/>
        <v>319</v>
      </c>
      <c r="B319" s="319">
        <f t="shared" si="9"/>
        <v>20</v>
      </c>
      <c r="C319" s="319" t="s">
        <v>5004</v>
      </c>
    </row>
    <row r="320" spans="1:3">
      <c r="A320" s="319">
        <f t="shared" si="8"/>
        <v>320</v>
      </c>
      <c r="B320" s="319">
        <f t="shared" si="9"/>
        <v>20</v>
      </c>
      <c r="C320" s="319" t="s">
        <v>5014</v>
      </c>
    </row>
    <row r="321" spans="1:3">
      <c r="A321" s="319">
        <v>801</v>
      </c>
      <c r="B321" s="319" t="s">
        <v>4453</v>
      </c>
      <c r="C321" s="319" t="s">
        <v>4453</v>
      </c>
    </row>
    <row r="322" spans="1:3">
      <c r="A322" s="319">
        <f>A321+1</f>
        <v>802</v>
      </c>
      <c r="B322" s="319" t="s">
        <v>4453</v>
      </c>
      <c r="C322" s="319" t="s">
        <v>4453</v>
      </c>
    </row>
    <row r="323" spans="1:3">
      <c r="A323" s="319">
        <f t="shared" ref="A323:A329" si="10">A322+1</f>
        <v>803</v>
      </c>
      <c r="B323" s="319" t="s">
        <v>4453</v>
      </c>
      <c r="C323" s="319" t="s">
        <v>4453</v>
      </c>
    </row>
    <row r="324" spans="1:3">
      <c r="A324" s="319">
        <f t="shared" si="10"/>
        <v>804</v>
      </c>
      <c r="B324" s="319" t="s">
        <v>4453</v>
      </c>
      <c r="C324" s="319" t="s">
        <v>4453</v>
      </c>
    </row>
    <row r="325" spans="1:3">
      <c r="A325" s="319">
        <f t="shared" si="10"/>
        <v>805</v>
      </c>
      <c r="B325" s="319" t="s">
        <v>4453</v>
      </c>
      <c r="C325" s="319" t="s">
        <v>4453</v>
      </c>
    </row>
    <row r="326" spans="1:3">
      <c r="A326" s="319">
        <f t="shared" si="10"/>
        <v>806</v>
      </c>
      <c r="B326" s="319" t="s">
        <v>4453</v>
      </c>
      <c r="C326" s="319" t="s">
        <v>4453</v>
      </c>
    </row>
    <row r="327" spans="1:3">
      <c r="A327" s="319">
        <f t="shared" si="10"/>
        <v>807</v>
      </c>
      <c r="B327" s="319" t="s">
        <v>4453</v>
      </c>
      <c r="C327" s="319" t="s">
        <v>4453</v>
      </c>
    </row>
    <row r="328" spans="1:3">
      <c r="A328" s="319">
        <f t="shared" si="10"/>
        <v>808</v>
      </c>
      <c r="B328" s="319" t="s">
        <v>4453</v>
      </c>
      <c r="C328" s="319" t="s">
        <v>4453</v>
      </c>
    </row>
    <row r="329" spans="1:3">
      <c r="A329" s="319">
        <f t="shared" si="10"/>
        <v>809</v>
      </c>
      <c r="B329" s="319" t="s">
        <v>4453</v>
      </c>
      <c r="C329" s="319" t="s">
        <v>4453</v>
      </c>
    </row>
    <row r="330" spans="1:3">
      <c r="A330" s="319">
        <f>A329+1</f>
        <v>810</v>
      </c>
      <c r="B330" s="319" t="s">
        <v>4453</v>
      </c>
      <c r="C330" s="319" t="s">
        <v>4453</v>
      </c>
    </row>
    <row r="331" spans="1:3">
      <c r="A331" s="319">
        <f t="shared" ref="A331:B346" si="11">A330+1</f>
        <v>811</v>
      </c>
      <c r="B331" s="319" t="s">
        <v>4453</v>
      </c>
      <c r="C331" s="319" t="s">
        <v>4453</v>
      </c>
    </row>
    <row r="332" spans="1:3">
      <c r="A332" s="319">
        <f t="shared" si="11"/>
        <v>812</v>
      </c>
      <c r="B332" s="319" t="s">
        <v>4453</v>
      </c>
      <c r="C332" s="319" t="s">
        <v>4453</v>
      </c>
    </row>
    <row r="333" spans="1:3">
      <c r="A333" s="319">
        <f t="shared" si="11"/>
        <v>813</v>
      </c>
      <c r="B333" s="319" t="s">
        <v>4453</v>
      </c>
      <c r="C333" s="319" t="s">
        <v>4453</v>
      </c>
    </row>
    <row r="334" spans="1:3">
      <c r="A334" s="319">
        <f t="shared" si="11"/>
        <v>814</v>
      </c>
      <c r="B334" s="319" t="s">
        <v>4453</v>
      </c>
      <c r="C334" s="319" t="s">
        <v>4453</v>
      </c>
    </row>
    <row r="335" spans="1:3">
      <c r="A335" s="319">
        <f t="shared" si="11"/>
        <v>815</v>
      </c>
      <c r="B335" s="319" t="s">
        <v>4453</v>
      </c>
      <c r="C335" s="319" t="s">
        <v>4453</v>
      </c>
    </row>
    <row r="336" spans="1:3">
      <c r="A336" s="319">
        <f t="shared" si="11"/>
        <v>816</v>
      </c>
      <c r="B336" s="319" t="s">
        <v>4453</v>
      </c>
      <c r="C336" s="319" t="s">
        <v>4453</v>
      </c>
    </row>
    <row r="337" spans="1:3">
      <c r="A337" s="319">
        <f t="shared" si="11"/>
        <v>817</v>
      </c>
      <c r="B337" s="319" t="s">
        <v>4453</v>
      </c>
      <c r="C337" s="319" t="s">
        <v>4453</v>
      </c>
    </row>
    <row r="338" spans="1:3">
      <c r="A338" s="319">
        <f t="shared" si="11"/>
        <v>818</v>
      </c>
      <c r="B338" s="319" t="s">
        <v>4453</v>
      </c>
      <c r="C338" s="319" t="s">
        <v>4453</v>
      </c>
    </row>
    <row r="339" spans="1:3">
      <c r="A339" s="319">
        <f t="shared" si="11"/>
        <v>819</v>
      </c>
      <c r="B339" s="319" t="s">
        <v>4453</v>
      </c>
      <c r="C339" s="319" t="s">
        <v>4453</v>
      </c>
    </row>
    <row r="340" spans="1:3">
      <c r="A340" s="319">
        <f t="shared" si="11"/>
        <v>820</v>
      </c>
      <c r="B340" s="319" t="s">
        <v>4453</v>
      </c>
      <c r="C340" s="319" t="s">
        <v>4453</v>
      </c>
    </row>
    <row r="341" spans="1:3">
      <c r="A341" s="319">
        <f t="shared" si="11"/>
        <v>821</v>
      </c>
      <c r="B341" s="319">
        <v>1</v>
      </c>
      <c r="C341" s="2" t="s">
        <v>4999</v>
      </c>
    </row>
    <row r="342" spans="1:3">
      <c r="A342" s="319">
        <f t="shared" si="11"/>
        <v>822</v>
      </c>
      <c r="B342" s="319">
        <f>B341+1</f>
        <v>2</v>
      </c>
      <c r="C342" s="2" t="s">
        <v>4999</v>
      </c>
    </row>
    <row r="343" spans="1:3">
      <c r="A343" s="319">
        <f t="shared" si="11"/>
        <v>823</v>
      </c>
      <c r="B343" s="319">
        <f t="shared" si="11"/>
        <v>3</v>
      </c>
      <c r="C343" s="2" t="s">
        <v>4999</v>
      </c>
    </row>
    <row r="344" spans="1:3">
      <c r="A344" s="319">
        <f t="shared" si="11"/>
        <v>824</v>
      </c>
      <c r="B344" s="319">
        <f t="shared" si="11"/>
        <v>4</v>
      </c>
      <c r="C344" s="2" t="s">
        <v>4999</v>
      </c>
    </row>
    <row r="345" spans="1:3">
      <c r="A345" s="319">
        <f t="shared" si="11"/>
        <v>825</v>
      </c>
      <c r="B345" s="319">
        <f t="shared" si="11"/>
        <v>5</v>
      </c>
      <c r="C345" s="2" t="s">
        <v>4999</v>
      </c>
    </row>
    <row r="346" spans="1:3">
      <c r="A346" s="319">
        <f t="shared" si="11"/>
        <v>826</v>
      </c>
      <c r="B346" s="319">
        <f t="shared" si="11"/>
        <v>6</v>
      </c>
      <c r="C346" s="2" t="s">
        <v>4999</v>
      </c>
    </row>
    <row r="347" spans="1:3">
      <c r="A347" s="319">
        <f t="shared" ref="A347:B362" si="12">A346+1</f>
        <v>827</v>
      </c>
      <c r="B347" s="319">
        <f t="shared" si="12"/>
        <v>7</v>
      </c>
      <c r="C347" s="2" t="s">
        <v>4998</v>
      </c>
    </row>
    <row r="348" spans="1:3">
      <c r="A348" s="319">
        <f t="shared" si="12"/>
        <v>828</v>
      </c>
      <c r="B348" s="319">
        <f t="shared" si="12"/>
        <v>8</v>
      </c>
      <c r="C348" s="2" t="s">
        <v>4998</v>
      </c>
    </row>
    <row r="349" spans="1:3">
      <c r="A349" s="319">
        <f t="shared" si="12"/>
        <v>829</v>
      </c>
      <c r="B349" s="319">
        <f t="shared" si="12"/>
        <v>9</v>
      </c>
      <c r="C349" s="2" t="s">
        <v>4998</v>
      </c>
    </row>
    <row r="350" spans="1:3">
      <c r="A350" s="319">
        <f t="shared" si="12"/>
        <v>830</v>
      </c>
      <c r="B350" s="319">
        <f t="shared" si="12"/>
        <v>10</v>
      </c>
      <c r="C350" s="2" t="s">
        <v>4998</v>
      </c>
    </row>
    <row r="351" spans="1:3">
      <c r="A351" s="319">
        <f t="shared" si="12"/>
        <v>831</v>
      </c>
      <c r="B351" s="319">
        <v>21</v>
      </c>
      <c r="C351" s="2" t="s">
        <v>4998</v>
      </c>
    </row>
    <row r="352" spans="1:3">
      <c r="A352" s="319">
        <f t="shared" si="12"/>
        <v>832</v>
      </c>
      <c r="B352" s="319">
        <f t="shared" si="12"/>
        <v>22</v>
      </c>
      <c r="C352" s="2" t="s">
        <v>4998</v>
      </c>
    </row>
    <row r="353" spans="1:3">
      <c r="A353" s="319">
        <f t="shared" si="12"/>
        <v>833</v>
      </c>
      <c r="B353" s="319">
        <f t="shared" si="12"/>
        <v>23</v>
      </c>
      <c r="C353" s="2" t="s">
        <v>4998</v>
      </c>
    </row>
    <row r="354" spans="1:3">
      <c r="A354" s="319">
        <f t="shared" si="12"/>
        <v>834</v>
      </c>
      <c r="B354" s="319">
        <f t="shared" si="12"/>
        <v>24</v>
      </c>
      <c r="C354" s="2" t="s">
        <v>4998</v>
      </c>
    </row>
    <row r="355" spans="1:3">
      <c r="A355" s="319">
        <f t="shared" si="12"/>
        <v>835</v>
      </c>
      <c r="B355" s="319">
        <f t="shared" si="12"/>
        <v>25</v>
      </c>
      <c r="C355" s="2" t="s">
        <v>4998</v>
      </c>
    </row>
    <row r="356" spans="1:3">
      <c r="A356" s="319">
        <f t="shared" si="12"/>
        <v>836</v>
      </c>
      <c r="B356" s="319">
        <f t="shared" si="12"/>
        <v>26</v>
      </c>
      <c r="C356" s="2" t="s">
        <v>4998</v>
      </c>
    </row>
    <row r="357" spans="1:3">
      <c r="A357" s="319">
        <f t="shared" si="12"/>
        <v>837</v>
      </c>
      <c r="B357" s="319">
        <f t="shared" si="12"/>
        <v>27</v>
      </c>
      <c r="C357" s="2" t="s">
        <v>4998</v>
      </c>
    </row>
    <row r="358" spans="1:3">
      <c r="A358" s="319">
        <f t="shared" si="12"/>
        <v>838</v>
      </c>
      <c r="B358" s="319">
        <f t="shared" si="12"/>
        <v>28</v>
      </c>
      <c r="C358" s="2" t="s">
        <v>4998</v>
      </c>
    </row>
    <row r="359" spans="1:3">
      <c r="A359" s="319">
        <f t="shared" si="12"/>
        <v>839</v>
      </c>
      <c r="B359" s="319">
        <f t="shared" si="12"/>
        <v>29</v>
      </c>
      <c r="C359" s="2" t="s">
        <v>4998</v>
      </c>
    </row>
    <row r="360" spans="1:3">
      <c r="A360" s="319">
        <f t="shared" si="12"/>
        <v>840</v>
      </c>
      <c r="B360" s="319">
        <f t="shared" si="12"/>
        <v>30</v>
      </c>
      <c r="C360" s="2" t="s">
        <v>4998</v>
      </c>
    </row>
    <row r="361" spans="1:3">
      <c r="A361" s="319">
        <f t="shared" si="12"/>
        <v>841</v>
      </c>
      <c r="B361" s="319">
        <v>1</v>
      </c>
      <c r="C361" s="319" t="s">
        <v>1809</v>
      </c>
    </row>
    <row r="362" spans="1:3">
      <c r="A362" s="319">
        <f t="shared" si="12"/>
        <v>842</v>
      </c>
      <c r="B362" s="319">
        <f>B361</f>
        <v>1</v>
      </c>
      <c r="C362" s="319" t="s">
        <v>1419</v>
      </c>
    </row>
    <row r="363" spans="1:3">
      <c r="A363" s="319">
        <f t="shared" ref="A363:A426" si="13">A362+1</f>
        <v>843</v>
      </c>
      <c r="B363" s="319">
        <f t="shared" ref="B363:B426" si="14">B362</f>
        <v>1</v>
      </c>
      <c r="C363" s="319" t="s">
        <v>1586</v>
      </c>
    </row>
    <row r="364" spans="1:3">
      <c r="A364" s="319">
        <f t="shared" si="13"/>
        <v>844</v>
      </c>
      <c r="B364" s="319">
        <f t="shared" si="14"/>
        <v>1</v>
      </c>
      <c r="C364" s="319" t="s">
        <v>5000</v>
      </c>
    </row>
    <row r="365" spans="1:3">
      <c r="A365" s="319">
        <f t="shared" si="13"/>
        <v>845</v>
      </c>
      <c r="B365" s="319">
        <f t="shared" si="14"/>
        <v>1</v>
      </c>
      <c r="C365" s="319" t="s">
        <v>4461</v>
      </c>
    </row>
    <row r="366" spans="1:3">
      <c r="A366" s="319">
        <f t="shared" si="13"/>
        <v>846</v>
      </c>
      <c r="B366" s="319">
        <f t="shared" si="14"/>
        <v>1</v>
      </c>
      <c r="C366" s="319" t="s">
        <v>5001</v>
      </c>
    </row>
    <row r="367" spans="1:3">
      <c r="A367" s="319">
        <f t="shared" si="13"/>
        <v>847</v>
      </c>
      <c r="B367" s="319">
        <f t="shared" si="14"/>
        <v>1</v>
      </c>
      <c r="C367" s="319" t="s">
        <v>4463</v>
      </c>
    </row>
    <row r="368" spans="1:3">
      <c r="A368" s="319">
        <f t="shared" si="13"/>
        <v>848</v>
      </c>
      <c r="B368" s="319">
        <f t="shared" si="14"/>
        <v>1</v>
      </c>
      <c r="C368" s="319" t="s">
        <v>5012</v>
      </c>
    </row>
    <row r="369" spans="1:3">
      <c r="A369" s="319">
        <f t="shared" si="13"/>
        <v>849</v>
      </c>
      <c r="B369" s="319">
        <f t="shared" si="14"/>
        <v>1</v>
      </c>
      <c r="C369" s="319" t="s">
        <v>5002</v>
      </c>
    </row>
    <row r="370" spans="1:3">
      <c r="A370" s="319">
        <f t="shared" si="13"/>
        <v>850</v>
      </c>
      <c r="B370" s="319">
        <f t="shared" si="14"/>
        <v>1</v>
      </c>
      <c r="C370" s="319" t="s">
        <v>5003</v>
      </c>
    </row>
    <row r="371" spans="1:3">
      <c r="A371" s="319">
        <f t="shared" si="13"/>
        <v>851</v>
      </c>
      <c r="B371" s="319">
        <f t="shared" si="14"/>
        <v>1</v>
      </c>
      <c r="C371" s="319" t="s">
        <v>5008</v>
      </c>
    </row>
    <row r="372" spans="1:3">
      <c r="A372" s="319">
        <f t="shared" si="13"/>
        <v>852</v>
      </c>
      <c r="B372" s="319">
        <f t="shared" si="14"/>
        <v>1</v>
      </c>
      <c r="C372" s="319" t="s">
        <v>5009</v>
      </c>
    </row>
    <row r="373" spans="1:3">
      <c r="A373" s="319">
        <f t="shared" si="13"/>
        <v>853</v>
      </c>
      <c r="B373" s="319">
        <f t="shared" si="14"/>
        <v>1</v>
      </c>
      <c r="C373" s="319" t="s">
        <v>5004</v>
      </c>
    </row>
    <row r="374" spans="1:3">
      <c r="A374" s="319">
        <f t="shared" si="13"/>
        <v>854</v>
      </c>
      <c r="B374" s="319">
        <f t="shared" si="14"/>
        <v>1</v>
      </c>
      <c r="C374" s="319" t="s">
        <v>5005</v>
      </c>
    </row>
    <row r="375" spans="1:3">
      <c r="A375" s="319">
        <f t="shared" si="13"/>
        <v>855</v>
      </c>
      <c r="B375" s="319">
        <f>B361+1</f>
        <v>2</v>
      </c>
      <c r="C375" s="319" t="s">
        <v>1809</v>
      </c>
    </row>
    <row r="376" spans="1:3">
      <c r="A376" s="319">
        <f t="shared" si="13"/>
        <v>856</v>
      </c>
      <c r="B376" s="319">
        <f t="shared" si="14"/>
        <v>2</v>
      </c>
      <c r="C376" s="319" t="s">
        <v>1419</v>
      </c>
    </row>
    <row r="377" spans="1:3">
      <c r="A377" s="319">
        <f t="shared" si="13"/>
        <v>857</v>
      </c>
      <c r="B377" s="319">
        <f t="shared" si="14"/>
        <v>2</v>
      </c>
      <c r="C377" s="319" t="s">
        <v>1586</v>
      </c>
    </row>
    <row r="378" spans="1:3">
      <c r="A378" s="319">
        <f t="shared" si="13"/>
        <v>858</v>
      </c>
      <c r="B378" s="319">
        <f t="shared" si="14"/>
        <v>2</v>
      </c>
      <c r="C378" s="319" t="s">
        <v>5000</v>
      </c>
    </row>
    <row r="379" spans="1:3">
      <c r="A379" s="319">
        <f t="shared" si="13"/>
        <v>859</v>
      </c>
      <c r="B379" s="319">
        <f t="shared" si="14"/>
        <v>2</v>
      </c>
      <c r="C379" s="319" t="s">
        <v>4461</v>
      </c>
    </row>
    <row r="380" spans="1:3">
      <c r="A380" s="319">
        <f t="shared" si="13"/>
        <v>860</v>
      </c>
      <c r="B380" s="319">
        <f t="shared" si="14"/>
        <v>2</v>
      </c>
      <c r="C380" s="319" t="s">
        <v>5001</v>
      </c>
    </row>
    <row r="381" spans="1:3">
      <c r="A381" s="319">
        <f t="shared" si="13"/>
        <v>861</v>
      </c>
      <c r="B381" s="319">
        <f t="shared" si="14"/>
        <v>2</v>
      </c>
      <c r="C381" s="319" t="s">
        <v>4463</v>
      </c>
    </row>
    <row r="382" spans="1:3">
      <c r="A382" s="319">
        <f t="shared" si="13"/>
        <v>862</v>
      </c>
      <c r="B382" s="319">
        <f t="shared" si="14"/>
        <v>2</v>
      </c>
      <c r="C382" s="319" t="s">
        <v>5012</v>
      </c>
    </row>
    <row r="383" spans="1:3">
      <c r="A383" s="319">
        <f t="shared" si="13"/>
        <v>863</v>
      </c>
      <c r="B383" s="319">
        <f t="shared" si="14"/>
        <v>2</v>
      </c>
      <c r="C383" s="319" t="s">
        <v>5002</v>
      </c>
    </row>
    <row r="384" spans="1:3">
      <c r="A384" s="319">
        <f t="shared" si="13"/>
        <v>864</v>
      </c>
      <c r="B384" s="319">
        <f t="shared" si="14"/>
        <v>2</v>
      </c>
      <c r="C384" s="319" t="s">
        <v>5003</v>
      </c>
    </row>
    <row r="385" spans="1:3">
      <c r="A385" s="319">
        <f t="shared" si="13"/>
        <v>865</v>
      </c>
      <c r="B385" s="319">
        <f t="shared" si="14"/>
        <v>2</v>
      </c>
      <c r="C385" s="319" t="s">
        <v>5008</v>
      </c>
    </row>
    <row r="386" spans="1:3">
      <c r="A386" s="319">
        <f t="shared" si="13"/>
        <v>866</v>
      </c>
      <c r="B386" s="319">
        <f t="shared" si="14"/>
        <v>2</v>
      </c>
      <c r="C386" s="319" t="s">
        <v>5009</v>
      </c>
    </row>
    <row r="387" spans="1:3">
      <c r="A387" s="319">
        <f t="shared" si="13"/>
        <v>867</v>
      </c>
      <c r="B387" s="319">
        <f t="shared" si="14"/>
        <v>2</v>
      </c>
      <c r="C387" s="319" t="s">
        <v>5004</v>
      </c>
    </row>
    <row r="388" spans="1:3">
      <c r="A388" s="319">
        <f t="shared" si="13"/>
        <v>868</v>
      </c>
      <c r="B388" s="319">
        <f t="shared" si="14"/>
        <v>2</v>
      </c>
      <c r="C388" s="319" t="s">
        <v>5005</v>
      </c>
    </row>
    <row r="389" spans="1:3">
      <c r="A389" s="319">
        <f t="shared" si="13"/>
        <v>869</v>
      </c>
      <c r="B389" s="319">
        <f>B375+1</f>
        <v>3</v>
      </c>
      <c r="C389" s="319" t="s">
        <v>1809</v>
      </c>
    </row>
    <row r="390" spans="1:3">
      <c r="A390" s="319">
        <f t="shared" si="13"/>
        <v>870</v>
      </c>
      <c r="B390" s="319">
        <f t="shared" si="14"/>
        <v>3</v>
      </c>
      <c r="C390" s="319" t="s">
        <v>1419</v>
      </c>
    </row>
    <row r="391" spans="1:3">
      <c r="A391" s="319">
        <f t="shared" si="13"/>
        <v>871</v>
      </c>
      <c r="B391" s="319">
        <f t="shared" si="14"/>
        <v>3</v>
      </c>
      <c r="C391" s="319" t="s">
        <v>1586</v>
      </c>
    </row>
    <row r="392" spans="1:3">
      <c r="A392" s="319">
        <f t="shared" si="13"/>
        <v>872</v>
      </c>
      <c r="B392" s="319">
        <f t="shared" si="14"/>
        <v>3</v>
      </c>
      <c r="C392" s="319" t="s">
        <v>5000</v>
      </c>
    </row>
    <row r="393" spans="1:3">
      <c r="A393" s="319">
        <f t="shared" si="13"/>
        <v>873</v>
      </c>
      <c r="B393" s="319">
        <f t="shared" si="14"/>
        <v>3</v>
      </c>
      <c r="C393" s="319" t="s">
        <v>4461</v>
      </c>
    </row>
    <row r="394" spans="1:3">
      <c r="A394" s="319">
        <f t="shared" si="13"/>
        <v>874</v>
      </c>
      <c r="B394" s="319">
        <f t="shared" si="14"/>
        <v>3</v>
      </c>
      <c r="C394" s="319" t="s">
        <v>5001</v>
      </c>
    </row>
    <row r="395" spans="1:3">
      <c r="A395" s="319">
        <f t="shared" si="13"/>
        <v>875</v>
      </c>
      <c r="B395" s="319">
        <f t="shared" si="14"/>
        <v>3</v>
      </c>
      <c r="C395" s="319" t="s">
        <v>4463</v>
      </c>
    </row>
    <row r="396" spans="1:3">
      <c r="A396" s="319">
        <f t="shared" si="13"/>
        <v>876</v>
      </c>
      <c r="B396" s="319">
        <f t="shared" si="14"/>
        <v>3</v>
      </c>
      <c r="C396" s="319" t="s">
        <v>5012</v>
      </c>
    </row>
    <row r="397" spans="1:3">
      <c r="A397" s="319">
        <f t="shared" si="13"/>
        <v>877</v>
      </c>
      <c r="B397" s="319">
        <f t="shared" si="14"/>
        <v>3</v>
      </c>
      <c r="C397" s="319" t="s">
        <v>5002</v>
      </c>
    </row>
    <row r="398" spans="1:3">
      <c r="A398" s="319">
        <f t="shared" si="13"/>
        <v>878</v>
      </c>
      <c r="B398" s="319">
        <f t="shared" si="14"/>
        <v>3</v>
      </c>
      <c r="C398" s="319" t="s">
        <v>5003</v>
      </c>
    </row>
    <row r="399" spans="1:3">
      <c r="A399" s="319">
        <f t="shared" si="13"/>
        <v>879</v>
      </c>
      <c r="B399" s="319">
        <f t="shared" si="14"/>
        <v>3</v>
      </c>
      <c r="C399" s="319" t="s">
        <v>5008</v>
      </c>
    </row>
    <row r="400" spans="1:3">
      <c r="A400" s="319">
        <f t="shared" si="13"/>
        <v>880</v>
      </c>
      <c r="B400" s="319">
        <f t="shared" si="14"/>
        <v>3</v>
      </c>
      <c r="C400" s="319" t="s">
        <v>5009</v>
      </c>
    </row>
    <row r="401" spans="1:3">
      <c r="A401" s="319">
        <f t="shared" si="13"/>
        <v>881</v>
      </c>
      <c r="B401" s="319">
        <f t="shared" si="14"/>
        <v>3</v>
      </c>
      <c r="C401" s="319" t="s">
        <v>5004</v>
      </c>
    </row>
    <row r="402" spans="1:3">
      <c r="A402" s="319">
        <f t="shared" si="13"/>
        <v>882</v>
      </c>
      <c r="B402" s="319">
        <f t="shared" si="14"/>
        <v>3</v>
      </c>
      <c r="C402" s="319" t="s">
        <v>5005</v>
      </c>
    </row>
    <row r="403" spans="1:3">
      <c r="A403" s="319">
        <f t="shared" si="13"/>
        <v>883</v>
      </c>
      <c r="B403" s="319">
        <f>B389+1</f>
        <v>4</v>
      </c>
      <c r="C403" s="319" t="s">
        <v>1809</v>
      </c>
    </row>
    <row r="404" spans="1:3">
      <c r="A404" s="319">
        <f t="shared" si="13"/>
        <v>884</v>
      </c>
      <c r="B404" s="319">
        <f t="shared" si="14"/>
        <v>4</v>
      </c>
      <c r="C404" s="319" t="s">
        <v>1419</v>
      </c>
    </row>
    <row r="405" spans="1:3">
      <c r="A405" s="319">
        <f t="shared" si="13"/>
        <v>885</v>
      </c>
      <c r="B405" s="319">
        <f t="shared" si="14"/>
        <v>4</v>
      </c>
      <c r="C405" s="319" t="s">
        <v>1586</v>
      </c>
    </row>
    <row r="406" spans="1:3">
      <c r="A406" s="319">
        <f t="shared" si="13"/>
        <v>886</v>
      </c>
      <c r="B406" s="319">
        <f t="shared" si="14"/>
        <v>4</v>
      </c>
      <c r="C406" s="319" t="s">
        <v>5000</v>
      </c>
    </row>
    <row r="407" spans="1:3">
      <c r="A407" s="319">
        <f t="shared" si="13"/>
        <v>887</v>
      </c>
      <c r="B407" s="319">
        <f t="shared" si="14"/>
        <v>4</v>
      </c>
      <c r="C407" s="319" t="s">
        <v>4461</v>
      </c>
    </row>
    <row r="408" spans="1:3">
      <c r="A408" s="319">
        <f t="shared" si="13"/>
        <v>888</v>
      </c>
      <c r="B408" s="319">
        <f t="shared" si="14"/>
        <v>4</v>
      </c>
      <c r="C408" s="319" t="s">
        <v>5001</v>
      </c>
    </row>
    <row r="409" spans="1:3">
      <c r="A409" s="319">
        <f t="shared" si="13"/>
        <v>889</v>
      </c>
      <c r="B409" s="319">
        <f t="shared" si="14"/>
        <v>4</v>
      </c>
      <c r="C409" s="319" t="s">
        <v>4463</v>
      </c>
    </row>
    <row r="410" spans="1:3">
      <c r="A410" s="319">
        <f t="shared" si="13"/>
        <v>890</v>
      </c>
      <c r="B410" s="319">
        <f t="shared" si="14"/>
        <v>4</v>
      </c>
      <c r="C410" s="319" t="s">
        <v>5012</v>
      </c>
    </row>
    <row r="411" spans="1:3">
      <c r="A411" s="319">
        <f t="shared" si="13"/>
        <v>891</v>
      </c>
      <c r="B411" s="319">
        <f t="shared" si="14"/>
        <v>4</v>
      </c>
      <c r="C411" s="319" t="s">
        <v>5002</v>
      </c>
    </row>
    <row r="412" spans="1:3">
      <c r="A412" s="319">
        <f t="shared" si="13"/>
        <v>892</v>
      </c>
      <c r="B412" s="319">
        <f t="shared" si="14"/>
        <v>4</v>
      </c>
      <c r="C412" s="319" t="s">
        <v>5003</v>
      </c>
    </row>
    <row r="413" spans="1:3">
      <c r="A413" s="319">
        <f t="shared" si="13"/>
        <v>893</v>
      </c>
      <c r="B413" s="319">
        <f t="shared" si="14"/>
        <v>4</v>
      </c>
      <c r="C413" s="319" t="s">
        <v>5008</v>
      </c>
    </row>
    <row r="414" spans="1:3">
      <c r="A414" s="319">
        <f t="shared" si="13"/>
        <v>894</v>
      </c>
      <c r="B414" s="319">
        <f t="shared" si="14"/>
        <v>4</v>
      </c>
      <c r="C414" s="319" t="s">
        <v>5009</v>
      </c>
    </row>
    <row r="415" spans="1:3">
      <c r="A415" s="319">
        <f t="shared" si="13"/>
        <v>895</v>
      </c>
      <c r="B415" s="319">
        <f t="shared" si="14"/>
        <v>4</v>
      </c>
      <c r="C415" s="319" t="s">
        <v>5004</v>
      </c>
    </row>
    <row r="416" spans="1:3">
      <c r="A416" s="319">
        <f t="shared" si="13"/>
        <v>896</v>
      </c>
      <c r="B416" s="319">
        <f t="shared" si="14"/>
        <v>4</v>
      </c>
      <c r="C416" s="319" t="s">
        <v>5005</v>
      </c>
    </row>
    <row r="417" spans="1:3">
      <c r="A417" s="319">
        <f t="shared" si="13"/>
        <v>897</v>
      </c>
      <c r="B417" s="319">
        <f>B403+1</f>
        <v>5</v>
      </c>
      <c r="C417" s="319" t="s">
        <v>1809</v>
      </c>
    </row>
    <row r="418" spans="1:3">
      <c r="A418" s="319">
        <f t="shared" si="13"/>
        <v>898</v>
      </c>
      <c r="B418" s="319">
        <f t="shared" si="14"/>
        <v>5</v>
      </c>
      <c r="C418" s="319" t="s">
        <v>1419</v>
      </c>
    </row>
    <row r="419" spans="1:3">
      <c r="A419" s="319">
        <f t="shared" si="13"/>
        <v>899</v>
      </c>
      <c r="B419" s="319">
        <f t="shared" si="14"/>
        <v>5</v>
      </c>
      <c r="C419" s="319" t="s">
        <v>1586</v>
      </c>
    </row>
    <row r="420" spans="1:3">
      <c r="A420" s="319">
        <f t="shared" si="13"/>
        <v>900</v>
      </c>
      <c r="B420" s="319">
        <f t="shared" si="14"/>
        <v>5</v>
      </c>
      <c r="C420" s="319" t="s">
        <v>5000</v>
      </c>
    </row>
    <row r="421" spans="1:3">
      <c r="A421" s="319">
        <f t="shared" si="13"/>
        <v>901</v>
      </c>
      <c r="B421" s="319">
        <f t="shared" si="14"/>
        <v>5</v>
      </c>
      <c r="C421" s="319" t="s">
        <v>4461</v>
      </c>
    </row>
    <row r="422" spans="1:3">
      <c r="A422" s="319">
        <f t="shared" si="13"/>
        <v>902</v>
      </c>
      <c r="B422" s="319">
        <f t="shared" si="14"/>
        <v>5</v>
      </c>
      <c r="C422" s="319" t="s">
        <v>5001</v>
      </c>
    </row>
    <row r="423" spans="1:3">
      <c r="A423" s="319">
        <f t="shared" si="13"/>
        <v>903</v>
      </c>
      <c r="B423" s="319">
        <f t="shared" si="14"/>
        <v>5</v>
      </c>
      <c r="C423" s="319" t="s">
        <v>4463</v>
      </c>
    </row>
    <row r="424" spans="1:3">
      <c r="A424" s="319">
        <f t="shared" si="13"/>
        <v>904</v>
      </c>
      <c r="B424" s="319">
        <f t="shared" si="14"/>
        <v>5</v>
      </c>
      <c r="C424" s="319" t="s">
        <v>5012</v>
      </c>
    </row>
    <row r="425" spans="1:3">
      <c r="A425" s="319">
        <f t="shared" si="13"/>
        <v>905</v>
      </c>
      <c r="B425" s="319">
        <f t="shared" si="14"/>
        <v>5</v>
      </c>
      <c r="C425" s="319" t="s">
        <v>5002</v>
      </c>
    </row>
    <row r="426" spans="1:3">
      <c r="A426" s="319">
        <f t="shared" si="13"/>
        <v>906</v>
      </c>
      <c r="B426" s="319">
        <f t="shared" si="14"/>
        <v>5</v>
      </c>
      <c r="C426" s="319" t="s">
        <v>5003</v>
      </c>
    </row>
    <row r="427" spans="1:3">
      <c r="A427" s="319">
        <f t="shared" ref="A427:A490" si="15">A426+1</f>
        <v>907</v>
      </c>
      <c r="B427" s="319">
        <f t="shared" ref="B427:B430" si="16">B426</f>
        <v>5</v>
      </c>
      <c r="C427" s="319" t="s">
        <v>5008</v>
      </c>
    </row>
    <row r="428" spans="1:3">
      <c r="A428" s="319">
        <f t="shared" si="15"/>
        <v>908</v>
      </c>
      <c r="B428" s="319">
        <f t="shared" si="16"/>
        <v>5</v>
      </c>
      <c r="C428" s="319" t="s">
        <v>5009</v>
      </c>
    </row>
    <row r="429" spans="1:3">
      <c r="A429" s="319">
        <f t="shared" si="15"/>
        <v>909</v>
      </c>
      <c r="B429" s="319">
        <f t="shared" si="16"/>
        <v>5</v>
      </c>
      <c r="C429" s="319" t="s">
        <v>5004</v>
      </c>
    </row>
    <row r="430" spans="1:3">
      <c r="A430" s="319">
        <f t="shared" si="15"/>
        <v>910</v>
      </c>
      <c r="B430" s="319">
        <f t="shared" si="16"/>
        <v>5</v>
      </c>
      <c r="C430" s="319" t="s">
        <v>5005</v>
      </c>
    </row>
    <row r="431" spans="1:3">
      <c r="A431" s="319">
        <f t="shared" si="15"/>
        <v>911</v>
      </c>
      <c r="B431" s="319">
        <f>B417+1</f>
        <v>6</v>
      </c>
      <c r="C431" s="319" t="s">
        <v>1809</v>
      </c>
    </row>
    <row r="432" spans="1:3">
      <c r="A432" s="319">
        <f t="shared" si="15"/>
        <v>912</v>
      </c>
      <c r="B432" s="319">
        <f t="shared" ref="B432:B444" si="17">B431</f>
        <v>6</v>
      </c>
      <c r="C432" s="319" t="s">
        <v>1419</v>
      </c>
    </row>
    <row r="433" spans="1:3">
      <c r="A433" s="319">
        <f t="shared" si="15"/>
        <v>913</v>
      </c>
      <c r="B433" s="319">
        <f t="shared" si="17"/>
        <v>6</v>
      </c>
      <c r="C433" s="319" t="s">
        <v>1586</v>
      </c>
    </row>
    <row r="434" spans="1:3">
      <c r="A434" s="319">
        <f t="shared" si="15"/>
        <v>914</v>
      </c>
      <c r="B434" s="319">
        <f t="shared" si="17"/>
        <v>6</v>
      </c>
      <c r="C434" s="319" t="s">
        <v>5000</v>
      </c>
    </row>
    <row r="435" spans="1:3">
      <c r="A435" s="319">
        <f t="shared" si="15"/>
        <v>915</v>
      </c>
      <c r="B435" s="319">
        <f t="shared" si="17"/>
        <v>6</v>
      </c>
      <c r="C435" s="319" t="s">
        <v>4461</v>
      </c>
    </row>
    <row r="436" spans="1:3">
      <c r="A436" s="319">
        <f t="shared" si="15"/>
        <v>916</v>
      </c>
      <c r="B436" s="319">
        <f t="shared" si="17"/>
        <v>6</v>
      </c>
      <c r="C436" s="319" t="s">
        <v>5001</v>
      </c>
    </row>
    <row r="437" spans="1:3">
      <c r="A437" s="319">
        <f t="shared" si="15"/>
        <v>917</v>
      </c>
      <c r="B437" s="319">
        <f t="shared" si="17"/>
        <v>6</v>
      </c>
      <c r="C437" s="319" t="s">
        <v>4463</v>
      </c>
    </row>
    <row r="438" spans="1:3">
      <c r="A438" s="319">
        <f t="shared" si="15"/>
        <v>918</v>
      </c>
      <c r="B438" s="319">
        <f t="shared" si="17"/>
        <v>6</v>
      </c>
      <c r="C438" s="319" t="s">
        <v>5012</v>
      </c>
    </row>
    <row r="439" spans="1:3">
      <c r="A439" s="319">
        <f t="shared" si="15"/>
        <v>919</v>
      </c>
      <c r="B439" s="319">
        <f t="shared" si="17"/>
        <v>6</v>
      </c>
      <c r="C439" s="319" t="s">
        <v>5002</v>
      </c>
    </row>
    <row r="440" spans="1:3">
      <c r="A440" s="319">
        <f t="shared" si="15"/>
        <v>920</v>
      </c>
      <c r="B440" s="319">
        <f t="shared" si="17"/>
        <v>6</v>
      </c>
      <c r="C440" s="319" t="s">
        <v>5003</v>
      </c>
    </row>
    <row r="441" spans="1:3">
      <c r="A441" s="319">
        <f t="shared" si="15"/>
        <v>921</v>
      </c>
      <c r="B441" s="319">
        <f t="shared" si="17"/>
        <v>6</v>
      </c>
      <c r="C441" s="319" t="s">
        <v>5008</v>
      </c>
    </row>
    <row r="442" spans="1:3">
      <c r="A442" s="319">
        <f t="shared" si="15"/>
        <v>922</v>
      </c>
      <c r="B442" s="319">
        <f t="shared" si="17"/>
        <v>6</v>
      </c>
      <c r="C442" s="319" t="s">
        <v>5009</v>
      </c>
    </row>
    <row r="443" spans="1:3">
      <c r="A443" s="319">
        <f t="shared" si="15"/>
        <v>923</v>
      </c>
      <c r="B443" s="319">
        <f t="shared" si="17"/>
        <v>6</v>
      </c>
      <c r="C443" s="319" t="s">
        <v>5004</v>
      </c>
    </row>
    <row r="444" spans="1:3">
      <c r="A444" s="319">
        <f t="shared" si="15"/>
        <v>924</v>
      </c>
      <c r="B444" s="319">
        <f t="shared" si="17"/>
        <v>6</v>
      </c>
      <c r="C444" s="319" t="s">
        <v>5005</v>
      </c>
    </row>
    <row r="445" spans="1:3">
      <c r="A445" s="319">
        <f t="shared" si="15"/>
        <v>925</v>
      </c>
      <c r="B445" s="319">
        <f>B431+1</f>
        <v>7</v>
      </c>
      <c r="C445" s="319" t="s">
        <v>1809</v>
      </c>
    </row>
    <row r="446" spans="1:3">
      <c r="A446" s="319">
        <f t="shared" si="15"/>
        <v>926</v>
      </c>
      <c r="B446" s="319">
        <f t="shared" ref="B446:B458" si="18">B445</f>
        <v>7</v>
      </c>
      <c r="C446" s="319" t="s">
        <v>1419</v>
      </c>
    </row>
    <row r="447" spans="1:3">
      <c r="A447" s="319">
        <f t="shared" si="15"/>
        <v>927</v>
      </c>
      <c r="B447" s="319">
        <f t="shared" si="18"/>
        <v>7</v>
      </c>
      <c r="C447" s="319" t="s">
        <v>1586</v>
      </c>
    </row>
    <row r="448" spans="1:3">
      <c r="A448" s="319">
        <f t="shared" si="15"/>
        <v>928</v>
      </c>
      <c r="B448" s="319">
        <f t="shared" si="18"/>
        <v>7</v>
      </c>
      <c r="C448" s="319" t="s">
        <v>5000</v>
      </c>
    </row>
    <row r="449" spans="1:3">
      <c r="A449" s="319">
        <f t="shared" si="15"/>
        <v>929</v>
      </c>
      <c r="B449" s="319">
        <f t="shared" si="18"/>
        <v>7</v>
      </c>
      <c r="C449" s="319" t="s">
        <v>4461</v>
      </c>
    </row>
    <row r="450" spans="1:3">
      <c r="A450" s="319">
        <f t="shared" si="15"/>
        <v>930</v>
      </c>
      <c r="B450" s="319">
        <f t="shared" si="18"/>
        <v>7</v>
      </c>
      <c r="C450" s="319" t="s">
        <v>5001</v>
      </c>
    </row>
    <row r="451" spans="1:3">
      <c r="A451" s="319">
        <f t="shared" si="15"/>
        <v>931</v>
      </c>
      <c r="B451" s="319">
        <f t="shared" si="18"/>
        <v>7</v>
      </c>
      <c r="C451" s="319" t="s">
        <v>4463</v>
      </c>
    </row>
    <row r="452" spans="1:3">
      <c r="A452" s="319">
        <f t="shared" si="15"/>
        <v>932</v>
      </c>
      <c r="B452" s="319">
        <f t="shared" si="18"/>
        <v>7</v>
      </c>
      <c r="C452" s="319" t="s">
        <v>5012</v>
      </c>
    </row>
    <row r="453" spans="1:3">
      <c r="A453" s="319">
        <f t="shared" si="15"/>
        <v>933</v>
      </c>
      <c r="B453" s="319">
        <f t="shared" si="18"/>
        <v>7</v>
      </c>
      <c r="C453" s="319" t="s">
        <v>5002</v>
      </c>
    </row>
    <row r="454" spans="1:3">
      <c r="A454" s="319">
        <f t="shared" si="15"/>
        <v>934</v>
      </c>
      <c r="B454" s="319">
        <f t="shared" si="18"/>
        <v>7</v>
      </c>
      <c r="C454" s="319" t="s">
        <v>5003</v>
      </c>
    </row>
    <row r="455" spans="1:3">
      <c r="A455" s="319">
        <f t="shared" si="15"/>
        <v>935</v>
      </c>
      <c r="B455" s="319">
        <f t="shared" si="18"/>
        <v>7</v>
      </c>
      <c r="C455" s="319" t="s">
        <v>5008</v>
      </c>
    </row>
    <row r="456" spans="1:3">
      <c r="A456" s="319">
        <f t="shared" si="15"/>
        <v>936</v>
      </c>
      <c r="B456" s="319">
        <f t="shared" si="18"/>
        <v>7</v>
      </c>
      <c r="C456" s="319" t="s">
        <v>5009</v>
      </c>
    </row>
    <row r="457" spans="1:3">
      <c r="A457" s="319">
        <f t="shared" si="15"/>
        <v>937</v>
      </c>
      <c r="B457" s="319">
        <f t="shared" si="18"/>
        <v>7</v>
      </c>
      <c r="C457" s="319" t="s">
        <v>5004</v>
      </c>
    </row>
    <row r="458" spans="1:3">
      <c r="A458" s="319">
        <f t="shared" si="15"/>
        <v>938</v>
      </c>
      <c r="B458" s="319">
        <f t="shared" si="18"/>
        <v>7</v>
      </c>
      <c r="C458" s="319" t="s">
        <v>5005</v>
      </c>
    </row>
    <row r="459" spans="1:3">
      <c r="A459" s="319">
        <f t="shared" si="15"/>
        <v>939</v>
      </c>
      <c r="B459" s="319">
        <f>B445+1</f>
        <v>8</v>
      </c>
      <c r="C459" s="319" t="s">
        <v>1809</v>
      </c>
    </row>
    <row r="460" spans="1:3">
      <c r="A460" s="319">
        <f t="shared" si="15"/>
        <v>940</v>
      </c>
      <c r="B460" s="319">
        <f t="shared" ref="B460:B472" si="19">B459</f>
        <v>8</v>
      </c>
      <c r="C460" s="319" t="s">
        <v>1419</v>
      </c>
    </row>
    <row r="461" spans="1:3">
      <c r="A461" s="319">
        <f t="shared" si="15"/>
        <v>941</v>
      </c>
      <c r="B461" s="319">
        <f t="shared" si="19"/>
        <v>8</v>
      </c>
      <c r="C461" s="319" t="s">
        <v>1586</v>
      </c>
    </row>
    <row r="462" spans="1:3">
      <c r="A462" s="319">
        <f t="shared" si="15"/>
        <v>942</v>
      </c>
      <c r="B462" s="319">
        <f t="shared" si="19"/>
        <v>8</v>
      </c>
      <c r="C462" s="319" t="s">
        <v>5000</v>
      </c>
    </row>
    <row r="463" spans="1:3">
      <c r="A463" s="319">
        <f t="shared" si="15"/>
        <v>943</v>
      </c>
      <c r="B463" s="319">
        <f t="shared" si="19"/>
        <v>8</v>
      </c>
      <c r="C463" s="319" t="s">
        <v>4461</v>
      </c>
    </row>
    <row r="464" spans="1:3">
      <c r="A464" s="319">
        <f t="shared" si="15"/>
        <v>944</v>
      </c>
      <c r="B464" s="319">
        <f t="shared" si="19"/>
        <v>8</v>
      </c>
      <c r="C464" s="319" t="s">
        <v>5001</v>
      </c>
    </row>
    <row r="465" spans="1:3">
      <c r="A465" s="319">
        <f t="shared" si="15"/>
        <v>945</v>
      </c>
      <c r="B465" s="319">
        <f t="shared" si="19"/>
        <v>8</v>
      </c>
      <c r="C465" s="319" t="s">
        <v>4463</v>
      </c>
    </row>
    <row r="466" spans="1:3">
      <c r="A466" s="319">
        <f t="shared" si="15"/>
        <v>946</v>
      </c>
      <c r="B466" s="319">
        <f t="shared" si="19"/>
        <v>8</v>
      </c>
      <c r="C466" s="319" t="s">
        <v>5012</v>
      </c>
    </row>
    <row r="467" spans="1:3">
      <c r="A467" s="319">
        <f t="shared" si="15"/>
        <v>947</v>
      </c>
      <c r="B467" s="319">
        <f t="shared" si="19"/>
        <v>8</v>
      </c>
      <c r="C467" s="319" t="s">
        <v>5002</v>
      </c>
    </row>
    <row r="468" spans="1:3">
      <c r="A468" s="319">
        <f t="shared" si="15"/>
        <v>948</v>
      </c>
      <c r="B468" s="319">
        <f t="shared" si="19"/>
        <v>8</v>
      </c>
      <c r="C468" s="319" t="s">
        <v>5003</v>
      </c>
    </row>
    <row r="469" spans="1:3">
      <c r="A469" s="319">
        <f t="shared" si="15"/>
        <v>949</v>
      </c>
      <c r="B469" s="319">
        <f t="shared" si="19"/>
        <v>8</v>
      </c>
      <c r="C469" s="319" t="s">
        <v>5008</v>
      </c>
    </row>
    <row r="470" spans="1:3">
      <c r="A470" s="319">
        <f t="shared" si="15"/>
        <v>950</v>
      </c>
      <c r="B470" s="319">
        <f t="shared" si="19"/>
        <v>8</v>
      </c>
      <c r="C470" s="319" t="s">
        <v>5009</v>
      </c>
    </row>
    <row r="471" spans="1:3">
      <c r="A471" s="319">
        <f t="shared" si="15"/>
        <v>951</v>
      </c>
      <c r="B471" s="319">
        <f t="shared" si="19"/>
        <v>8</v>
      </c>
      <c r="C471" s="319" t="s">
        <v>5004</v>
      </c>
    </row>
    <row r="472" spans="1:3">
      <c r="A472" s="319">
        <f t="shared" si="15"/>
        <v>952</v>
      </c>
      <c r="B472" s="319">
        <f t="shared" si="19"/>
        <v>8</v>
      </c>
      <c r="C472" s="319" t="s">
        <v>5005</v>
      </c>
    </row>
    <row r="473" spans="1:3">
      <c r="A473" s="319">
        <f t="shared" si="15"/>
        <v>953</v>
      </c>
      <c r="B473" s="319">
        <f>B459+1</f>
        <v>9</v>
      </c>
      <c r="C473" s="319" t="s">
        <v>1809</v>
      </c>
    </row>
    <row r="474" spans="1:3">
      <c r="A474" s="319">
        <f t="shared" si="15"/>
        <v>954</v>
      </c>
      <c r="B474" s="319">
        <f t="shared" ref="B474:B486" si="20">B473</f>
        <v>9</v>
      </c>
      <c r="C474" s="319" t="s">
        <v>1419</v>
      </c>
    </row>
    <row r="475" spans="1:3">
      <c r="A475" s="319">
        <f t="shared" si="15"/>
        <v>955</v>
      </c>
      <c r="B475" s="319">
        <f t="shared" si="20"/>
        <v>9</v>
      </c>
      <c r="C475" s="319" t="s">
        <v>1586</v>
      </c>
    </row>
    <row r="476" spans="1:3">
      <c r="A476" s="319">
        <f t="shared" si="15"/>
        <v>956</v>
      </c>
      <c r="B476" s="319">
        <f t="shared" si="20"/>
        <v>9</v>
      </c>
      <c r="C476" s="319" t="s">
        <v>5000</v>
      </c>
    </row>
    <row r="477" spans="1:3">
      <c r="A477" s="319">
        <f t="shared" si="15"/>
        <v>957</v>
      </c>
      <c r="B477" s="319">
        <f t="shared" si="20"/>
        <v>9</v>
      </c>
      <c r="C477" s="319" t="s">
        <v>4461</v>
      </c>
    </row>
    <row r="478" spans="1:3">
      <c r="A478" s="319">
        <f t="shared" si="15"/>
        <v>958</v>
      </c>
      <c r="B478" s="319">
        <f t="shared" si="20"/>
        <v>9</v>
      </c>
      <c r="C478" s="319" t="s">
        <v>5001</v>
      </c>
    </row>
    <row r="479" spans="1:3">
      <c r="A479" s="319">
        <f t="shared" si="15"/>
        <v>959</v>
      </c>
      <c r="B479" s="319">
        <f t="shared" si="20"/>
        <v>9</v>
      </c>
      <c r="C479" s="319" t="s">
        <v>4463</v>
      </c>
    </row>
    <row r="480" spans="1:3">
      <c r="A480" s="319">
        <f t="shared" si="15"/>
        <v>960</v>
      </c>
      <c r="B480" s="319">
        <f t="shared" si="20"/>
        <v>9</v>
      </c>
      <c r="C480" s="319" t="s">
        <v>5012</v>
      </c>
    </row>
    <row r="481" spans="1:3">
      <c r="A481" s="319">
        <f t="shared" si="15"/>
        <v>961</v>
      </c>
      <c r="B481" s="319">
        <f t="shared" si="20"/>
        <v>9</v>
      </c>
      <c r="C481" s="319" t="s">
        <v>5002</v>
      </c>
    </row>
    <row r="482" spans="1:3">
      <c r="A482" s="319">
        <f t="shared" si="15"/>
        <v>962</v>
      </c>
      <c r="B482" s="319">
        <f t="shared" si="20"/>
        <v>9</v>
      </c>
      <c r="C482" s="319" t="s">
        <v>5003</v>
      </c>
    </row>
    <row r="483" spans="1:3">
      <c r="A483" s="319">
        <f t="shared" si="15"/>
        <v>963</v>
      </c>
      <c r="B483" s="319">
        <f t="shared" si="20"/>
        <v>9</v>
      </c>
      <c r="C483" s="319" t="s">
        <v>5008</v>
      </c>
    </row>
    <row r="484" spans="1:3">
      <c r="A484" s="319">
        <f t="shared" si="15"/>
        <v>964</v>
      </c>
      <c r="B484" s="319">
        <f t="shared" si="20"/>
        <v>9</v>
      </c>
      <c r="C484" s="319" t="s">
        <v>5009</v>
      </c>
    </row>
    <row r="485" spans="1:3">
      <c r="A485" s="319">
        <f t="shared" si="15"/>
        <v>965</v>
      </c>
      <c r="B485" s="319">
        <f t="shared" si="20"/>
        <v>9</v>
      </c>
      <c r="C485" s="319" t="s">
        <v>5004</v>
      </c>
    </row>
    <row r="486" spans="1:3">
      <c r="A486" s="319">
        <f t="shared" si="15"/>
        <v>966</v>
      </c>
      <c r="B486" s="319">
        <f t="shared" si="20"/>
        <v>9</v>
      </c>
      <c r="C486" s="319" t="s">
        <v>5005</v>
      </c>
    </row>
    <row r="487" spans="1:3">
      <c r="A487" s="319">
        <f t="shared" si="15"/>
        <v>967</v>
      </c>
      <c r="B487" s="319">
        <f>B473+1</f>
        <v>10</v>
      </c>
      <c r="C487" s="319" t="s">
        <v>1809</v>
      </c>
    </row>
    <row r="488" spans="1:3">
      <c r="A488" s="319">
        <f t="shared" si="15"/>
        <v>968</v>
      </c>
      <c r="B488" s="319">
        <f t="shared" ref="B488:B500" si="21">B487</f>
        <v>10</v>
      </c>
      <c r="C488" s="319" t="s">
        <v>1419</v>
      </c>
    </row>
    <row r="489" spans="1:3">
      <c r="A489" s="319">
        <f t="shared" si="15"/>
        <v>969</v>
      </c>
      <c r="B489" s="319">
        <f t="shared" si="21"/>
        <v>10</v>
      </c>
      <c r="C489" s="319" t="s">
        <v>1586</v>
      </c>
    </row>
    <row r="490" spans="1:3">
      <c r="A490" s="319">
        <f t="shared" si="15"/>
        <v>970</v>
      </c>
      <c r="B490" s="319">
        <f t="shared" si="21"/>
        <v>10</v>
      </c>
      <c r="C490" s="319" t="s">
        <v>5000</v>
      </c>
    </row>
    <row r="491" spans="1:3">
      <c r="A491" s="319">
        <f t="shared" ref="A491:A554" si="22">A490+1</f>
        <v>971</v>
      </c>
      <c r="B491" s="319">
        <f t="shared" si="21"/>
        <v>10</v>
      </c>
      <c r="C491" s="319" t="s">
        <v>4461</v>
      </c>
    </row>
    <row r="492" spans="1:3">
      <c r="A492" s="319">
        <f t="shared" si="22"/>
        <v>972</v>
      </c>
      <c r="B492" s="319">
        <f t="shared" si="21"/>
        <v>10</v>
      </c>
      <c r="C492" s="319" t="s">
        <v>5001</v>
      </c>
    </row>
    <row r="493" spans="1:3">
      <c r="A493" s="319">
        <f t="shared" si="22"/>
        <v>973</v>
      </c>
      <c r="B493" s="319">
        <f t="shared" si="21"/>
        <v>10</v>
      </c>
      <c r="C493" s="319" t="s">
        <v>4463</v>
      </c>
    </row>
    <row r="494" spans="1:3">
      <c r="A494" s="319">
        <f t="shared" si="22"/>
        <v>974</v>
      </c>
      <c r="B494" s="319">
        <f t="shared" si="21"/>
        <v>10</v>
      </c>
      <c r="C494" s="319" t="s">
        <v>5012</v>
      </c>
    </row>
    <row r="495" spans="1:3">
      <c r="A495" s="319">
        <f t="shared" si="22"/>
        <v>975</v>
      </c>
      <c r="B495" s="319">
        <f t="shared" si="21"/>
        <v>10</v>
      </c>
      <c r="C495" s="319" t="s">
        <v>5002</v>
      </c>
    </row>
    <row r="496" spans="1:3">
      <c r="A496" s="319">
        <f t="shared" si="22"/>
        <v>976</v>
      </c>
      <c r="B496" s="319">
        <f t="shared" si="21"/>
        <v>10</v>
      </c>
      <c r="C496" s="319" t="s">
        <v>5003</v>
      </c>
    </row>
    <row r="497" spans="1:3">
      <c r="A497" s="319">
        <f t="shared" si="22"/>
        <v>977</v>
      </c>
      <c r="B497" s="319">
        <f t="shared" si="21"/>
        <v>10</v>
      </c>
      <c r="C497" s="319" t="s">
        <v>5008</v>
      </c>
    </row>
    <row r="498" spans="1:3">
      <c r="A498" s="319">
        <f t="shared" si="22"/>
        <v>978</v>
      </c>
      <c r="B498" s="319">
        <f t="shared" si="21"/>
        <v>10</v>
      </c>
      <c r="C498" s="319" t="s">
        <v>5009</v>
      </c>
    </row>
    <row r="499" spans="1:3">
      <c r="A499" s="319">
        <f t="shared" si="22"/>
        <v>979</v>
      </c>
      <c r="B499" s="319">
        <f t="shared" si="21"/>
        <v>10</v>
      </c>
      <c r="C499" s="319" t="s">
        <v>5004</v>
      </c>
    </row>
    <row r="500" spans="1:3">
      <c r="A500" s="49">
        <f t="shared" si="22"/>
        <v>980</v>
      </c>
      <c r="B500" s="319">
        <f t="shared" si="21"/>
        <v>10</v>
      </c>
      <c r="C500" s="49" t="s">
        <v>5005</v>
      </c>
    </row>
    <row r="501" spans="1:3">
      <c r="A501" s="319">
        <f t="shared" si="22"/>
        <v>981</v>
      </c>
      <c r="B501" s="319">
        <v>21</v>
      </c>
      <c r="C501" s="319" t="s">
        <v>1809</v>
      </c>
    </row>
    <row r="502" spans="1:3">
      <c r="A502" s="319">
        <f t="shared" si="22"/>
        <v>982</v>
      </c>
      <c r="B502" s="319">
        <f t="shared" ref="B502:B565" si="23">B501</f>
        <v>21</v>
      </c>
      <c r="C502" s="319" t="s">
        <v>1419</v>
      </c>
    </row>
    <row r="503" spans="1:3">
      <c r="A503" s="319">
        <f t="shared" si="22"/>
        <v>983</v>
      </c>
      <c r="B503" s="319">
        <f t="shared" si="23"/>
        <v>21</v>
      </c>
      <c r="C503" s="319" t="s">
        <v>1586</v>
      </c>
    </row>
    <row r="504" spans="1:3">
      <c r="A504" s="319">
        <f t="shared" si="22"/>
        <v>984</v>
      </c>
      <c r="B504" s="319">
        <f t="shared" si="23"/>
        <v>21</v>
      </c>
      <c r="C504" s="319" t="s">
        <v>5000</v>
      </c>
    </row>
    <row r="505" spans="1:3">
      <c r="A505" s="319">
        <f t="shared" si="22"/>
        <v>985</v>
      </c>
      <c r="B505" s="319">
        <f t="shared" si="23"/>
        <v>21</v>
      </c>
      <c r="C505" s="319" t="s">
        <v>4461</v>
      </c>
    </row>
    <row r="506" spans="1:3">
      <c r="A506" s="319">
        <f t="shared" si="22"/>
        <v>986</v>
      </c>
      <c r="B506" s="319">
        <f t="shared" si="23"/>
        <v>21</v>
      </c>
      <c r="C506" s="319" t="s">
        <v>5001</v>
      </c>
    </row>
    <row r="507" spans="1:3">
      <c r="A507" s="319">
        <f t="shared" si="22"/>
        <v>987</v>
      </c>
      <c r="B507" s="319">
        <f t="shared" si="23"/>
        <v>21</v>
      </c>
      <c r="C507" s="319" t="s">
        <v>4463</v>
      </c>
    </row>
    <row r="508" spans="1:3">
      <c r="A508" s="319">
        <f t="shared" si="22"/>
        <v>988</v>
      </c>
      <c r="B508" s="319">
        <f t="shared" si="23"/>
        <v>21</v>
      </c>
      <c r="C508" s="319" t="s">
        <v>5012</v>
      </c>
    </row>
    <row r="509" spans="1:3">
      <c r="A509" s="319">
        <f t="shared" si="22"/>
        <v>989</v>
      </c>
      <c r="B509" s="319">
        <f t="shared" si="23"/>
        <v>21</v>
      </c>
      <c r="C509" s="319" t="s">
        <v>5002</v>
      </c>
    </row>
    <row r="510" spans="1:3">
      <c r="A510" s="319">
        <f t="shared" si="22"/>
        <v>990</v>
      </c>
      <c r="B510" s="319">
        <f t="shared" si="23"/>
        <v>21</v>
      </c>
      <c r="C510" s="319" t="s">
        <v>5003</v>
      </c>
    </row>
    <row r="511" spans="1:3">
      <c r="A511" s="319">
        <f t="shared" si="22"/>
        <v>991</v>
      </c>
      <c r="B511" s="319">
        <f t="shared" si="23"/>
        <v>21</v>
      </c>
      <c r="C511" s="319" t="s">
        <v>5008</v>
      </c>
    </row>
    <row r="512" spans="1:3">
      <c r="A512" s="319">
        <f t="shared" si="22"/>
        <v>992</v>
      </c>
      <c r="B512" s="319">
        <f t="shared" si="23"/>
        <v>21</v>
      </c>
      <c r="C512" s="319" t="s">
        <v>5009</v>
      </c>
    </row>
    <row r="513" spans="1:3">
      <c r="A513" s="319">
        <f t="shared" si="22"/>
        <v>993</v>
      </c>
      <c r="B513" s="319">
        <f t="shared" si="23"/>
        <v>21</v>
      </c>
      <c r="C513" s="319" t="s">
        <v>5004</v>
      </c>
    </row>
    <row r="514" spans="1:3">
      <c r="A514" s="319">
        <f t="shared" si="22"/>
        <v>994</v>
      </c>
      <c r="B514" s="319">
        <f t="shared" si="23"/>
        <v>21</v>
      </c>
      <c r="C514" s="319" t="s">
        <v>5005</v>
      </c>
    </row>
    <row r="515" spans="1:3">
      <c r="A515" s="319">
        <f t="shared" si="22"/>
        <v>995</v>
      </c>
      <c r="B515" s="319">
        <f>B501+1</f>
        <v>22</v>
      </c>
      <c r="C515" s="319" t="s">
        <v>1809</v>
      </c>
    </row>
    <row r="516" spans="1:3">
      <c r="A516" s="319">
        <f t="shared" si="22"/>
        <v>996</v>
      </c>
      <c r="B516" s="319">
        <f t="shared" si="23"/>
        <v>22</v>
      </c>
      <c r="C516" s="319" t="s">
        <v>1419</v>
      </c>
    </row>
    <row r="517" spans="1:3">
      <c r="A517" s="319">
        <f t="shared" si="22"/>
        <v>997</v>
      </c>
      <c r="B517" s="319">
        <f t="shared" si="23"/>
        <v>22</v>
      </c>
      <c r="C517" s="319" t="s">
        <v>1586</v>
      </c>
    </row>
    <row r="518" spans="1:3">
      <c r="A518" s="319">
        <f t="shared" si="22"/>
        <v>998</v>
      </c>
      <c r="B518" s="319">
        <f t="shared" si="23"/>
        <v>22</v>
      </c>
      <c r="C518" s="319" t="s">
        <v>5000</v>
      </c>
    </row>
    <row r="519" spans="1:3">
      <c r="A519" s="319">
        <f t="shared" si="22"/>
        <v>999</v>
      </c>
      <c r="B519" s="319">
        <f t="shared" si="23"/>
        <v>22</v>
      </c>
      <c r="C519" s="319" t="s">
        <v>4461</v>
      </c>
    </row>
    <row r="520" spans="1:3">
      <c r="A520" s="319">
        <f t="shared" si="22"/>
        <v>1000</v>
      </c>
      <c r="B520" s="319">
        <f t="shared" si="23"/>
        <v>22</v>
      </c>
      <c r="C520" s="319" t="s">
        <v>5001</v>
      </c>
    </row>
    <row r="521" spans="1:3">
      <c r="A521" s="319">
        <f t="shared" si="22"/>
        <v>1001</v>
      </c>
      <c r="B521" s="319">
        <f t="shared" si="23"/>
        <v>22</v>
      </c>
      <c r="C521" s="319" t="s">
        <v>4463</v>
      </c>
    </row>
    <row r="522" spans="1:3">
      <c r="A522" s="319">
        <f t="shared" si="22"/>
        <v>1002</v>
      </c>
      <c r="B522" s="319">
        <f t="shared" si="23"/>
        <v>22</v>
      </c>
      <c r="C522" s="319" t="s">
        <v>5012</v>
      </c>
    </row>
    <row r="523" spans="1:3">
      <c r="A523" s="319">
        <f t="shared" si="22"/>
        <v>1003</v>
      </c>
      <c r="B523" s="319">
        <f t="shared" si="23"/>
        <v>22</v>
      </c>
      <c r="C523" s="319" t="s">
        <v>5002</v>
      </c>
    </row>
    <row r="524" spans="1:3">
      <c r="A524" s="319">
        <f t="shared" si="22"/>
        <v>1004</v>
      </c>
      <c r="B524" s="319">
        <f t="shared" si="23"/>
        <v>22</v>
      </c>
      <c r="C524" s="319" t="s">
        <v>5003</v>
      </c>
    </row>
    <row r="525" spans="1:3">
      <c r="A525" s="319">
        <f t="shared" si="22"/>
        <v>1005</v>
      </c>
      <c r="B525" s="319">
        <f t="shared" si="23"/>
        <v>22</v>
      </c>
      <c r="C525" s="319" t="s">
        <v>5008</v>
      </c>
    </row>
    <row r="526" spans="1:3">
      <c r="A526" s="319">
        <f t="shared" si="22"/>
        <v>1006</v>
      </c>
      <c r="B526" s="319">
        <f t="shared" si="23"/>
        <v>22</v>
      </c>
      <c r="C526" s="319" t="s">
        <v>5009</v>
      </c>
    </row>
    <row r="527" spans="1:3">
      <c r="A527" s="319">
        <f t="shared" si="22"/>
        <v>1007</v>
      </c>
      <c r="B527" s="319">
        <f t="shared" si="23"/>
        <v>22</v>
      </c>
      <c r="C527" s="319" t="s">
        <v>5004</v>
      </c>
    </row>
    <row r="528" spans="1:3">
      <c r="A528" s="319">
        <f t="shared" si="22"/>
        <v>1008</v>
      </c>
      <c r="B528" s="319">
        <f t="shared" si="23"/>
        <v>22</v>
      </c>
      <c r="C528" s="319" t="s">
        <v>5005</v>
      </c>
    </row>
    <row r="529" spans="1:3">
      <c r="A529" s="319">
        <f t="shared" si="22"/>
        <v>1009</v>
      </c>
      <c r="B529" s="319">
        <f>B515+1</f>
        <v>23</v>
      </c>
      <c r="C529" s="319" t="s">
        <v>1809</v>
      </c>
    </row>
    <row r="530" spans="1:3">
      <c r="A530" s="319">
        <f t="shared" si="22"/>
        <v>1010</v>
      </c>
      <c r="B530" s="319">
        <f t="shared" si="23"/>
        <v>23</v>
      </c>
      <c r="C530" s="319" t="s">
        <v>1419</v>
      </c>
    </row>
    <row r="531" spans="1:3">
      <c r="A531" s="319">
        <f t="shared" si="22"/>
        <v>1011</v>
      </c>
      <c r="B531" s="319">
        <f t="shared" si="23"/>
        <v>23</v>
      </c>
      <c r="C531" s="319" t="s">
        <v>1586</v>
      </c>
    </row>
    <row r="532" spans="1:3">
      <c r="A532" s="319">
        <f t="shared" si="22"/>
        <v>1012</v>
      </c>
      <c r="B532" s="319">
        <f t="shared" si="23"/>
        <v>23</v>
      </c>
      <c r="C532" s="319" t="s">
        <v>5000</v>
      </c>
    </row>
    <row r="533" spans="1:3">
      <c r="A533" s="319">
        <f t="shared" si="22"/>
        <v>1013</v>
      </c>
      <c r="B533" s="319">
        <f t="shared" si="23"/>
        <v>23</v>
      </c>
      <c r="C533" s="319" t="s">
        <v>4461</v>
      </c>
    </row>
    <row r="534" spans="1:3">
      <c r="A534" s="319">
        <f t="shared" si="22"/>
        <v>1014</v>
      </c>
      <c r="B534" s="319">
        <f t="shared" si="23"/>
        <v>23</v>
      </c>
      <c r="C534" s="319" t="s">
        <v>5001</v>
      </c>
    </row>
    <row r="535" spans="1:3">
      <c r="A535" s="319">
        <f t="shared" si="22"/>
        <v>1015</v>
      </c>
      <c r="B535" s="319">
        <f t="shared" si="23"/>
        <v>23</v>
      </c>
      <c r="C535" s="319" t="s">
        <v>4463</v>
      </c>
    </row>
    <row r="536" spans="1:3">
      <c r="A536" s="319">
        <f t="shared" si="22"/>
        <v>1016</v>
      </c>
      <c r="B536" s="319">
        <f t="shared" si="23"/>
        <v>23</v>
      </c>
      <c r="C536" s="319" t="s">
        <v>5012</v>
      </c>
    </row>
    <row r="537" spans="1:3">
      <c r="A537" s="319">
        <f t="shared" si="22"/>
        <v>1017</v>
      </c>
      <c r="B537" s="319">
        <f t="shared" si="23"/>
        <v>23</v>
      </c>
      <c r="C537" s="319" t="s">
        <v>5002</v>
      </c>
    </row>
    <row r="538" spans="1:3">
      <c r="A538" s="319">
        <f t="shared" si="22"/>
        <v>1018</v>
      </c>
      <c r="B538" s="319">
        <f t="shared" si="23"/>
        <v>23</v>
      </c>
      <c r="C538" s="319" t="s">
        <v>5003</v>
      </c>
    </row>
    <row r="539" spans="1:3">
      <c r="A539" s="319">
        <f t="shared" si="22"/>
        <v>1019</v>
      </c>
      <c r="B539" s="319">
        <f t="shared" si="23"/>
        <v>23</v>
      </c>
      <c r="C539" s="319" t="s">
        <v>5008</v>
      </c>
    </row>
    <row r="540" spans="1:3">
      <c r="A540" s="319">
        <f t="shared" si="22"/>
        <v>1020</v>
      </c>
      <c r="B540" s="319">
        <f t="shared" si="23"/>
        <v>23</v>
      </c>
      <c r="C540" s="319" t="s">
        <v>5009</v>
      </c>
    </row>
    <row r="541" spans="1:3">
      <c r="A541" s="319">
        <f t="shared" si="22"/>
        <v>1021</v>
      </c>
      <c r="B541" s="319">
        <f t="shared" si="23"/>
        <v>23</v>
      </c>
      <c r="C541" s="319" t="s">
        <v>5004</v>
      </c>
    </row>
    <row r="542" spans="1:3">
      <c r="A542" s="319">
        <f t="shared" si="22"/>
        <v>1022</v>
      </c>
      <c r="B542" s="319">
        <f t="shared" si="23"/>
        <v>23</v>
      </c>
      <c r="C542" s="319" t="s">
        <v>5005</v>
      </c>
    </row>
    <row r="543" spans="1:3">
      <c r="A543" s="319">
        <f t="shared" si="22"/>
        <v>1023</v>
      </c>
      <c r="B543" s="319">
        <f>B529+1</f>
        <v>24</v>
      </c>
      <c r="C543" s="319" t="s">
        <v>1809</v>
      </c>
    </row>
    <row r="544" spans="1:3">
      <c r="A544" s="319">
        <f t="shared" si="22"/>
        <v>1024</v>
      </c>
      <c r="B544" s="319">
        <f t="shared" si="23"/>
        <v>24</v>
      </c>
      <c r="C544" s="319" t="s">
        <v>1419</v>
      </c>
    </row>
    <row r="545" spans="1:3">
      <c r="A545" s="319">
        <f t="shared" si="22"/>
        <v>1025</v>
      </c>
      <c r="B545" s="319">
        <f t="shared" si="23"/>
        <v>24</v>
      </c>
      <c r="C545" s="319" t="s">
        <v>1586</v>
      </c>
    </row>
    <row r="546" spans="1:3">
      <c r="A546" s="319">
        <f t="shared" si="22"/>
        <v>1026</v>
      </c>
      <c r="B546" s="319">
        <f t="shared" si="23"/>
        <v>24</v>
      </c>
      <c r="C546" s="319" t="s">
        <v>5000</v>
      </c>
    </row>
    <row r="547" spans="1:3">
      <c r="A547" s="319">
        <f t="shared" si="22"/>
        <v>1027</v>
      </c>
      <c r="B547" s="319">
        <f t="shared" si="23"/>
        <v>24</v>
      </c>
      <c r="C547" s="319" t="s">
        <v>4461</v>
      </c>
    </row>
    <row r="548" spans="1:3">
      <c r="A548" s="319">
        <f t="shared" si="22"/>
        <v>1028</v>
      </c>
      <c r="B548" s="319">
        <f t="shared" si="23"/>
        <v>24</v>
      </c>
      <c r="C548" s="319" t="s">
        <v>5001</v>
      </c>
    </row>
    <row r="549" spans="1:3">
      <c r="A549" s="319">
        <f t="shared" si="22"/>
        <v>1029</v>
      </c>
      <c r="B549" s="319">
        <f t="shared" si="23"/>
        <v>24</v>
      </c>
      <c r="C549" s="319" t="s">
        <v>4463</v>
      </c>
    </row>
    <row r="550" spans="1:3">
      <c r="A550" s="319">
        <f t="shared" si="22"/>
        <v>1030</v>
      </c>
      <c r="B550" s="319">
        <f t="shared" si="23"/>
        <v>24</v>
      </c>
      <c r="C550" s="319" t="s">
        <v>5012</v>
      </c>
    </row>
    <row r="551" spans="1:3">
      <c r="A551" s="319">
        <f t="shared" si="22"/>
        <v>1031</v>
      </c>
      <c r="B551" s="319">
        <f t="shared" si="23"/>
        <v>24</v>
      </c>
      <c r="C551" s="319" t="s">
        <v>5002</v>
      </c>
    </row>
    <row r="552" spans="1:3">
      <c r="A552" s="319">
        <f t="shared" si="22"/>
        <v>1032</v>
      </c>
      <c r="B552" s="319">
        <f t="shared" si="23"/>
        <v>24</v>
      </c>
      <c r="C552" s="319" t="s">
        <v>5003</v>
      </c>
    </row>
    <row r="553" spans="1:3">
      <c r="A553" s="319">
        <f t="shared" si="22"/>
        <v>1033</v>
      </c>
      <c r="B553" s="319">
        <f t="shared" si="23"/>
        <v>24</v>
      </c>
      <c r="C553" s="319" t="s">
        <v>5008</v>
      </c>
    </row>
    <row r="554" spans="1:3">
      <c r="A554" s="319">
        <f t="shared" si="22"/>
        <v>1034</v>
      </c>
      <c r="B554" s="319">
        <f t="shared" si="23"/>
        <v>24</v>
      </c>
      <c r="C554" s="319" t="s">
        <v>5009</v>
      </c>
    </row>
    <row r="555" spans="1:3">
      <c r="A555" s="319">
        <f t="shared" ref="A555:A618" si="24">A554+1</f>
        <v>1035</v>
      </c>
      <c r="B555" s="319">
        <f t="shared" si="23"/>
        <v>24</v>
      </c>
      <c r="C555" s="319" t="s">
        <v>5004</v>
      </c>
    </row>
    <row r="556" spans="1:3">
      <c r="A556" s="319">
        <f t="shared" si="24"/>
        <v>1036</v>
      </c>
      <c r="B556" s="319">
        <f t="shared" si="23"/>
        <v>24</v>
      </c>
      <c r="C556" s="319" t="s">
        <v>5005</v>
      </c>
    </row>
    <row r="557" spans="1:3">
      <c r="A557" s="319">
        <f t="shared" si="24"/>
        <v>1037</v>
      </c>
      <c r="B557" s="319">
        <f>B543+1</f>
        <v>25</v>
      </c>
      <c r="C557" s="319" t="s">
        <v>1809</v>
      </c>
    </row>
    <row r="558" spans="1:3">
      <c r="A558" s="319">
        <f t="shared" si="24"/>
        <v>1038</v>
      </c>
      <c r="B558" s="319">
        <f t="shared" si="23"/>
        <v>25</v>
      </c>
      <c r="C558" s="319" t="s">
        <v>1419</v>
      </c>
    </row>
    <row r="559" spans="1:3">
      <c r="A559" s="319">
        <f t="shared" si="24"/>
        <v>1039</v>
      </c>
      <c r="B559" s="319">
        <f t="shared" si="23"/>
        <v>25</v>
      </c>
      <c r="C559" s="319" t="s">
        <v>1586</v>
      </c>
    </row>
    <row r="560" spans="1:3">
      <c r="A560" s="319">
        <f t="shared" si="24"/>
        <v>1040</v>
      </c>
      <c r="B560" s="319">
        <f t="shared" si="23"/>
        <v>25</v>
      </c>
      <c r="C560" s="319" t="s">
        <v>5000</v>
      </c>
    </row>
    <row r="561" spans="1:3">
      <c r="A561" s="319">
        <f t="shared" si="24"/>
        <v>1041</v>
      </c>
      <c r="B561" s="319">
        <f t="shared" si="23"/>
        <v>25</v>
      </c>
      <c r="C561" s="319" t="s">
        <v>4461</v>
      </c>
    </row>
    <row r="562" spans="1:3">
      <c r="A562" s="319">
        <f t="shared" si="24"/>
        <v>1042</v>
      </c>
      <c r="B562" s="319">
        <f t="shared" si="23"/>
        <v>25</v>
      </c>
      <c r="C562" s="319" t="s">
        <v>5001</v>
      </c>
    </row>
    <row r="563" spans="1:3">
      <c r="A563" s="319">
        <f t="shared" si="24"/>
        <v>1043</v>
      </c>
      <c r="B563" s="319">
        <f t="shared" si="23"/>
        <v>25</v>
      </c>
      <c r="C563" s="319" t="s">
        <v>4463</v>
      </c>
    </row>
    <row r="564" spans="1:3">
      <c r="A564" s="319">
        <f t="shared" si="24"/>
        <v>1044</v>
      </c>
      <c r="B564" s="319">
        <f t="shared" si="23"/>
        <v>25</v>
      </c>
      <c r="C564" s="319" t="s">
        <v>5012</v>
      </c>
    </row>
    <row r="565" spans="1:3">
      <c r="A565" s="319">
        <f t="shared" si="24"/>
        <v>1045</v>
      </c>
      <c r="B565" s="319">
        <f t="shared" si="23"/>
        <v>25</v>
      </c>
      <c r="C565" s="319" t="s">
        <v>5002</v>
      </c>
    </row>
    <row r="566" spans="1:3">
      <c r="A566" s="319">
        <f t="shared" si="24"/>
        <v>1046</v>
      </c>
      <c r="B566" s="319">
        <f t="shared" ref="B566:B629" si="25">B565</f>
        <v>25</v>
      </c>
      <c r="C566" s="319" t="s">
        <v>5003</v>
      </c>
    </row>
    <row r="567" spans="1:3">
      <c r="A567" s="319">
        <f t="shared" si="24"/>
        <v>1047</v>
      </c>
      <c r="B567" s="319">
        <f t="shared" si="25"/>
        <v>25</v>
      </c>
      <c r="C567" s="319" t="s">
        <v>5008</v>
      </c>
    </row>
    <row r="568" spans="1:3">
      <c r="A568" s="319">
        <f t="shared" si="24"/>
        <v>1048</v>
      </c>
      <c r="B568" s="319">
        <f t="shared" si="25"/>
        <v>25</v>
      </c>
      <c r="C568" s="319" t="s">
        <v>5009</v>
      </c>
    </row>
    <row r="569" spans="1:3">
      <c r="A569" s="319">
        <f t="shared" si="24"/>
        <v>1049</v>
      </c>
      <c r="B569" s="319">
        <f t="shared" si="25"/>
        <v>25</v>
      </c>
      <c r="C569" s="319" t="s">
        <v>5004</v>
      </c>
    </row>
    <row r="570" spans="1:3">
      <c r="A570" s="319">
        <f t="shared" si="24"/>
        <v>1050</v>
      </c>
      <c r="B570" s="319">
        <f t="shared" si="25"/>
        <v>25</v>
      </c>
      <c r="C570" s="319" t="s">
        <v>5005</v>
      </c>
    </row>
    <row r="571" spans="1:3">
      <c r="A571" s="319">
        <f t="shared" si="24"/>
        <v>1051</v>
      </c>
      <c r="B571" s="319">
        <f>B557+1</f>
        <v>26</v>
      </c>
      <c r="C571" s="319" t="s">
        <v>1809</v>
      </c>
    </row>
    <row r="572" spans="1:3">
      <c r="A572" s="319">
        <f t="shared" si="24"/>
        <v>1052</v>
      </c>
      <c r="B572" s="319">
        <f t="shared" si="25"/>
        <v>26</v>
      </c>
      <c r="C572" s="319" t="s">
        <v>1419</v>
      </c>
    </row>
    <row r="573" spans="1:3">
      <c r="A573" s="319">
        <f t="shared" si="24"/>
        <v>1053</v>
      </c>
      <c r="B573" s="319">
        <f t="shared" si="25"/>
        <v>26</v>
      </c>
      <c r="C573" s="319" t="s">
        <v>1586</v>
      </c>
    </row>
    <row r="574" spans="1:3">
      <c r="A574" s="319">
        <f t="shared" si="24"/>
        <v>1054</v>
      </c>
      <c r="B574" s="319">
        <f t="shared" si="25"/>
        <v>26</v>
      </c>
      <c r="C574" s="319" t="s">
        <v>5000</v>
      </c>
    </row>
    <row r="575" spans="1:3">
      <c r="A575" s="319">
        <f t="shared" si="24"/>
        <v>1055</v>
      </c>
      <c r="B575" s="319">
        <f t="shared" si="25"/>
        <v>26</v>
      </c>
      <c r="C575" s="319" t="s">
        <v>4461</v>
      </c>
    </row>
    <row r="576" spans="1:3">
      <c r="A576" s="319">
        <f t="shared" si="24"/>
        <v>1056</v>
      </c>
      <c r="B576" s="319">
        <f t="shared" si="25"/>
        <v>26</v>
      </c>
      <c r="C576" s="319" t="s">
        <v>5001</v>
      </c>
    </row>
    <row r="577" spans="1:3">
      <c r="A577" s="319">
        <f t="shared" si="24"/>
        <v>1057</v>
      </c>
      <c r="B577" s="319">
        <f t="shared" si="25"/>
        <v>26</v>
      </c>
      <c r="C577" s="319" t="s">
        <v>4463</v>
      </c>
    </row>
    <row r="578" spans="1:3">
      <c r="A578" s="319">
        <f t="shared" si="24"/>
        <v>1058</v>
      </c>
      <c r="B578" s="319">
        <f t="shared" si="25"/>
        <v>26</v>
      </c>
      <c r="C578" s="319" t="s">
        <v>5012</v>
      </c>
    </row>
    <row r="579" spans="1:3">
      <c r="A579" s="319">
        <f t="shared" si="24"/>
        <v>1059</v>
      </c>
      <c r="B579" s="319">
        <f t="shared" si="25"/>
        <v>26</v>
      </c>
      <c r="C579" s="319" t="s">
        <v>5002</v>
      </c>
    </row>
    <row r="580" spans="1:3">
      <c r="A580" s="319">
        <f t="shared" si="24"/>
        <v>1060</v>
      </c>
      <c r="B580" s="319">
        <f t="shared" si="25"/>
        <v>26</v>
      </c>
      <c r="C580" s="319" t="s">
        <v>5003</v>
      </c>
    </row>
    <row r="581" spans="1:3">
      <c r="A581" s="319">
        <f t="shared" si="24"/>
        <v>1061</v>
      </c>
      <c r="B581" s="319">
        <f t="shared" si="25"/>
        <v>26</v>
      </c>
      <c r="C581" s="319" t="s">
        <v>5008</v>
      </c>
    </row>
    <row r="582" spans="1:3">
      <c r="A582" s="319">
        <f t="shared" si="24"/>
        <v>1062</v>
      </c>
      <c r="B582" s="319">
        <f t="shared" si="25"/>
        <v>26</v>
      </c>
      <c r="C582" s="319" t="s">
        <v>5009</v>
      </c>
    </row>
    <row r="583" spans="1:3">
      <c r="A583" s="319">
        <f t="shared" si="24"/>
        <v>1063</v>
      </c>
      <c r="B583" s="319">
        <f t="shared" si="25"/>
        <v>26</v>
      </c>
      <c r="C583" s="319" t="s">
        <v>5004</v>
      </c>
    </row>
    <row r="584" spans="1:3">
      <c r="A584" s="319">
        <f t="shared" si="24"/>
        <v>1064</v>
      </c>
      <c r="B584" s="319">
        <f t="shared" si="25"/>
        <v>26</v>
      </c>
      <c r="C584" s="319" t="s">
        <v>5005</v>
      </c>
    </row>
    <row r="585" spans="1:3">
      <c r="A585" s="319">
        <f t="shared" si="24"/>
        <v>1065</v>
      </c>
      <c r="B585" s="319">
        <f>B571+1</f>
        <v>27</v>
      </c>
      <c r="C585" s="319" t="s">
        <v>1809</v>
      </c>
    </row>
    <row r="586" spans="1:3">
      <c r="A586" s="319">
        <f t="shared" si="24"/>
        <v>1066</v>
      </c>
      <c r="B586" s="319">
        <f t="shared" si="25"/>
        <v>27</v>
      </c>
      <c r="C586" s="319" t="s">
        <v>1419</v>
      </c>
    </row>
    <row r="587" spans="1:3">
      <c r="A587" s="319">
        <f t="shared" si="24"/>
        <v>1067</v>
      </c>
      <c r="B587" s="319">
        <f t="shared" si="25"/>
        <v>27</v>
      </c>
      <c r="C587" s="319" t="s">
        <v>1586</v>
      </c>
    </row>
    <row r="588" spans="1:3">
      <c r="A588" s="319">
        <f t="shared" si="24"/>
        <v>1068</v>
      </c>
      <c r="B588" s="319">
        <f t="shared" si="25"/>
        <v>27</v>
      </c>
      <c r="C588" s="319" t="s">
        <v>5000</v>
      </c>
    </row>
    <row r="589" spans="1:3">
      <c r="A589" s="319">
        <f t="shared" si="24"/>
        <v>1069</v>
      </c>
      <c r="B589" s="319">
        <f t="shared" si="25"/>
        <v>27</v>
      </c>
      <c r="C589" s="319" t="s">
        <v>4461</v>
      </c>
    </row>
    <row r="590" spans="1:3">
      <c r="A590" s="319">
        <f t="shared" si="24"/>
        <v>1070</v>
      </c>
      <c r="B590" s="319">
        <f t="shared" si="25"/>
        <v>27</v>
      </c>
      <c r="C590" s="319" t="s">
        <v>5001</v>
      </c>
    </row>
    <row r="591" spans="1:3">
      <c r="A591" s="319">
        <f t="shared" si="24"/>
        <v>1071</v>
      </c>
      <c r="B591" s="319">
        <f t="shared" si="25"/>
        <v>27</v>
      </c>
      <c r="C591" s="319" t="s">
        <v>4463</v>
      </c>
    </row>
    <row r="592" spans="1:3">
      <c r="A592" s="319">
        <f t="shared" si="24"/>
        <v>1072</v>
      </c>
      <c r="B592" s="319">
        <f t="shared" si="25"/>
        <v>27</v>
      </c>
      <c r="C592" s="319" t="s">
        <v>5012</v>
      </c>
    </row>
    <row r="593" spans="1:3">
      <c r="A593" s="319">
        <f t="shared" si="24"/>
        <v>1073</v>
      </c>
      <c r="B593" s="319">
        <f t="shared" si="25"/>
        <v>27</v>
      </c>
      <c r="C593" s="319" t="s">
        <v>5002</v>
      </c>
    </row>
    <row r="594" spans="1:3">
      <c r="A594" s="319">
        <f t="shared" si="24"/>
        <v>1074</v>
      </c>
      <c r="B594" s="319">
        <f t="shared" si="25"/>
        <v>27</v>
      </c>
      <c r="C594" s="319" t="s">
        <v>5003</v>
      </c>
    </row>
    <row r="595" spans="1:3">
      <c r="A595" s="319">
        <f t="shared" si="24"/>
        <v>1075</v>
      </c>
      <c r="B595" s="319">
        <f t="shared" si="25"/>
        <v>27</v>
      </c>
      <c r="C595" s="319" t="s">
        <v>5008</v>
      </c>
    </row>
    <row r="596" spans="1:3">
      <c r="A596" s="319">
        <f t="shared" si="24"/>
        <v>1076</v>
      </c>
      <c r="B596" s="319">
        <f t="shared" si="25"/>
        <v>27</v>
      </c>
      <c r="C596" s="319" t="s">
        <v>5009</v>
      </c>
    </row>
    <row r="597" spans="1:3">
      <c r="A597" s="319">
        <f t="shared" si="24"/>
        <v>1077</v>
      </c>
      <c r="B597" s="319">
        <f t="shared" si="25"/>
        <v>27</v>
      </c>
      <c r="C597" s="319" t="s">
        <v>5004</v>
      </c>
    </row>
    <row r="598" spans="1:3">
      <c r="A598" s="319">
        <f t="shared" si="24"/>
        <v>1078</v>
      </c>
      <c r="B598" s="319">
        <f t="shared" si="25"/>
        <v>27</v>
      </c>
      <c r="C598" s="319" t="s">
        <v>5005</v>
      </c>
    </row>
    <row r="599" spans="1:3">
      <c r="A599" s="319">
        <f t="shared" si="24"/>
        <v>1079</v>
      </c>
      <c r="B599" s="319">
        <f>B585+1</f>
        <v>28</v>
      </c>
      <c r="C599" s="319" t="s">
        <v>1809</v>
      </c>
    </row>
    <row r="600" spans="1:3">
      <c r="A600" s="319">
        <f t="shared" si="24"/>
        <v>1080</v>
      </c>
      <c r="B600" s="319">
        <f t="shared" si="25"/>
        <v>28</v>
      </c>
      <c r="C600" s="319" t="s">
        <v>1419</v>
      </c>
    </row>
    <row r="601" spans="1:3">
      <c r="A601" s="319">
        <f t="shared" si="24"/>
        <v>1081</v>
      </c>
      <c r="B601" s="319">
        <f t="shared" si="25"/>
        <v>28</v>
      </c>
      <c r="C601" s="319" t="s">
        <v>1586</v>
      </c>
    </row>
    <row r="602" spans="1:3">
      <c r="A602" s="319">
        <f t="shared" si="24"/>
        <v>1082</v>
      </c>
      <c r="B602" s="319">
        <f t="shared" si="25"/>
        <v>28</v>
      </c>
      <c r="C602" s="319" t="s">
        <v>5000</v>
      </c>
    </row>
    <row r="603" spans="1:3">
      <c r="A603" s="319">
        <f t="shared" si="24"/>
        <v>1083</v>
      </c>
      <c r="B603" s="319">
        <f t="shared" si="25"/>
        <v>28</v>
      </c>
      <c r="C603" s="319" t="s">
        <v>4461</v>
      </c>
    </row>
    <row r="604" spans="1:3">
      <c r="A604" s="319">
        <f t="shared" si="24"/>
        <v>1084</v>
      </c>
      <c r="B604" s="319">
        <f t="shared" si="25"/>
        <v>28</v>
      </c>
      <c r="C604" s="319" t="s">
        <v>5001</v>
      </c>
    </row>
    <row r="605" spans="1:3">
      <c r="A605" s="319">
        <f t="shared" si="24"/>
        <v>1085</v>
      </c>
      <c r="B605" s="319">
        <f t="shared" si="25"/>
        <v>28</v>
      </c>
      <c r="C605" s="319" t="s">
        <v>4463</v>
      </c>
    </row>
    <row r="606" spans="1:3">
      <c r="A606" s="319">
        <f t="shared" si="24"/>
        <v>1086</v>
      </c>
      <c r="B606" s="319">
        <f t="shared" si="25"/>
        <v>28</v>
      </c>
      <c r="C606" s="319" t="s">
        <v>5012</v>
      </c>
    </row>
    <row r="607" spans="1:3">
      <c r="A607" s="319">
        <f t="shared" si="24"/>
        <v>1087</v>
      </c>
      <c r="B607" s="319">
        <f t="shared" si="25"/>
        <v>28</v>
      </c>
      <c r="C607" s="319" t="s">
        <v>5002</v>
      </c>
    </row>
    <row r="608" spans="1:3">
      <c r="A608" s="319">
        <f t="shared" si="24"/>
        <v>1088</v>
      </c>
      <c r="B608" s="319">
        <f t="shared" si="25"/>
        <v>28</v>
      </c>
      <c r="C608" s="319" t="s">
        <v>5003</v>
      </c>
    </row>
    <row r="609" spans="1:3">
      <c r="A609" s="319">
        <f t="shared" si="24"/>
        <v>1089</v>
      </c>
      <c r="B609" s="319">
        <f t="shared" si="25"/>
        <v>28</v>
      </c>
      <c r="C609" s="319" t="s">
        <v>5008</v>
      </c>
    </row>
    <row r="610" spans="1:3">
      <c r="A610" s="319">
        <f t="shared" si="24"/>
        <v>1090</v>
      </c>
      <c r="B610" s="319">
        <f t="shared" si="25"/>
        <v>28</v>
      </c>
      <c r="C610" s="319" t="s">
        <v>5009</v>
      </c>
    </row>
    <row r="611" spans="1:3">
      <c r="A611" s="319">
        <f t="shared" si="24"/>
        <v>1091</v>
      </c>
      <c r="B611" s="319">
        <f t="shared" si="25"/>
        <v>28</v>
      </c>
      <c r="C611" s="319" t="s">
        <v>5004</v>
      </c>
    </row>
    <row r="612" spans="1:3">
      <c r="A612" s="319">
        <f t="shared" si="24"/>
        <v>1092</v>
      </c>
      <c r="B612" s="319">
        <f t="shared" si="25"/>
        <v>28</v>
      </c>
      <c r="C612" s="319" t="s">
        <v>5005</v>
      </c>
    </row>
    <row r="613" spans="1:3">
      <c r="A613" s="319">
        <f t="shared" si="24"/>
        <v>1093</v>
      </c>
      <c r="B613" s="319">
        <f>B599+1</f>
        <v>29</v>
      </c>
      <c r="C613" s="319" t="s">
        <v>1809</v>
      </c>
    </row>
    <row r="614" spans="1:3">
      <c r="A614" s="319">
        <f t="shared" si="24"/>
        <v>1094</v>
      </c>
      <c r="B614" s="319">
        <f t="shared" si="25"/>
        <v>29</v>
      </c>
      <c r="C614" s="319" t="s">
        <v>1419</v>
      </c>
    </row>
    <row r="615" spans="1:3">
      <c r="A615" s="319">
        <f t="shared" si="24"/>
        <v>1095</v>
      </c>
      <c r="B615" s="319">
        <f t="shared" si="25"/>
        <v>29</v>
      </c>
      <c r="C615" s="319" t="s">
        <v>1586</v>
      </c>
    </row>
    <row r="616" spans="1:3">
      <c r="A616" s="319">
        <f t="shared" si="24"/>
        <v>1096</v>
      </c>
      <c r="B616" s="319">
        <f t="shared" si="25"/>
        <v>29</v>
      </c>
      <c r="C616" s="319" t="s">
        <v>5000</v>
      </c>
    </row>
    <row r="617" spans="1:3">
      <c r="A617" s="319">
        <f t="shared" si="24"/>
        <v>1097</v>
      </c>
      <c r="B617" s="319">
        <f t="shared" si="25"/>
        <v>29</v>
      </c>
      <c r="C617" s="319" t="s">
        <v>4461</v>
      </c>
    </row>
    <row r="618" spans="1:3">
      <c r="A618" s="319">
        <f t="shared" si="24"/>
        <v>1098</v>
      </c>
      <c r="B618" s="319">
        <f t="shared" si="25"/>
        <v>29</v>
      </c>
      <c r="C618" s="319" t="s">
        <v>5001</v>
      </c>
    </row>
    <row r="619" spans="1:3">
      <c r="A619" s="319">
        <f t="shared" ref="A619:A640" si="26">A618+1</f>
        <v>1099</v>
      </c>
      <c r="B619" s="319">
        <f t="shared" si="25"/>
        <v>29</v>
      </c>
      <c r="C619" s="319" t="s">
        <v>4463</v>
      </c>
    </row>
    <row r="620" spans="1:3">
      <c r="A620" s="319">
        <f t="shared" si="26"/>
        <v>1100</v>
      </c>
      <c r="B620" s="319">
        <f t="shared" si="25"/>
        <v>29</v>
      </c>
      <c r="C620" s="319" t="s">
        <v>5012</v>
      </c>
    </row>
    <row r="621" spans="1:3">
      <c r="A621" s="319">
        <f t="shared" si="26"/>
        <v>1101</v>
      </c>
      <c r="B621" s="319">
        <f t="shared" si="25"/>
        <v>29</v>
      </c>
      <c r="C621" s="319" t="s">
        <v>5002</v>
      </c>
    </row>
    <row r="622" spans="1:3">
      <c r="A622" s="319">
        <f t="shared" si="26"/>
        <v>1102</v>
      </c>
      <c r="B622" s="319">
        <f t="shared" si="25"/>
        <v>29</v>
      </c>
      <c r="C622" s="319" t="s">
        <v>5003</v>
      </c>
    </row>
    <row r="623" spans="1:3">
      <c r="A623" s="319">
        <f t="shared" si="26"/>
        <v>1103</v>
      </c>
      <c r="B623" s="319">
        <f t="shared" si="25"/>
        <v>29</v>
      </c>
      <c r="C623" s="319" t="s">
        <v>5008</v>
      </c>
    </row>
    <row r="624" spans="1:3">
      <c r="A624" s="319">
        <f t="shared" si="26"/>
        <v>1104</v>
      </c>
      <c r="B624" s="319">
        <f t="shared" si="25"/>
        <v>29</v>
      </c>
      <c r="C624" s="319" t="s">
        <v>5009</v>
      </c>
    </row>
    <row r="625" spans="1:3">
      <c r="A625" s="319">
        <f t="shared" si="26"/>
        <v>1105</v>
      </c>
      <c r="B625" s="319">
        <f t="shared" si="25"/>
        <v>29</v>
      </c>
      <c r="C625" s="319" t="s">
        <v>5004</v>
      </c>
    </row>
    <row r="626" spans="1:3">
      <c r="A626" s="319">
        <f t="shared" si="26"/>
        <v>1106</v>
      </c>
      <c r="B626" s="319">
        <f t="shared" si="25"/>
        <v>29</v>
      </c>
      <c r="C626" s="319" t="s">
        <v>5005</v>
      </c>
    </row>
    <row r="627" spans="1:3">
      <c r="A627" s="319">
        <f t="shared" si="26"/>
        <v>1107</v>
      </c>
      <c r="B627" s="319">
        <f>B613+1</f>
        <v>30</v>
      </c>
      <c r="C627" s="319" t="s">
        <v>1809</v>
      </c>
    </row>
    <row r="628" spans="1:3">
      <c r="A628" s="319">
        <f t="shared" si="26"/>
        <v>1108</v>
      </c>
      <c r="B628" s="319">
        <f t="shared" si="25"/>
        <v>30</v>
      </c>
      <c r="C628" s="319" t="s">
        <v>1419</v>
      </c>
    </row>
    <row r="629" spans="1:3">
      <c r="A629" s="319">
        <f t="shared" si="26"/>
        <v>1109</v>
      </c>
      <c r="B629" s="319">
        <f t="shared" si="25"/>
        <v>30</v>
      </c>
      <c r="C629" s="319" t="s">
        <v>1586</v>
      </c>
    </row>
    <row r="630" spans="1:3">
      <c r="A630" s="319">
        <f t="shared" si="26"/>
        <v>1110</v>
      </c>
      <c r="B630" s="319">
        <f t="shared" ref="B630:B640" si="27">B629</f>
        <v>30</v>
      </c>
      <c r="C630" s="319" t="s">
        <v>5000</v>
      </c>
    </row>
    <row r="631" spans="1:3">
      <c r="A631" s="319">
        <f t="shared" si="26"/>
        <v>1111</v>
      </c>
      <c r="B631" s="319">
        <f t="shared" si="27"/>
        <v>30</v>
      </c>
      <c r="C631" s="319" t="s">
        <v>4461</v>
      </c>
    </row>
    <row r="632" spans="1:3">
      <c r="A632" s="319">
        <f t="shared" si="26"/>
        <v>1112</v>
      </c>
      <c r="B632" s="319">
        <f t="shared" si="27"/>
        <v>30</v>
      </c>
      <c r="C632" s="319" t="s">
        <v>5001</v>
      </c>
    </row>
    <row r="633" spans="1:3">
      <c r="A633" s="319">
        <f t="shared" si="26"/>
        <v>1113</v>
      </c>
      <c r="B633" s="319">
        <f t="shared" si="27"/>
        <v>30</v>
      </c>
      <c r="C633" s="319" t="s">
        <v>4463</v>
      </c>
    </row>
    <row r="634" spans="1:3">
      <c r="A634" s="319">
        <f t="shared" si="26"/>
        <v>1114</v>
      </c>
      <c r="B634" s="319">
        <f t="shared" si="27"/>
        <v>30</v>
      </c>
      <c r="C634" s="319" t="s">
        <v>5012</v>
      </c>
    </row>
    <row r="635" spans="1:3">
      <c r="A635" s="319">
        <f t="shared" si="26"/>
        <v>1115</v>
      </c>
      <c r="B635" s="319">
        <f t="shared" si="27"/>
        <v>30</v>
      </c>
      <c r="C635" s="319" t="s">
        <v>5002</v>
      </c>
    </row>
    <row r="636" spans="1:3">
      <c r="A636" s="319">
        <f t="shared" si="26"/>
        <v>1116</v>
      </c>
      <c r="B636" s="319">
        <f t="shared" si="27"/>
        <v>30</v>
      </c>
      <c r="C636" s="319" t="s">
        <v>5003</v>
      </c>
    </row>
    <row r="637" spans="1:3">
      <c r="A637" s="319">
        <f t="shared" si="26"/>
        <v>1117</v>
      </c>
      <c r="B637" s="319">
        <f t="shared" si="27"/>
        <v>30</v>
      </c>
      <c r="C637" s="319" t="s">
        <v>5008</v>
      </c>
    </row>
    <row r="638" spans="1:3">
      <c r="A638" s="319">
        <f t="shared" si="26"/>
        <v>1118</v>
      </c>
      <c r="B638" s="319">
        <f t="shared" si="27"/>
        <v>30</v>
      </c>
      <c r="C638" s="319" t="s">
        <v>5009</v>
      </c>
    </row>
    <row r="639" spans="1:3">
      <c r="A639" s="319">
        <f t="shared" si="26"/>
        <v>1119</v>
      </c>
      <c r="B639" s="319">
        <f t="shared" si="27"/>
        <v>30</v>
      </c>
      <c r="C639" s="319" t="s">
        <v>5004</v>
      </c>
    </row>
    <row r="640" spans="1:3">
      <c r="A640" s="319">
        <f t="shared" si="26"/>
        <v>1120</v>
      </c>
      <c r="B640" s="319">
        <f t="shared" si="27"/>
        <v>30</v>
      </c>
      <c r="C640" s="319" t="s">
        <v>5005</v>
      </c>
    </row>
    <row r="641" spans="1:3">
      <c r="A641" s="319">
        <v>1201</v>
      </c>
      <c r="B641" s="319" t="s">
        <v>4453</v>
      </c>
      <c r="C641" s="319" t="s">
        <v>4453</v>
      </c>
    </row>
    <row r="642" spans="1:3">
      <c r="A642" s="319">
        <f>A641+1</f>
        <v>1202</v>
      </c>
      <c r="B642" s="319" t="s">
        <v>4453</v>
      </c>
      <c r="C642" s="319" t="s">
        <v>4453</v>
      </c>
    </row>
    <row r="643" spans="1:3">
      <c r="A643" s="319">
        <f t="shared" ref="A643:B663" si="28">A642+1</f>
        <v>1203</v>
      </c>
      <c r="B643" s="319" t="s">
        <v>4453</v>
      </c>
      <c r="C643" s="319" t="s">
        <v>4453</v>
      </c>
    </row>
    <row r="644" spans="1:3">
      <c r="A644" s="319">
        <f t="shared" si="28"/>
        <v>1204</v>
      </c>
      <c r="B644" s="319" t="s">
        <v>4453</v>
      </c>
      <c r="C644" s="319" t="s">
        <v>4453</v>
      </c>
    </row>
    <row r="645" spans="1:3">
      <c r="A645" s="319">
        <f t="shared" si="28"/>
        <v>1205</v>
      </c>
      <c r="B645" s="319" t="s">
        <v>4453</v>
      </c>
      <c r="C645" s="319" t="s">
        <v>4453</v>
      </c>
    </row>
    <row r="646" spans="1:3">
      <c r="A646" s="319">
        <f t="shared" si="28"/>
        <v>1206</v>
      </c>
      <c r="B646" s="319" t="s">
        <v>4453</v>
      </c>
      <c r="C646" s="319" t="s">
        <v>4453</v>
      </c>
    </row>
    <row r="647" spans="1:3">
      <c r="A647" s="319">
        <f t="shared" si="28"/>
        <v>1207</v>
      </c>
      <c r="B647" s="319" t="s">
        <v>4453</v>
      </c>
      <c r="C647" s="319" t="s">
        <v>4453</v>
      </c>
    </row>
    <row r="648" spans="1:3">
      <c r="A648" s="319">
        <f t="shared" si="28"/>
        <v>1208</v>
      </c>
      <c r="B648" s="319" t="s">
        <v>4453</v>
      </c>
      <c r="C648" s="319" t="s">
        <v>4453</v>
      </c>
    </row>
    <row r="649" spans="1:3">
      <c r="A649" s="319">
        <f t="shared" si="28"/>
        <v>1209</v>
      </c>
      <c r="B649" s="319" t="s">
        <v>4453</v>
      </c>
      <c r="C649" s="319" t="s">
        <v>4453</v>
      </c>
    </row>
    <row r="650" spans="1:3">
      <c r="A650" s="319">
        <f t="shared" si="28"/>
        <v>1210</v>
      </c>
      <c r="B650" s="319" t="s">
        <v>4453</v>
      </c>
      <c r="C650" s="319" t="s">
        <v>4453</v>
      </c>
    </row>
    <row r="651" spans="1:3">
      <c r="A651" s="319">
        <f t="shared" si="28"/>
        <v>1211</v>
      </c>
      <c r="B651" s="319" t="s">
        <v>4453</v>
      </c>
      <c r="C651" s="319" t="s">
        <v>4453</v>
      </c>
    </row>
    <row r="652" spans="1:3">
      <c r="A652" s="319">
        <f t="shared" si="28"/>
        <v>1212</v>
      </c>
      <c r="B652" s="319" t="s">
        <v>4453</v>
      </c>
      <c r="C652" s="319" t="s">
        <v>4453</v>
      </c>
    </row>
    <row r="653" spans="1:3">
      <c r="A653" s="319">
        <f t="shared" si="28"/>
        <v>1213</v>
      </c>
      <c r="B653" s="319" t="s">
        <v>4453</v>
      </c>
      <c r="C653" s="319" t="s">
        <v>4453</v>
      </c>
    </row>
    <row r="654" spans="1:3">
      <c r="A654" s="319">
        <f t="shared" si="28"/>
        <v>1214</v>
      </c>
      <c r="B654" s="319" t="s">
        <v>4453</v>
      </c>
      <c r="C654" s="319" t="s">
        <v>4453</v>
      </c>
    </row>
    <row r="655" spans="1:3">
      <c r="A655" s="319">
        <f t="shared" si="28"/>
        <v>1215</v>
      </c>
      <c r="B655" s="319" t="s">
        <v>4453</v>
      </c>
      <c r="C655" s="319" t="s">
        <v>4453</v>
      </c>
    </row>
    <row r="656" spans="1:3">
      <c r="A656" s="319">
        <f t="shared" si="28"/>
        <v>1216</v>
      </c>
      <c r="B656" s="319" t="s">
        <v>4453</v>
      </c>
      <c r="C656" s="319" t="s">
        <v>4453</v>
      </c>
    </row>
    <row r="657" spans="1:3">
      <c r="A657" s="319">
        <f t="shared" si="28"/>
        <v>1217</v>
      </c>
      <c r="B657" s="319" t="s">
        <v>4453</v>
      </c>
      <c r="C657" s="319" t="s">
        <v>4453</v>
      </c>
    </row>
    <row r="658" spans="1:3">
      <c r="A658" s="319">
        <f t="shared" si="28"/>
        <v>1218</v>
      </c>
      <c r="B658" s="319" t="s">
        <v>4453</v>
      </c>
      <c r="C658" s="319" t="s">
        <v>4453</v>
      </c>
    </row>
    <row r="659" spans="1:3">
      <c r="A659" s="319">
        <f t="shared" si="28"/>
        <v>1219</v>
      </c>
      <c r="B659" s="319" t="s">
        <v>4453</v>
      </c>
      <c r="C659" s="319" t="s">
        <v>4453</v>
      </c>
    </row>
    <row r="660" spans="1:3">
      <c r="A660" s="319">
        <f t="shared" si="28"/>
        <v>1220</v>
      </c>
      <c r="B660" s="319" t="s">
        <v>4453</v>
      </c>
      <c r="C660" s="319" t="s">
        <v>4453</v>
      </c>
    </row>
    <row r="661" spans="1:3">
      <c r="A661" s="319">
        <f t="shared" si="28"/>
        <v>1221</v>
      </c>
      <c r="B661" s="319">
        <v>1</v>
      </c>
      <c r="C661" s="2" t="s">
        <v>4998</v>
      </c>
    </row>
    <row r="662" spans="1:3">
      <c r="A662" s="319">
        <f t="shared" si="28"/>
        <v>1222</v>
      </c>
      <c r="B662" s="319">
        <f>B661+1</f>
        <v>2</v>
      </c>
      <c r="C662" s="2" t="s">
        <v>4998</v>
      </c>
    </row>
    <row r="663" spans="1:3">
      <c r="A663" s="319">
        <f t="shared" si="28"/>
        <v>1223</v>
      </c>
      <c r="B663" s="319">
        <f t="shared" si="28"/>
        <v>3</v>
      </c>
      <c r="C663" s="2" t="s">
        <v>4998</v>
      </c>
    </row>
    <row r="664" spans="1:3">
      <c r="A664" s="319">
        <f t="shared" ref="A664:B679" si="29">A663+1</f>
        <v>1224</v>
      </c>
      <c r="B664" s="319">
        <f t="shared" si="29"/>
        <v>4</v>
      </c>
      <c r="C664" s="2" t="s">
        <v>4998</v>
      </c>
    </row>
    <row r="665" spans="1:3">
      <c r="A665" s="319">
        <f t="shared" si="29"/>
        <v>1225</v>
      </c>
      <c r="B665" s="319">
        <f t="shared" si="29"/>
        <v>5</v>
      </c>
      <c r="C665" s="2" t="s">
        <v>4998</v>
      </c>
    </row>
    <row r="666" spans="1:3">
      <c r="A666" s="319">
        <f t="shared" si="29"/>
        <v>1226</v>
      </c>
      <c r="B666" s="319">
        <f t="shared" si="29"/>
        <v>6</v>
      </c>
      <c r="C666" s="2" t="s">
        <v>4998</v>
      </c>
    </row>
    <row r="667" spans="1:3">
      <c r="A667" s="319">
        <f t="shared" si="29"/>
        <v>1227</v>
      </c>
      <c r="B667" s="319">
        <f t="shared" si="29"/>
        <v>7</v>
      </c>
      <c r="C667" s="2" t="s">
        <v>4998</v>
      </c>
    </row>
    <row r="668" spans="1:3">
      <c r="A668" s="319">
        <f t="shared" si="29"/>
        <v>1228</v>
      </c>
      <c r="B668" s="319">
        <f t="shared" si="29"/>
        <v>8</v>
      </c>
      <c r="C668" s="2" t="s">
        <v>4998</v>
      </c>
    </row>
    <row r="669" spans="1:3">
      <c r="A669" s="319">
        <f t="shared" si="29"/>
        <v>1229</v>
      </c>
      <c r="B669" s="319">
        <f t="shared" si="29"/>
        <v>9</v>
      </c>
      <c r="C669" s="2" t="s">
        <v>4998</v>
      </c>
    </row>
    <row r="670" spans="1:3">
      <c r="A670" s="319">
        <f t="shared" si="29"/>
        <v>1230</v>
      </c>
      <c r="B670" s="319">
        <f t="shared" si="29"/>
        <v>10</v>
      </c>
      <c r="C670" s="2" t="s">
        <v>4998</v>
      </c>
    </row>
    <row r="671" spans="1:3">
      <c r="A671" s="319">
        <f t="shared" si="29"/>
        <v>1231</v>
      </c>
      <c r="B671" s="319">
        <v>31</v>
      </c>
      <c r="C671" s="2" t="s">
        <v>4998</v>
      </c>
    </row>
    <row r="672" spans="1:3">
      <c r="A672" s="319">
        <f t="shared" si="29"/>
        <v>1232</v>
      </c>
      <c r="B672" s="319">
        <f t="shared" si="29"/>
        <v>32</v>
      </c>
      <c r="C672" s="2" t="s">
        <v>4998</v>
      </c>
    </row>
    <row r="673" spans="1:3">
      <c r="A673" s="319">
        <f t="shared" si="29"/>
        <v>1233</v>
      </c>
      <c r="B673" s="319">
        <f t="shared" si="29"/>
        <v>33</v>
      </c>
      <c r="C673" s="2" t="s">
        <v>4998</v>
      </c>
    </row>
    <row r="674" spans="1:3">
      <c r="A674" s="319">
        <f t="shared" si="29"/>
        <v>1234</v>
      </c>
      <c r="B674" s="319">
        <f t="shared" si="29"/>
        <v>34</v>
      </c>
      <c r="C674" s="2" t="s">
        <v>4998</v>
      </c>
    </row>
    <row r="675" spans="1:3">
      <c r="A675" s="319">
        <f t="shared" si="29"/>
        <v>1235</v>
      </c>
      <c r="B675" s="319">
        <f t="shared" si="29"/>
        <v>35</v>
      </c>
      <c r="C675" s="2" t="s">
        <v>4998</v>
      </c>
    </row>
    <row r="676" spans="1:3">
      <c r="A676" s="319">
        <f t="shared" si="29"/>
        <v>1236</v>
      </c>
      <c r="B676" s="319">
        <f t="shared" si="29"/>
        <v>36</v>
      </c>
      <c r="C676" s="2" t="s">
        <v>4998</v>
      </c>
    </row>
    <row r="677" spans="1:3">
      <c r="A677" s="319">
        <f t="shared" si="29"/>
        <v>1237</v>
      </c>
      <c r="B677" s="319">
        <f t="shared" si="29"/>
        <v>37</v>
      </c>
      <c r="C677" s="2" t="s">
        <v>4998</v>
      </c>
    </row>
    <row r="678" spans="1:3">
      <c r="A678" s="319">
        <f t="shared" si="29"/>
        <v>1238</v>
      </c>
      <c r="B678" s="319">
        <f t="shared" si="29"/>
        <v>38</v>
      </c>
      <c r="C678" s="2" t="s">
        <v>4998</v>
      </c>
    </row>
    <row r="679" spans="1:3">
      <c r="A679" s="319">
        <f t="shared" si="29"/>
        <v>1239</v>
      </c>
      <c r="B679" s="319">
        <f t="shared" si="29"/>
        <v>39</v>
      </c>
      <c r="C679" s="2" t="s">
        <v>4998</v>
      </c>
    </row>
    <row r="680" spans="1:3">
      <c r="A680" s="319">
        <f t="shared" ref="A680:B695" si="30">A679+1</f>
        <v>1240</v>
      </c>
      <c r="B680" s="319">
        <f t="shared" si="30"/>
        <v>40</v>
      </c>
      <c r="C680" s="2" t="s">
        <v>4998</v>
      </c>
    </row>
    <row r="681" spans="1:3">
      <c r="A681" s="319">
        <f t="shared" si="30"/>
        <v>1241</v>
      </c>
      <c r="B681" s="319">
        <v>1</v>
      </c>
      <c r="C681" s="319" t="s">
        <v>1809</v>
      </c>
    </row>
    <row r="682" spans="1:3">
      <c r="A682" s="319">
        <f t="shared" si="30"/>
        <v>1242</v>
      </c>
      <c r="B682" s="319">
        <f>B681</f>
        <v>1</v>
      </c>
      <c r="C682" s="319" t="s">
        <v>1419</v>
      </c>
    </row>
    <row r="683" spans="1:3">
      <c r="A683" s="319">
        <f t="shared" si="30"/>
        <v>1243</v>
      </c>
      <c r="B683" s="319">
        <f t="shared" ref="B683:B746" si="31">B682</f>
        <v>1</v>
      </c>
      <c r="C683" s="319" t="s">
        <v>1586</v>
      </c>
    </row>
    <row r="684" spans="1:3">
      <c r="A684" s="319">
        <f t="shared" si="30"/>
        <v>1244</v>
      </c>
      <c r="B684" s="319">
        <f t="shared" si="31"/>
        <v>1</v>
      </c>
      <c r="C684" s="319" t="s">
        <v>5000</v>
      </c>
    </row>
    <row r="685" spans="1:3">
      <c r="A685" s="319">
        <f t="shared" si="30"/>
        <v>1245</v>
      </c>
      <c r="B685" s="319">
        <f t="shared" si="31"/>
        <v>1</v>
      </c>
      <c r="C685" s="319" t="s">
        <v>4461</v>
      </c>
    </row>
    <row r="686" spans="1:3">
      <c r="A686" s="319">
        <f t="shared" si="30"/>
        <v>1246</v>
      </c>
      <c r="B686" s="319">
        <f t="shared" si="31"/>
        <v>1</v>
      </c>
      <c r="C686" s="319" t="s">
        <v>5001</v>
      </c>
    </row>
    <row r="687" spans="1:3">
      <c r="A687" s="319">
        <f t="shared" si="30"/>
        <v>1247</v>
      </c>
      <c r="B687" s="319">
        <f t="shared" si="31"/>
        <v>1</v>
      </c>
      <c r="C687" s="319" t="s">
        <v>4463</v>
      </c>
    </row>
    <row r="688" spans="1:3">
      <c r="A688" s="319">
        <f t="shared" si="30"/>
        <v>1248</v>
      </c>
      <c r="B688" s="319">
        <f t="shared" si="31"/>
        <v>1</v>
      </c>
      <c r="C688" s="319" t="s">
        <v>5012</v>
      </c>
    </row>
    <row r="689" spans="1:3">
      <c r="A689" s="319">
        <f t="shared" si="30"/>
        <v>1249</v>
      </c>
      <c r="B689" s="319">
        <f t="shared" si="31"/>
        <v>1</v>
      </c>
      <c r="C689" s="319" t="s">
        <v>5002</v>
      </c>
    </row>
    <row r="690" spans="1:3">
      <c r="A690" s="319">
        <f t="shared" si="30"/>
        <v>1250</v>
      </c>
      <c r="B690" s="319">
        <f t="shared" si="31"/>
        <v>1</v>
      </c>
      <c r="C690" s="319" t="s">
        <v>5003</v>
      </c>
    </row>
    <row r="691" spans="1:3">
      <c r="A691" s="319">
        <f t="shared" si="30"/>
        <v>1251</v>
      </c>
      <c r="B691" s="319">
        <f t="shared" si="31"/>
        <v>1</v>
      </c>
      <c r="C691" s="319" t="s">
        <v>5008</v>
      </c>
    </row>
    <row r="692" spans="1:3">
      <c r="A692" s="319">
        <f t="shared" si="30"/>
        <v>1252</v>
      </c>
      <c r="B692" s="319">
        <f t="shared" si="31"/>
        <v>1</v>
      </c>
      <c r="C692" s="319" t="s">
        <v>5009</v>
      </c>
    </row>
    <row r="693" spans="1:3">
      <c r="A693" s="319">
        <f t="shared" si="30"/>
        <v>1253</v>
      </c>
      <c r="B693" s="319">
        <f t="shared" si="31"/>
        <v>1</v>
      </c>
      <c r="C693" s="319" t="s">
        <v>5004</v>
      </c>
    </row>
    <row r="694" spans="1:3">
      <c r="A694" s="319">
        <f t="shared" si="30"/>
        <v>1254</v>
      </c>
      <c r="B694" s="319">
        <f t="shared" si="31"/>
        <v>1</v>
      </c>
      <c r="C694" s="319" t="s">
        <v>5005</v>
      </c>
    </row>
    <row r="695" spans="1:3">
      <c r="A695" s="319">
        <f t="shared" si="30"/>
        <v>1255</v>
      </c>
      <c r="B695" s="319">
        <f>B681+1</f>
        <v>2</v>
      </c>
      <c r="C695" s="319" t="s">
        <v>1809</v>
      </c>
    </row>
    <row r="696" spans="1:3">
      <c r="A696" s="319">
        <f t="shared" ref="A696:A759" si="32">A695+1</f>
        <v>1256</v>
      </c>
      <c r="B696" s="319">
        <f t="shared" si="31"/>
        <v>2</v>
      </c>
      <c r="C696" s="319" t="s">
        <v>1419</v>
      </c>
    </row>
    <row r="697" spans="1:3">
      <c r="A697" s="319">
        <f t="shared" si="32"/>
        <v>1257</v>
      </c>
      <c r="B697" s="319">
        <f t="shared" si="31"/>
        <v>2</v>
      </c>
      <c r="C697" s="319" t="s">
        <v>1586</v>
      </c>
    </row>
    <row r="698" spans="1:3">
      <c r="A698" s="319">
        <f t="shared" si="32"/>
        <v>1258</v>
      </c>
      <c r="B698" s="319">
        <f t="shared" si="31"/>
        <v>2</v>
      </c>
      <c r="C698" s="319" t="s">
        <v>5000</v>
      </c>
    </row>
    <row r="699" spans="1:3">
      <c r="A699" s="319">
        <f t="shared" si="32"/>
        <v>1259</v>
      </c>
      <c r="B699" s="319">
        <f t="shared" si="31"/>
        <v>2</v>
      </c>
      <c r="C699" s="319" t="s">
        <v>4461</v>
      </c>
    </row>
    <row r="700" spans="1:3">
      <c r="A700" s="319">
        <f t="shared" si="32"/>
        <v>1260</v>
      </c>
      <c r="B700" s="319">
        <f t="shared" si="31"/>
        <v>2</v>
      </c>
      <c r="C700" s="319" t="s">
        <v>5001</v>
      </c>
    </row>
    <row r="701" spans="1:3">
      <c r="A701" s="319">
        <f t="shared" si="32"/>
        <v>1261</v>
      </c>
      <c r="B701" s="319">
        <f t="shared" si="31"/>
        <v>2</v>
      </c>
      <c r="C701" s="319" t="s">
        <v>4463</v>
      </c>
    </row>
    <row r="702" spans="1:3">
      <c r="A702" s="319">
        <f t="shared" si="32"/>
        <v>1262</v>
      </c>
      <c r="B702" s="319">
        <f t="shared" si="31"/>
        <v>2</v>
      </c>
      <c r="C702" s="319" t="s">
        <v>5012</v>
      </c>
    </row>
    <row r="703" spans="1:3">
      <c r="A703" s="319">
        <f t="shared" si="32"/>
        <v>1263</v>
      </c>
      <c r="B703" s="319">
        <f t="shared" si="31"/>
        <v>2</v>
      </c>
      <c r="C703" s="319" t="s">
        <v>5002</v>
      </c>
    </row>
    <row r="704" spans="1:3">
      <c r="A704" s="319">
        <f t="shared" si="32"/>
        <v>1264</v>
      </c>
      <c r="B704" s="319">
        <f t="shared" si="31"/>
        <v>2</v>
      </c>
      <c r="C704" s="319" t="s">
        <v>5003</v>
      </c>
    </row>
    <row r="705" spans="1:3">
      <c r="A705" s="319">
        <f t="shared" si="32"/>
        <v>1265</v>
      </c>
      <c r="B705" s="319">
        <f t="shared" si="31"/>
        <v>2</v>
      </c>
      <c r="C705" s="319" t="s">
        <v>5008</v>
      </c>
    </row>
    <row r="706" spans="1:3">
      <c r="A706" s="319">
        <f t="shared" si="32"/>
        <v>1266</v>
      </c>
      <c r="B706" s="319">
        <f t="shared" si="31"/>
        <v>2</v>
      </c>
      <c r="C706" s="319" t="s">
        <v>5009</v>
      </c>
    </row>
    <row r="707" spans="1:3">
      <c r="A707" s="319">
        <f t="shared" si="32"/>
        <v>1267</v>
      </c>
      <c r="B707" s="319">
        <f t="shared" si="31"/>
        <v>2</v>
      </c>
      <c r="C707" s="319" t="s">
        <v>5004</v>
      </c>
    </row>
    <row r="708" spans="1:3">
      <c r="A708" s="319">
        <f t="shared" si="32"/>
        <v>1268</v>
      </c>
      <c r="B708" s="319">
        <f t="shared" si="31"/>
        <v>2</v>
      </c>
      <c r="C708" s="319" t="s">
        <v>5005</v>
      </c>
    </row>
    <row r="709" spans="1:3">
      <c r="A709" s="319">
        <f t="shared" si="32"/>
        <v>1269</v>
      </c>
      <c r="B709" s="319">
        <f>B695+1</f>
        <v>3</v>
      </c>
      <c r="C709" s="319" t="s">
        <v>1809</v>
      </c>
    </row>
    <row r="710" spans="1:3">
      <c r="A710" s="319">
        <f t="shared" si="32"/>
        <v>1270</v>
      </c>
      <c r="B710" s="319">
        <f t="shared" si="31"/>
        <v>3</v>
      </c>
      <c r="C710" s="319" t="s">
        <v>1419</v>
      </c>
    </row>
    <row r="711" spans="1:3">
      <c r="A711" s="319">
        <f t="shared" si="32"/>
        <v>1271</v>
      </c>
      <c r="B711" s="319">
        <f t="shared" si="31"/>
        <v>3</v>
      </c>
      <c r="C711" s="319" t="s">
        <v>1586</v>
      </c>
    </row>
    <row r="712" spans="1:3">
      <c r="A712" s="319">
        <f t="shared" si="32"/>
        <v>1272</v>
      </c>
      <c r="B712" s="319">
        <f t="shared" si="31"/>
        <v>3</v>
      </c>
      <c r="C712" s="319" t="s">
        <v>5000</v>
      </c>
    </row>
    <row r="713" spans="1:3">
      <c r="A713" s="319">
        <f t="shared" si="32"/>
        <v>1273</v>
      </c>
      <c r="B713" s="319">
        <f t="shared" si="31"/>
        <v>3</v>
      </c>
      <c r="C713" s="319" t="s">
        <v>4461</v>
      </c>
    </row>
    <row r="714" spans="1:3">
      <c r="A714" s="319">
        <f t="shared" si="32"/>
        <v>1274</v>
      </c>
      <c r="B714" s="319">
        <f t="shared" si="31"/>
        <v>3</v>
      </c>
      <c r="C714" s="319" t="s">
        <v>5001</v>
      </c>
    </row>
    <row r="715" spans="1:3">
      <c r="A715" s="319">
        <f t="shared" si="32"/>
        <v>1275</v>
      </c>
      <c r="B715" s="319">
        <f t="shared" si="31"/>
        <v>3</v>
      </c>
      <c r="C715" s="319" t="s">
        <v>4463</v>
      </c>
    </row>
    <row r="716" spans="1:3">
      <c r="A716" s="319">
        <f t="shared" si="32"/>
        <v>1276</v>
      </c>
      <c r="B716" s="319">
        <f t="shared" si="31"/>
        <v>3</v>
      </c>
      <c r="C716" s="319" t="s">
        <v>5012</v>
      </c>
    </row>
    <row r="717" spans="1:3">
      <c r="A717" s="319">
        <f t="shared" si="32"/>
        <v>1277</v>
      </c>
      <c r="B717" s="319">
        <f t="shared" si="31"/>
        <v>3</v>
      </c>
      <c r="C717" s="319" t="s">
        <v>5002</v>
      </c>
    </row>
    <row r="718" spans="1:3">
      <c r="A718" s="319">
        <f t="shared" si="32"/>
        <v>1278</v>
      </c>
      <c r="B718" s="319">
        <f t="shared" si="31"/>
        <v>3</v>
      </c>
      <c r="C718" s="319" t="s">
        <v>5003</v>
      </c>
    </row>
    <row r="719" spans="1:3">
      <c r="A719" s="319">
        <f t="shared" si="32"/>
        <v>1279</v>
      </c>
      <c r="B719" s="319">
        <f t="shared" si="31"/>
        <v>3</v>
      </c>
      <c r="C719" s="319" t="s">
        <v>5008</v>
      </c>
    </row>
    <row r="720" spans="1:3">
      <c r="A720" s="319">
        <f t="shared" si="32"/>
        <v>1280</v>
      </c>
      <c r="B720" s="319">
        <f t="shared" si="31"/>
        <v>3</v>
      </c>
      <c r="C720" s="319" t="s">
        <v>5009</v>
      </c>
    </row>
    <row r="721" spans="1:3">
      <c r="A721" s="319">
        <f t="shared" si="32"/>
        <v>1281</v>
      </c>
      <c r="B721" s="319">
        <f t="shared" si="31"/>
        <v>3</v>
      </c>
      <c r="C721" s="319" t="s">
        <v>5004</v>
      </c>
    </row>
    <row r="722" spans="1:3">
      <c r="A722" s="319">
        <f t="shared" si="32"/>
        <v>1282</v>
      </c>
      <c r="B722" s="319">
        <f t="shared" si="31"/>
        <v>3</v>
      </c>
      <c r="C722" s="319" t="s">
        <v>5005</v>
      </c>
    </row>
    <row r="723" spans="1:3">
      <c r="A723" s="319">
        <f t="shared" si="32"/>
        <v>1283</v>
      </c>
      <c r="B723" s="319">
        <f>B709+1</f>
        <v>4</v>
      </c>
      <c r="C723" s="319" t="s">
        <v>1809</v>
      </c>
    </row>
    <row r="724" spans="1:3">
      <c r="A724" s="319">
        <f t="shared" si="32"/>
        <v>1284</v>
      </c>
      <c r="B724" s="319">
        <f t="shared" si="31"/>
        <v>4</v>
      </c>
      <c r="C724" s="319" t="s">
        <v>1419</v>
      </c>
    </row>
    <row r="725" spans="1:3">
      <c r="A725" s="319">
        <f t="shared" si="32"/>
        <v>1285</v>
      </c>
      <c r="B725" s="319">
        <f t="shared" si="31"/>
        <v>4</v>
      </c>
      <c r="C725" s="319" t="s">
        <v>1586</v>
      </c>
    </row>
    <row r="726" spans="1:3">
      <c r="A726" s="319">
        <f t="shared" si="32"/>
        <v>1286</v>
      </c>
      <c r="B726" s="319">
        <f t="shared" si="31"/>
        <v>4</v>
      </c>
      <c r="C726" s="319" t="s">
        <v>5000</v>
      </c>
    </row>
    <row r="727" spans="1:3">
      <c r="A727" s="319">
        <f t="shared" si="32"/>
        <v>1287</v>
      </c>
      <c r="B727" s="319">
        <f t="shared" si="31"/>
        <v>4</v>
      </c>
      <c r="C727" s="319" t="s">
        <v>4461</v>
      </c>
    </row>
    <row r="728" spans="1:3">
      <c r="A728" s="319">
        <f t="shared" si="32"/>
        <v>1288</v>
      </c>
      <c r="B728" s="319">
        <f t="shared" si="31"/>
        <v>4</v>
      </c>
      <c r="C728" s="319" t="s">
        <v>5001</v>
      </c>
    </row>
    <row r="729" spans="1:3">
      <c r="A729" s="319">
        <f t="shared" si="32"/>
        <v>1289</v>
      </c>
      <c r="B729" s="319">
        <f t="shared" si="31"/>
        <v>4</v>
      </c>
      <c r="C729" s="319" t="s">
        <v>4463</v>
      </c>
    </row>
    <row r="730" spans="1:3">
      <c r="A730" s="319">
        <f t="shared" si="32"/>
        <v>1290</v>
      </c>
      <c r="B730" s="319">
        <f t="shared" si="31"/>
        <v>4</v>
      </c>
      <c r="C730" s="319" t="s">
        <v>5012</v>
      </c>
    </row>
    <row r="731" spans="1:3">
      <c r="A731" s="319">
        <f t="shared" si="32"/>
        <v>1291</v>
      </c>
      <c r="B731" s="319">
        <f t="shared" si="31"/>
        <v>4</v>
      </c>
      <c r="C731" s="319" t="s">
        <v>5002</v>
      </c>
    </row>
    <row r="732" spans="1:3">
      <c r="A732" s="319">
        <f t="shared" si="32"/>
        <v>1292</v>
      </c>
      <c r="B732" s="319">
        <f t="shared" si="31"/>
        <v>4</v>
      </c>
      <c r="C732" s="319" t="s">
        <v>5003</v>
      </c>
    </row>
    <row r="733" spans="1:3">
      <c r="A733" s="319">
        <f t="shared" si="32"/>
        <v>1293</v>
      </c>
      <c r="B733" s="319">
        <f t="shared" si="31"/>
        <v>4</v>
      </c>
      <c r="C733" s="319" t="s">
        <v>5008</v>
      </c>
    </row>
    <row r="734" spans="1:3">
      <c r="A734" s="319">
        <f t="shared" si="32"/>
        <v>1294</v>
      </c>
      <c r="B734" s="319">
        <f t="shared" si="31"/>
        <v>4</v>
      </c>
      <c r="C734" s="319" t="s">
        <v>5009</v>
      </c>
    </row>
    <row r="735" spans="1:3">
      <c r="A735" s="319">
        <f t="shared" si="32"/>
        <v>1295</v>
      </c>
      <c r="B735" s="319">
        <f t="shared" si="31"/>
        <v>4</v>
      </c>
      <c r="C735" s="319" t="s">
        <v>5004</v>
      </c>
    </row>
    <row r="736" spans="1:3">
      <c r="A736" s="319">
        <f t="shared" si="32"/>
        <v>1296</v>
      </c>
      <c r="B736" s="319">
        <f t="shared" si="31"/>
        <v>4</v>
      </c>
      <c r="C736" s="319" t="s">
        <v>5005</v>
      </c>
    </row>
    <row r="737" spans="1:3">
      <c r="A737" s="319">
        <f t="shared" si="32"/>
        <v>1297</v>
      </c>
      <c r="B737" s="319">
        <f>B723+1</f>
        <v>5</v>
      </c>
      <c r="C737" s="319" t="s">
        <v>1809</v>
      </c>
    </row>
    <row r="738" spans="1:3">
      <c r="A738" s="319">
        <f t="shared" si="32"/>
        <v>1298</v>
      </c>
      <c r="B738" s="319">
        <f t="shared" si="31"/>
        <v>5</v>
      </c>
      <c r="C738" s="319" t="s">
        <v>1419</v>
      </c>
    </row>
    <row r="739" spans="1:3">
      <c r="A739" s="319">
        <f t="shared" si="32"/>
        <v>1299</v>
      </c>
      <c r="B739" s="319">
        <f t="shared" si="31"/>
        <v>5</v>
      </c>
      <c r="C739" s="319" t="s">
        <v>1586</v>
      </c>
    </row>
    <row r="740" spans="1:3">
      <c r="A740" s="319">
        <f t="shared" si="32"/>
        <v>1300</v>
      </c>
      <c r="B740" s="319">
        <f t="shared" si="31"/>
        <v>5</v>
      </c>
      <c r="C740" s="319" t="s">
        <v>5000</v>
      </c>
    </row>
    <row r="741" spans="1:3">
      <c r="A741" s="319">
        <f t="shared" si="32"/>
        <v>1301</v>
      </c>
      <c r="B741" s="319">
        <f t="shared" si="31"/>
        <v>5</v>
      </c>
      <c r="C741" s="319" t="s">
        <v>4461</v>
      </c>
    </row>
    <row r="742" spans="1:3">
      <c r="A742" s="319">
        <f t="shared" si="32"/>
        <v>1302</v>
      </c>
      <c r="B742" s="319">
        <f t="shared" si="31"/>
        <v>5</v>
      </c>
      <c r="C742" s="319" t="s">
        <v>5001</v>
      </c>
    </row>
    <row r="743" spans="1:3">
      <c r="A743" s="319">
        <f t="shared" si="32"/>
        <v>1303</v>
      </c>
      <c r="B743" s="319">
        <f t="shared" si="31"/>
        <v>5</v>
      </c>
      <c r="C743" s="319" t="s">
        <v>4463</v>
      </c>
    </row>
    <row r="744" spans="1:3">
      <c r="A744" s="319">
        <f t="shared" si="32"/>
        <v>1304</v>
      </c>
      <c r="B744" s="319">
        <f t="shared" si="31"/>
        <v>5</v>
      </c>
      <c r="C744" s="319" t="s">
        <v>5012</v>
      </c>
    </row>
    <row r="745" spans="1:3">
      <c r="A745" s="319">
        <f t="shared" si="32"/>
        <v>1305</v>
      </c>
      <c r="B745" s="319">
        <f t="shared" si="31"/>
        <v>5</v>
      </c>
      <c r="C745" s="319" t="s">
        <v>5002</v>
      </c>
    </row>
    <row r="746" spans="1:3">
      <c r="A746" s="319">
        <f t="shared" si="32"/>
        <v>1306</v>
      </c>
      <c r="B746" s="319">
        <f t="shared" si="31"/>
        <v>5</v>
      </c>
      <c r="C746" s="319" t="s">
        <v>5003</v>
      </c>
    </row>
    <row r="747" spans="1:3">
      <c r="A747" s="319">
        <f t="shared" si="32"/>
        <v>1307</v>
      </c>
      <c r="B747" s="319">
        <f t="shared" ref="B747:B750" si="33">B746</f>
        <v>5</v>
      </c>
      <c r="C747" s="319" t="s">
        <v>5008</v>
      </c>
    </row>
    <row r="748" spans="1:3">
      <c r="A748" s="319">
        <f t="shared" si="32"/>
        <v>1308</v>
      </c>
      <c r="B748" s="319">
        <f t="shared" si="33"/>
        <v>5</v>
      </c>
      <c r="C748" s="319" t="s">
        <v>5009</v>
      </c>
    </row>
    <row r="749" spans="1:3">
      <c r="A749" s="319">
        <f t="shared" si="32"/>
        <v>1309</v>
      </c>
      <c r="B749" s="319">
        <f t="shared" si="33"/>
        <v>5</v>
      </c>
      <c r="C749" s="319" t="s">
        <v>5004</v>
      </c>
    </row>
    <row r="750" spans="1:3">
      <c r="A750" s="319">
        <f t="shared" si="32"/>
        <v>1310</v>
      </c>
      <c r="B750" s="319">
        <f t="shared" si="33"/>
        <v>5</v>
      </c>
      <c r="C750" s="319" t="s">
        <v>5005</v>
      </c>
    </row>
    <row r="751" spans="1:3">
      <c r="A751" s="319">
        <f t="shared" si="32"/>
        <v>1311</v>
      </c>
      <c r="B751" s="319">
        <f>B737+1</f>
        <v>6</v>
      </c>
      <c r="C751" s="319" t="s">
        <v>1809</v>
      </c>
    </row>
    <row r="752" spans="1:3">
      <c r="A752" s="319">
        <f t="shared" si="32"/>
        <v>1312</v>
      </c>
      <c r="B752" s="319">
        <f t="shared" ref="B752:B764" si="34">B751</f>
        <v>6</v>
      </c>
      <c r="C752" s="319" t="s">
        <v>1419</v>
      </c>
    </row>
    <row r="753" spans="1:3">
      <c r="A753" s="319">
        <f t="shared" si="32"/>
        <v>1313</v>
      </c>
      <c r="B753" s="319">
        <f t="shared" si="34"/>
        <v>6</v>
      </c>
      <c r="C753" s="319" t="s">
        <v>1586</v>
      </c>
    </row>
    <row r="754" spans="1:3">
      <c r="A754" s="319">
        <f t="shared" si="32"/>
        <v>1314</v>
      </c>
      <c r="B754" s="319">
        <f t="shared" si="34"/>
        <v>6</v>
      </c>
      <c r="C754" s="319" t="s">
        <v>5000</v>
      </c>
    </row>
    <row r="755" spans="1:3">
      <c r="A755" s="319">
        <f t="shared" si="32"/>
        <v>1315</v>
      </c>
      <c r="B755" s="319">
        <f t="shared" si="34"/>
        <v>6</v>
      </c>
      <c r="C755" s="319" t="s">
        <v>4461</v>
      </c>
    </row>
    <row r="756" spans="1:3">
      <c r="A756" s="319">
        <f t="shared" si="32"/>
        <v>1316</v>
      </c>
      <c r="B756" s="319">
        <f t="shared" si="34"/>
        <v>6</v>
      </c>
      <c r="C756" s="319" t="s">
        <v>5001</v>
      </c>
    </row>
    <row r="757" spans="1:3">
      <c r="A757" s="319">
        <f t="shared" si="32"/>
        <v>1317</v>
      </c>
      <c r="B757" s="319">
        <f t="shared" si="34"/>
        <v>6</v>
      </c>
      <c r="C757" s="319" t="s">
        <v>4463</v>
      </c>
    </row>
    <row r="758" spans="1:3">
      <c r="A758" s="319">
        <f t="shared" si="32"/>
        <v>1318</v>
      </c>
      <c r="B758" s="319">
        <f t="shared" si="34"/>
        <v>6</v>
      </c>
      <c r="C758" s="319" t="s">
        <v>5012</v>
      </c>
    </row>
    <row r="759" spans="1:3">
      <c r="A759" s="319">
        <f t="shared" si="32"/>
        <v>1319</v>
      </c>
      <c r="B759" s="319">
        <f t="shared" si="34"/>
        <v>6</v>
      </c>
      <c r="C759" s="319" t="s">
        <v>5002</v>
      </c>
    </row>
    <row r="760" spans="1:3">
      <c r="A760" s="319">
        <f t="shared" ref="A760:A823" si="35">A759+1</f>
        <v>1320</v>
      </c>
      <c r="B760" s="319">
        <f t="shared" si="34"/>
        <v>6</v>
      </c>
      <c r="C760" s="319" t="s">
        <v>5003</v>
      </c>
    </row>
    <row r="761" spans="1:3">
      <c r="A761" s="319">
        <f t="shared" si="35"/>
        <v>1321</v>
      </c>
      <c r="B761" s="319">
        <f t="shared" si="34"/>
        <v>6</v>
      </c>
      <c r="C761" s="319" t="s">
        <v>5008</v>
      </c>
    </row>
    <row r="762" spans="1:3">
      <c r="A762" s="319">
        <f t="shared" si="35"/>
        <v>1322</v>
      </c>
      <c r="B762" s="319">
        <f t="shared" si="34"/>
        <v>6</v>
      </c>
      <c r="C762" s="319" t="s">
        <v>5009</v>
      </c>
    </row>
    <row r="763" spans="1:3">
      <c r="A763" s="319">
        <f t="shared" si="35"/>
        <v>1323</v>
      </c>
      <c r="B763" s="319">
        <f t="shared" si="34"/>
        <v>6</v>
      </c>
      <c r="C763" s="319" t="s">
        <v>5004</v>
      </c>
    </row>
    <row r="764" spans="1:3">
      <c r="A764" s="319">
        <f t="shared" si="35"/>
        <v>1324</v>
      </c>
      <c r="B764" s="319">
        <f t="shared" si="34"/>
        <v>6</v>
      </c>
      <c r="C764" s="319" t="s">
        <v>5005</v>
      </c>
    </row>
    <row r="765" spans="1:3">
      <c r="A765" s="319">
        <f t="shared" si="35"/>
        <v>1325</v>
      </c>
      <c r="B765" s="319">
        <f>B751+1</f>
        <v>7</v>
      </c>
      <c r="C765" s="319" t="s">
        <v>1809</v>
      </c>
    </row>
    <row r="766" spans="1:3">
      <c r="A766" s="319">
        <f t="shared" si="35"/>
        <v>1326</v>
      </c>
      <c r="B766" s="319">
        <f t="shared" ref="B766:B778" si="36">B765</f>
        <v>7</v>
      </c>
      <c r="C766" s="319" t="s">
        <v>1419</v>
      </c>
    </row>
    <row r="767" spans="1:3">
      <c r="A767" s="319">
        <f t="shared" si="35"/>
        <v>1327</v>
      </c>
      <c r="B767" s="319">
        <f t="shared" si="36"/>
        <v>7</v>
      </c>
      <c r="C767" s="319" t="s">
        <v>1586</v>
      </c>
    </row>
    <row r="768" spans="1:3">
      <c r="A768" s="319">
        <f t="shared" si="35"/>
        <v>1328</v>
      </c>
      <c r="B768" s="319">
        <f t="shared" si="36"/>
        <v>7</v>
      </c>
      <c r="C768" s="319" t="s">
        <v>5000</v>
      </c>
    </row>
    <row r="769" spans="1:3">
      <c r="A769" s="319">
        <f t="shared" si="35"/>
        <v>1329</v>
      </c>
      <c r="B769" s="319">
        <f t="shared" si="36"/>
        <v>7</v>
      </c>
      <c r="C769" s="319" t="s">
        <v>4461</v>
      </c>
    </row>
    <row r="770" spans="1:3">
      <c r="A770" s="319">
        <f t="shared" si="35"/>
        <v>1330</v>
      </c>
      <c r="B770" s="319">
        <f t="shared" si="36"/>
        <v>7</v>
      </c>
      <c r="C770" s="319" t="s">
        <v>5001</v>
      </c>
    </row>
    <row r="771" spans="1:3">
      <c r="A771" s="319">
        <f t="shared" si="35"/>
        <v>1331</v>
      </c>
      <c r="B771" s="319">
        <f t="shared" si="36"/>
        <v>7</v>
      </c>
      <c r="C771" s="319" t="s">
        <v>4463</v>
      </c>
    </row>
    <row r="772" spans="1:3">
      <c r="A772" s="319">
        <f t="shared" si="35"/>
        <v>1332</v>
      </c>
      <c r="B772" s="319">
        <f t="shared" si="36"/>
        <v>7</v>
      </c>
      <c r="C772" s="319" t="s">
        <v>5012</v>
      </c>
    </row>
    <row r="773" spans="1:3">
      <c r="A773" s="319">
        <f t="shared" si="35"/>
        <v>1333</v>
      </c>
      <c r="B773" s="319">
        <f t="shared" si="36"/>
        <v>7</v>
      </c>
      <c r="C773" s="319" t="s">
        <v>5002</v>
      </c>
    </row>
    <row r="774" spans="1:3">
      <c r="A774" s="319">
        <f t="shared" si="35"/>
        <v>1334</v>
      </c>
      <c r="B774" s="319">
        <f t="shared" si="36"/>
        <v>7</v>
      </c>
      <c r="C774" s="319" t="s">
        <v>5003</v>
      </c>
    </row>
    <row r="775" spans="1:3">
      <c r="A775" s="319">
        <f t="shared" si="35"/>
        <v>1335</v>
      </c>
      <c r="B775" s="319">
        <f t="shared" si="36"/>
        <v>7</v>
      </c>
      <c r="C775" s="319" t="s">
        <v>5008</v>
      </c>
    </row>
    <row r="776" spans="1:3">
      <c r="A776" s="319">
        <f t="shared" si="35"/>
        <v>1336</v>
      </c>
      <c r="B776" s="319">
        <f t="shared" si="36"/>
        <v>7</v>
      </c>
      <c r="C776" s="319" t="s">
        <v>5009</v>
      </c>
    </row>
    <row r="777" spans="1:3">
      <c r="A777" s="319">
        <f t="shared" si="35"/>
        <v>1337</v>
      </c>
      <c r="B777" s="319">
        <f t="shared" si="36"/>
        <v>7</v>
      </c>
      <c r="C777" s="319" t="s">
        <v>5004</v>
      </c>
    </row>
    <row r="778" spans="1:3">
      <c r="A778" s="319">
        <f t="shared" si="35"/>
        <v>1338</v>
      </c>
      <c r="B778" s="319">
        <f t="shared" si="36"/>
        <v>7</v>
      </c>
      <c r="C778" s="319" t="s">
        <v>5005</v>
      </c>
    </row>
    <row r="779" spans="1:3">
      <c r="A779" s="319">
        <f t="shared" si="35"/>
        <v>1339</v>
      </c>
      <c r="B779" s="319">
        <f>B765+1</f>
        <v>8</v>
      </c>
      <c r="C779" s="319" t="s">
        <v>1809</v>
      </c>
    </row>
    <row r="780" spans="1:3">
      <c r="A780" s="319">
        <f t="shared" si="35"/>
        <v>1340</v>
      </c>
      <c r="B780" s="319">
        <f t="shared" ref="B780:B792" si="37">B779</f>
        <v>8</v>
      </c>
      <c r="C780" s="319" t="s">
        <v>1419</v>
      </c>
    </row>
    <row r="781" spans="1:3">
      <c r="A781" s="319">
        <f t="shared" si="35"/>
        <v>1341</v>
      </c>
      <c r="B781" s="319">
        <f t="shared" si="37"/>
        <v>8</v>
      </c>
      <c r="C781" s="319" t="s">
        <v>1586</v>
      </c>
    </row>
    <row r="782" spans="1:3">
      <c r="A782" s="319">
        <f t="shared" si="35"/>
        <v>1342</v>
      </c>
      <c r="B782" s="319">
        <f t="shared" si="37"/>
        <v>8</v>
      </c>
      <c r="C782" s="319" t="s">
        <v>5000</v>
      </c>
    </row>
    <row r="783" spans="1:3">
      <c r="A783" s="319">
        <f t="shared" si="35"/>
        <v>1343</v>
      </c>
      <c r="B783" s="319">
        <f t="shared" si="37"/>
        <v>8</v>
      </c>
      <c r="C783" s="319" t="s">
        <v>4461</v>
      </c>
    </row>
    <row r="784" spans="1:3">
      <c r="A784" s="319">
        <f t="shared" si="35"/>
        <v>1344</v>
      </c>
      <c r="B784" s="319">
        <f t="shared" si="37"/>
        <v>8</v>
      </c>
      <c r="C784" s="319" t="s">
        <v>5001</v>
      </c>
    </row>
    <row r="785" spans="1:3">
      <c r="A785" s="319">
        <f t="shared" si="35"/>
        <v>1345</v>
      </c>
      <c r="B785" s="319">
        <f t="shared" si="37"/>
        <v>8</v>
      </c>
      <c r="C785" s="319" t="s">
        <v>4463</v>
      </c>
    </row>
    <row r="786" spans="1:3">
      <c r="A786" s="319">
        <f t="shared" si="35"/>
        <v>1346</v>
      </c>
      <c r="B786" s="319">
        <f t="shared" si="37"/>
        <v>8</v>
      </c>
      <c r="C786" s="319" t="s">
        <v>5012</v>
      </c>
    </row>
    <row r="787" spans="1:3">
      <c r="A787" s="319">
        <f t="shared" si="35"/>
        <v>1347</v>
      </c>
      <c r="B787" s="319">
        <f t="shared" si="37"/>
        <v>8</v>
      </c>
      <c r="C787" s="319" t="s">
        <v>5002</v>
      </c>
    </row>
    <row r="788" spans="1:3">
      <c r="A788" s="319">
        <f t="shared" si="35"/>
        <v>1348</v>
      </c>
      <c r="B788" s="319">
        <f t="shared" si="37"/>
        <v>8</v>
      </c>
      <c r="C788" s="319" t="s">
        <v>5003</v>
      </c>
    </row>
    <row r="789" spans="1:3">
      <c r="A789" s="319">
        <f t="shared" si="35"/>
        <v>1349</v>
      </c>
      <c r="B789" s="319">
        <f t="shared" si="37"/>
        <v>8</v>
      </c>
      <c r="C789" s="319" t="s">
        <v>5008</v>
      </c>
    </row>
    <row r="790" spans="1:3">
      <c r="A790" s="319">
        <f t="shared" si="35"/>
        <v>1350</v>
      </c>
      <c r="B790" s="319">
        <f t="shared" si="37"/>
        <v>8</v>
      </c>
      <c r="C790" s="319" t="s">
        <v>5009</v>
      </c>
    </row>
    <row r="791" spans="1:3">
      <c r="A791" s="319">
        <f t="shared" si="35"/>
        <v>1351</v>
      </c>
      <c r="B791" s="319">
        <f t="shared" si="37"/>
        <v>8</v>
      </c>
      <c r="C791" s="319" t="s">
        <v>5004</v>
      </c>
    </row>
    <row r="792" spans="1:3">
      <c r="A792" s="319">
        <f t="shared" si="35"/>
        <v>1352</v>
      </c>
      <c r="B792" s="319">
        <f t="shared" si="37"/>
        <v>8</v>
      </c>
      <c r="C792" s="319" t="s">
        <v>5005</v>
      </c>
    </row>
    <row r="793" spans="1:3">
      <c r="A793" s="319">
        <f t="shared" si="35"/>
        <v>1353</v>
      </c>
      <c r="B793" s="319">
        <f>B779+1</f>
        <v>9</v>
      </c>
      <c r="C793" s="319" t="s">
        <v>1809</v>
      </c>
    </row>
    <row r="794" spans="1:3">
      <c r="A794" s="319">
        <f t="shared" si="35"/>
        <v>1354</v>
      </c>
      <c r="B794" s="319">
        <f t="shared" ref="B794:B806" si="38">B793</f>
        <v>9</v>
      </c>
      <c r="C794" s="319" t="s">
        <v>1419</v>
      </c>
    </row>
    <row r="795" spans="1:3">
      <c r="A795" s="319">
        <f t="shared" si="35"/>
        <v>1355</v>
      </c>
      <c r="B795" s="319">
        <f t="shared" si="38"/>
        <v>9</v>
      </c>
      <c r="C795" s="319" t="s">
        <v>1586</v>
      </c>
    </row>
    <row r="796" spans="1:3">
      <c r="A796" s="319">
        <f t="shared" si="35"/>
        <v>1356</v>
      </c>
      <c r="B796" s="319">
        <f t="shared" si="38"/>
        <v>9</v>
      </c>
      <c r="C796" s="319" t="s">
        <v>5000</v>
      </c>
    </row>
    <row r="797" spans="1:3">
      <c r="A797" s="319">
        <f t="shared" si="35"/>
        <v>1357</v>
      </c>
      <c r="B797" s="319">
        <f t="shared" si="38"/>
        <v>9</v>
      </c>
      <c r="C797" s="319" t="s">
        <v>4461</v>
      </c>
    </row>
    <row r="798" spans="1:3">
      <c r="A798" s="319">
        <f t="shared" si="35"/>
        <v>1358</v>
      </c>
      <c r="B798" s="319">
        <f t="shared" si="38"/>
        <v>9</v>
      </c>
      <c r="C798" s="319" t="s">
        <v>5001</v>
      </c>
    </row>
    <row r="799" spans="1:3">
      <c r="A799" s="319">
        <f t="shared" si="35"/>
        <v>1359</v>
      </c>
      <c r="B799" s="319">
        <f t="shared" si="38"/>
        <v>9</v>
      </c>
      <c r="C799" s="319" t="s">
        <v>4463</v>
      </c>
    </row>
    <row r="800" spans="1:3">
      <c r="A800" s="319">
        <f t="shared" si="35"/>
        <v>1360</v>
      </c>
      <c r="B800" s="319">
        <f t="shared" si="38"/>
        <v>9</v>
      </c>
      <c r="C800" s="319" t="s">
        <v>5012</v>
      </c>
    </row>
    <row r="801" spans="1:3">
      <c r="A801" s="319">
        <f t="shared" si="35"/>
        <v>1361</v>
      </c>
      <c r="B801" s="319">
        <f t="shared" si="38"/>
        <v>9</v>
      </c>
      <c r="C801" s="319" t="s">
        <v>5002</v>
      </c>
    </row>
    <row r="802" spans="1:3">
      <c r="A802" s="319">
        <f t="shared" si="35"/>
        <v>1362</v>
      </c>
      <c r="B802" s="319">
        <f t="shared" si="38"/>
        <v>9</v>
      </c>
      <c r="C802" s="319" t="s">
        <v>5003</v>
      </c>
    </row>
    <row r="803" spans="1:3">
      <c r="A803" s="319">
        <f t="shared" si="35"/>
        <v>1363</v>
      </c>
      <c r="B803" s="319">
        <f t="shared" si="38"/>
        <v>9</v>
      </c>
      <c r="C803" s="319" t="s">
        <v>5008</v>
      </c>
    </row>
    <row r="804" spans="1:3">
      <c r="A804" s="319">
        <f t="shared" si="35"/>
        <v>1364</v>
      </c>
      <c r="B804" s="319">
        <f t="shared" si="38"/>
        <v>9</v>
      </c>
      <c r="C804" s="319" t="s">
        <v>5009</v>
      </c>
    </row>
    <row r="805" spans="1:3">
      <c r="A805" s="319">
        <f t="shared" si="35"/>
        <v>1365</v>
      </c>
      <c r="B805" s="319">
        <f t="shared" si="38"/>
        <v>9</v>
      </c>
      <c r="C805" s="319" t="s">
        <v>5004</v>
      </c>
    </row>
    <row r="806" spans="1:3">
      <c r="A806" s="319">
        <f t="shared" si="35"/>
        <v>1366</v>
      </c>
      <c r="B806" s="319">
        <f t="shared" si="38"/>
        <v>9</v>
      </c>
      <c r="C806" s="319" t="s">
        <v>5005</v>
      </c>
    </row>
    <row r="807" spans="1:3">
      <c r="A807" s="319">
        <f t="shared" si="35"/>
        <v>1367</v>
      </c>
      <c r="B807" s="319">
        <f>B793+1</f>
        <v>10</v>
      </c>
      <c r="C807" s="319" t="s">
        <v>1809</v>
      </c>
    </row>
    <row r="808" spans="1:3">
      <c r="A808" s="319">
        <f t="shared" si="35"/>
        <v>1368</v>
      </c>
      <c r="B808" s="319">
        <f t="shared" ref="B808:B820" si="39">B807</f>
        <v>10</v>
      </c>
      <c r="C808" s="319" t="s">
        <v>1419</v>
      </c>
    </row>
    <row r="809" spans="1:3">
      <c r="A809" s="319">
        <f t="shared" si="35"/>
        <v>1369</v>
      </c>
      <c r="B809" s="319">
        <f t="shared" si="39"/>
        <v>10</v>
      </c>
      <c r="C809" s="319" t="s">
        <v>1586</v>
      </c>
    </row>
    <row r="810" spans="1:3">
      <c r="A810" s="319">
        <f t="shared" si="35"/>
        <v>1370</v>
      </c>
      <c r="B810" s="319">
        <f t="shared" si="39"/>
        <v>10</v>
      </c>
      <c r="C810" s="319" t="s">
        <v>5000</v>
      </c>
    </row>
    <row r="811" spans="1:3">
      <c r="A811" s="319">
        <f t="shared" si="35"/>
        <v>1371</v>
      </c>
      <c r="B811" s="319">
        <f t="shared" si="39"/>
        <v>10</v>
      </c>
      <c r="C811" s="319" t="s">
        <v>4461</v>
      </c>
    </row>
    <row r="812" spans="1:3">
      <c r="A812" s="319">
        <f t="shared" si="35"/>
        <v>1372</v>
      </c>
      <c r="B812" s="319">
        <f t="shared" si="39"/>
        <v>10</v>
      </c>
      <c r="C812" s="319" t="s">
        <v>5001</v>
      </c>
    </row>
    <row r="813" spans="1:3">
      <c r="A813" s="319">
        <f t="shared" si="35"/>
        <v>1373</v>
      </c>
      <c r="B813" s="319">
        <f t="shared" si="39"/>
        <v>10</v>
      </c>
      <c r="C813" s="319" t="s">
        <v>4463</v>
      </c>
    </row>
    <row r="814" spans="1:3">
      <c r="A814" s="319">
        <f t="shared" si="35"/>
        <v>1374</v>
      </c>
      <c r="B814" s="319">
        <f t="shared" si="39"/>
        <v>10</v>
      </c>
      <c r="C814" s="319" t="s">
        <v>5012</v>
      </c>
    </row>
    <row r="815" spans="1:3">
      <c r="A815" s="319">
        <f t="shared" si="35"/>
        <v>1375</v>
      </c>
      <c r="B815" s="319">
        <f t="shared" si="39"/>
        <v>10</v>
      </c>
      <c r="C815" s="319" t="s">
        <v>5002</v>
      </c>
    </row>
    <row r="816" spans="1:3">
      <c r="A816" s="319">
        <f t="shared" si="35"/>
        <v>1376</v>
      </c>
      <c r="B816" s="319">
        <f t="shared" si="39"/>
        <v>10</v>
      </c>
      <c r="C816" s="319" t="s">
        <v>5003</v>
      </c>
    </row>
    <row r="817" spans="1:3">
      <c r="A817" s="319">
        <f t="shared" si="35"/>
        <v>1377</v>
      </c>
      <c r="B817" s="319">
        <f t="shared" si="39"/>
        <v>10</v>
      </c>
      <c r="C817" s="319" t="s">
        <v>5008</v>
      </c>
    </row>
    <row r="818" spans="1:3">
      <c r="A818" s="319">
        <f t="shared" si="35"/>
        <v>1378</v>
      </c>
      <c r="B818" s="319">
        <f t="shared" si="39"/>
        <v>10</v>
      </c>
      <c r="C818" s="319" t="s">
        <v>5009</v>
      </c>
    </row>
    <row r="819" spans="1:3">
      <c r="A819" s="319">
        <f t="shared" si="35"/>
        <v>1379</v>
      </c>
      <c r="B819" s="319">
        <f t="shared" si="39"/>
        <v>10</v>
      </c>
      <c r="C819" s="319" t="s">
        <v>5004</v>
      </c>
    </row>
    <row r="820" spans="1:3">
      <c r="A820" s="49">
        <f t="shared" si="35"/>
        <v>1380</v>
      </c>
      <c r="B820" s="319">
        <f t="shared" si="39"/>
        <v>10</v>
      </c>
      <c r="C820" s="49" t="s">
        <v>5005</v>
      </c>
    </row>
    <row r="821" spans="1:3">
      <c r="A821" s="319">
        <f t="shared" si="35"/>
        <v>1381</v>
      </c>
      <c r="B821" s="319">
        <v>31</v>
      </c>
      <c r="C821" s="319" t="s">
        <v>1809</v>
      </c>
    </row>
    <row r="822" spans="1:3">
      <c r="A822" s="319">
        <f t="shared" si="35"/>
        <v>1382</v>
      </c>
      <c r="B822" s="319">
        <f t="shared" ref="B822:B885" si="40">B821</f>
        <v>31</v>
      </c>
      <c r="C822" s="319" t="s">
        <v>1419</v>
      </c>
    </row>
    <row r="823" spans="1:3">
      <c r="A823" s="319">
        <f t="shared" si="35"/>
        <v>1383</v>
      </c>
      <c r="B823" s="319">
        <f t="shared" si="40"/>
        <v>31</v>
      </c>
      <c r="C823" s="319" t="s">
        <v>1586</v>
      </c>
    </row>
    <row r="824" spans="1:3">
      <c r="A824" s="319">
        <f t="shared" ref="A824:A887" si="41">A823+1</f>
        <v>1384</v>
      </c>
      <c r="B824" s="319">
        <f t="shared" si="40"/>
        <v>31</v>
      </c>
      <c r="C824" s="319" t="s">
        <v>5000</v>
      </c>
    </row>
    <row r="825" spans="1:3">
      <c r="A825" s="319">
        <f t="shared" si="41"/>
        <v>1385</v>
      </c>
      <c r="B825" s="319">
        <f t="shared" si="40"/>
        <v>31</v>
      </c>
      <c r="C825" s="319" t="s">
        <v>4461</v>
      </c>
    </row>
    <row r="826" spans="1:3">
      <c r="A826" s="319">
        <f t="shared" si="41"/>
        <v>1386</v>
      </c>
      <c r="B826" s="319">
        <f t="shared" si="40"/>
        <v>31</v>
      </c>
      <c r="C826" s="319" t="s">
        <v>5001</v>
      </c>
    </row>
    <row r="827" spans="1:3">
      <c r="A827" s="319">
        <f t="shared" si="41"/>
        <v>1387</v>
      </c>
      <c r="B827" s="319">
        <f t="shared" si="40"/>
        <v>31</v>
      </c>
      <c r="C827" s="319" t="s">
        <v>4463</v>
      </c>
    </row>
    <row r="828" spans="1:3">
      <c r="A828" s="319">
        <f t="shared" si="41"/>
        <v>1388</v>
      </c>
      <c r="B828" s="319">
        <f t="shared" si="40"/>
        <v>31</v>
      </c>
      <c r="C828" s="319" t="s">
        <v>5012</v>
      </c>
    </row>
    <row r="829" spans="1:3">
      <c r="A829" s="319">
        <f t="shared" si="41"/>
        <v>1389</v>
      </c>
      <c r="B829" s="319">
        <f t="shared" si="40"/>
        <v>31</v>
      </c>
      <c r="C829" s="319" t="s">
        <v>5002</v>
      </c>
    </row>
    <row r="830" spans="1:3">
      <c r="A830" s="319">
        <f t="shared" si="41"/>
        <v>1390</v>
      </c>
      <c r="B830" s="319">
        <f t="shared" si="40"/>
        <v>31</v>
      </c>
      <c r="C830" s="319" t="s">
        <v>5003</v>
      </c>
    </row>
    <row r="831" spans="1:3">
      <c r="A831" s="319">
        <f t="shared" si="41"/>
        <v>1391</v>
      </c>
      <c r="B831" s="319">
        <f t="shared" si="40"/>
        <v>31</v>
      </c>
      <c r="C831" s="319" t="s">
        <v>5008</v>
      </c>
    </row>
    <row r="832" spans="1:3">
      <c r="A832" s="319">
        <f t="shared" si="41"/>
        <v>1392</v>
      </c>
      <c r="B832" s="319">
        <f t="shared" si="40"/>
        <v>31</v>
      </c>
      <c r="C832" s="319" t="s">
        <v>5009</v>
      </c>
    </row>
    <row r="833" spans="1:3">
      <c r="A833" s="319">
        <f t="shared" si="41"/>
        <v>1393</v>
      </c>
      <c r="B833" s="319">
        <f t="shared" si="40"/>
        <v>31</v>
      </c>
      <c r="C833" s="319" t="s">
        <v>5004</v>
      </c>
    </row>
    <row r="834" spans="1:3">
      <c r="A834" s="319">
        <f t="shared" si="41"/>
        <v>1394</v>
      </c>
      <c r="B834" s="319">
        <f t="shared" si="40"/>
        <v>31</v>
      </c>
      <c r="C834" s="319" t="s">
        <v>5005</v>
      </c>
    </row>
    <row r="835" spans="1:3">
      <c r="A835" s="319">
        <f t="shared" si="41"/>
        <v>1395</v>
      </c>
      <c r="B835" s="319">
        <f>B821+1</f>
        <v>32</v>
      </c>
      <c r="C835" s="319" t="s">
        <v>1809</v>
      </c>
    </row>
    <row r="836" spans="1:3">
      <c r="A836" s="319">
        <f t="shared" si="41"/>
        <v>1396</v>
      </c>
      <c r="B836" s="319">
        <f t="shared" si="40"/>
        <v>32</v>
      </c>
      <c r="C836" s="319" t="s">
        <v>1419</v>
      </c>
    </row>
    <row r="837" spans="1:3">
      <c r="A837" s="319">
        <f t="shared" si="41"/>
        <v>1397</v>
      </c>
      <c r="B837" s="319">
        <f t="shared" si="40"/>
        <v>32</v>
      </c>
      <c r="C837" s="319" t="s">
        <v>1586</v>
      </c>
    </row>
    <row r="838" spans="1:3">
      <c r="A838" s="319">
        <f t="shared" si="41"/>
        <v>1398</v>
      </c>
      <c r="B838" s="319">
        <f t="shared" si="40"/>
        <v>32</v>
      </c>
      <c r="C838" s="319" t="s">
        <v>5000</v>
      </c>
    </row>
    <row r="839" spans="1:3">
      <c r="A839" s="319">
        <f t="shared" si="41"/>
        <v>1399</v>
      </c>
      <c r="B839" s="319">
        <f t="shared" si="40"/>
        <v>32</v>
      </c>
      <c r="C839" s="319" t="s">
        <v>4461</v>
      </c>
    </row>
    <row r="840" spans="1:3">
      <c r="A840" s="319">
        <f t="shared" si="41"/>
        <v>1400</v>
      </c>
      <c r="B840" s="319">
        <f t="shared" si="40"/>
        <v>32</v>
      </c>
      <c r="C840" s="319" t="s">
        <v>5001</v>
      </c>
    </row>
    <row r="841" spans="1:3">
      <c r="A841" s="319">
        <f t="shared" si="41"/>
        <v>1401</v>
      </c>
      <c r="B841" s="319">
        <f t="shared" si="40"/>
        <v>32</v>
      </c>
      <c r="C841" s="319" t="s">
        <v>4463</v>
      </c>
    </row>
    <row r="842" spans="1:3">
      <c r="A842" s="319">
        <f t="shared" si="41"/>
        <v>1402</v>
      </c>
      <c r="B842" s="319">
        <f t="shared" si="40"/>
        <v>32</v>
      </c>
      <c r="C842" s="319" t="s">
        <v>5012</v>
      </c>
    </row>
    <row r="843" spans="1:3">
      <c r="A843" s="319">
        <f t="shared" si="41"/>
        <v>1403</v>
      </c>
      <c r="B843" s="319">
        <f t="shared" si="40"/>
        <v>32</v>
      </c>
      <c r="C843" s="319" t="s">
        <v>5002</v>
      </c>
    </row>
    <row r="844" spans="1:3">
      <c r="A844" s="319">
        <f t="shared" si="41"/>
        <v>1404</v>
      </c>
      <c r="B844" s="319">
        <f t="shared" si="40"/>
        <v>32</v>
      </c>
      <c r="C844" s="319" t="s">
        <v>5003</v>
      </c>
    </row>
    <row r="845" spans="1:3">
      <c r="A845" s="319">
        <f t="shared" si="41"/>
        <v>1405</v>
      </c>
      <c r="B845" s="319">
        <f t="shared" si="40"/>
        <v>32</v>
      </c>
      <c r="C845" s="319" t="s">
        <v>5008</v>
      </c>
    </row>
    <row r="846" spans="1:3">
      <c r="A846" s="319">
        <f t="shared" si="41"/>
        <v>1406</v>
      </c>
      <c r="B846" s="319">
        <f t="shared" si="40"/>
        <v>32</v>
      </c>
      <c r="C846" s="319" t="s">
        <v>5009</v>
      </c>
    </row>
    <row r="847" spans="1:3">
      <c r="A847" s="319">
        <f t="shared" si="41"/>
        <v>1407</v>
      </c>
      <c r="B847" s="319">
        <f t="shared" si="40"/>
        <v>32</v>
      </c>
      <c r="C847" s="319" t="s">
        <v>5004</v>
      </c>
    </row>
    <row r="848" spans="1:3">
      <c r="A848" s="319">
        <f t="shared" si="41"/>
        <v>1408</v>
      </c>
      <c r="B848" s="319">
        <f t="shared" si="40"/>
        <v>32</v>
      </c>
      <c r="C848" s="319" t="s">
        <v>5005</v>
      </c>
    </row>
    <row r="849" spans="1:3">
      <c r="A849" s="319">
        <f t="shared" si="41"/>
        <v>1409</v>
      </c>
      <c r="B849" s="319">
        <f>B835+1</f>
        <v>33</v>
      </c>
      <c r="C849" s="319" t="s">
        <v>1809</v>
      </c>
    </row>
    <row r="850" spans="1:3">
      <c r="A850" s="319">
        <f t="shared" si="41"/>
        <v>1410</v>
      </c>
      <c r="B850" s="319">
        <f t="shared" si="40"/>
        <v>33</v>
      </c>
      <c r="C850" s="319" t="s">
        <v>1419</v>
      </c>
    </row>
    <row r="851" spans="1:3">
      <c r="A851" s="319">
        <f t="shared" si="41"/>
        <v>1411</v>
      </c>
      <c r="B851" s="319">
        <f t="shared" si="40"/>
        <v>33</v>
      </c>
      <c r="C851" s="319" t="s">
        <v>1586</v>
      </c>
    </row>
    <row r="852" spans="1:3">
      <c r="A852" s="319">
        <f t="shared" si="41"/>
        <v>1412</v>
      </c>
      <c r="B852" s="319">
        <f t="shared" si="40"/>
        <v>33</v>
      </c>
      <c r="C852" s="319" t="s">
        <v>5000</v>
      </c>
    </row>
    <row r="853" spans="1:3">
      <c r="A853" s="319">
        <f t="shared" si="41"/>
        <v>1413</v>
      </c>
      <c r="B853" s="319">
        <f t="shared" si="40"/>
        <v>33</v>
      </c>
      <c r="C853" s="319" t="s">
        <v>4461</v>
      </c>
    </row>
    <row r="854" spans="1:3">
      <c r="A854" s="319">
        <f t="shared" si="41"/>
        <v>1414</v>
      </c>
      <c r="B854" s="319">
        <f t="shared" si="40"/>
        <v>33</v>
      </c>
      <c r="C854" s="319" t="s">
        <v>5001</v>
      </c>
    </row>
    <row r="855" spans="1:3">
      <c r="A855" s="319">
        <f t="shared" si="41"/>
        <v>1415</v>
      </c>
      <c r="B855" s="319">
        <f t="shared" si="40"/>
        <v>33</v>
      </c>
      <c r="C855" s="319" t="s">
        <v>4463</v>
      </c>
    </row>
    <row r="856" spans="1:3">
      <c r="A856" s="319">
        <f t="shared" si="41"/>
        <v>1416</v>
      </c>
      <c r="B856" s="319">
        <f t="shared" si="40"/>
        <v>33</v>
      </c>
      <c r="C856" s="319" t="s">
        <v>5012</v>
      </c>
    </row>
    <row r="857" spans="1:3">
      <c r="A857" s="319">
        <f t="shared" si="41"/>
        <v>1417</v>
      </c>
      <c r="B857" s="319">
        <f t="shared" si="40"/>
        <v>33</v>
      </c>
      <c r="C857" s="319" t="s">
        <v>5002</v>
      </c>
    </row>
    <row r="858" spans="1:3">
      <c r="A858" s="319">
        <f t="shared" si="41"/>
        <v>1418</v>
      </c>
      <c r="B858" s="319">
        <f t="shared" si="40"/>
        <v>33</v>
      </c>
      <c r="C858" s="319" t="s">
        <v>5003</v>
      </c>
    </row>
    <row r="859" spans="1:3">
      <c r="A859" s="319">
        <f t="shared" si="41"/>
        <v>1419</v>
      </c>
      <c r="B859" s="319">
        <f t="shared" si="40"/>
        <v>33</v>
      </c>
      <c r="C859" s="319" t="s">
        <v>5008</v>
      </c>
    </row>
    <row r="860" spans="1:3">
      <c r="A860" s="319">
        <f t="shared" si="41"/>
        <v>1420</v>
      </c>
      <c r="B860" s="319">
        <f t="shared" si="40"/>
        <v>33</v>
      </c>
      <c r="C860" s="319" t="s">
        <v>5009</v>
      </c>
    </row>
    <row r="861" spans="1:3">
      <c r="A861" s="319">
        <f t="shared" si="41"/>
        <v>1421</v>
      </c>
      <c r="B861" s="319">
        <f t="shared" si="40"/>
        <v>33</v>
      </c>
      <c r="C861" s="319" t="s">
        <v>5004</v>
      </c>
    </row>
    <row r="862" spans="1:3">
      <c r="A862" s="319">
        <f t="shared" si="41"/>
        <v>1422</v>
      </c>
      <c r="B862" s="319">
        <f t="shared" si="40"/>
        <v>33</v>
      </c>
      <c r="C862" s="319" t="s">
        <v>5005</v>
      </c>
    </row>
    <row r="863" spans="1:3">
      <c r="A863" s="319">
        <f t="shared" si="41"/>
        <v>1423</v>
      </c>
      <c r="B863" s="319">
        <f>B849+1</f>
        <v>34</v>
      </c>
      <c r="C863" s="319" t="s">
        <v>1809</v>
      </c>
    </row>
    <row r="864" spans="1:3">
      <c r="A864" s="319">
        <f t="shared" si="41"/>
        <v>1424</v>
      </c>
      <c r="B864" s="319">
        <f t="shared" si="40"/>
        <v>34</v>
      </c>
      <c r="C864" s="319" t="s">
        <v>1419</v>
      </c>
    </row>
    <row r="865" spans="1:3">
      <c r="A865" s="319">
        <f t="shared" si="41"/>
        <v>1425</v>
      </c>
      <c r="B865" s="319">
        <f t="shared" si="40"/>
        <v>34</v>
      </c>
      <c r="C865" s="319" t="s">
        <v>1586</v>
      </c>
    </row>
    <row r="866" spans="1:3">
      <c r="A866" s="319">
        <f t="shared" si="41"/>
        <v>1426</v>
      </c>
      <c r="B866" s="319">
        <f t="shared" si="40"/>
        <v>34</v>
      </c>
      <c r="C866" s="319" t="s">
        <v>5000</v>
      </c>
    </row>
    <row r="867" spans="1:3">
      <c r="A867" s="319">
        <f t="shared" si="41"/>
        <v>1427</v>
      </c>
      <c r="B867" s="319">
        <f t="shared" si="40"/>
        <v>34</v>
      </c>
      <c r="C867" s="319" t="s">
        <v>4461</v>
      </c>
    </row>
    <row r="868" spans="1:3">
      <c r="A868" s="319">
        <f t="shared" si="41"/>
        <v>1428</v>
      </c>
      <c r="B868" s="319">
        <f t="shared" si="40"/>
        <v>34</v>
      </c>
      <c r="C868" s="319" t="s">
        <v>5001</v>
      </c>
    </row>
    <row r="869" spans="1:3">
      <c r="A869" s="319">
        <f t="shared" si="41"/>
        <v>1429</v>
      </c>
      <c r="B869" s="319">
        <f t="shared" si="40"/>
        <v>34</v>
      </c>
      <c r="C869" s="319" t="s">
        <v>4463</v>
      </c>
    </row>
    <row r="870" spans="1:3">
      <c r="A870" s="319">
        <f t="shared" si="41"/>
        <v>1430</v>
      </c>
      <c r="B870" s="319">
        <f t="shared" si="40"/>
        <v>34</v>
      </c>
      <c r="C870" s="319" t="s">
        <v>5012</v>
      </c>
    </row>
    <row r="871" spans="1:3">
      <c r="A871" s="319">
        <f t="shared" si="41"/>
        <v>1431</v>
      </c>
      <c r="B871" s="319">
        <f t="shared" si="40"/>
        <v>34</v>
      </c>
      <c r="C871" s="319" t="s">
        <v>5002</v>
      </c>
    </row>
    <row r="872" spans="1:3">
      <c r="A872" s="319">
        <f t="shared" si="41"/>
        <v>1432</v>
      </c>
      <c r="B872" s="319">
        <f t="shared" si="40"/>
        <v>34</v>
      </c>
      <c r="C872" s="319" t="s">
        <v>5003</v>
      </c>
    </row>
    <row r="873" spans="1:3">
      <c r="A873" s="319">
        <f t="shared" si="41"/>
        <v>1433</v>
      </c>
      <c r="B873" s="319">
        <f t="shared" si="40"/>
        <v>34</v>
      </c>
      <c r="C873" s="319" t="s">
        <v>5008</v>
      </c>
    </row>
    <row r="874" spans="1:3">
      <c r="A874" s="319">
        <f t="shared" si="41"/>
        <v>1434</v>
      </c>
      <c r="B874" s="319">
        <f t="shared" si="40"/>
        <v>34</v>
      </c>
      <c r="C874" s="319" t="s">
        <v>5009</v>
      </c>
    </row>
    <row r="875" spans="1:3">
      <c r="A875" s="319">
        <f t="shared" si="41"/>
        <v>1435</v>
      </c>
      <c r="B875" s="319">
        <f t="shared" si="40"/>
        <v>34</v>
      </c>
      <c r="C875" s="319" t="s">
        <v>5004</v>
      </c>
    </row>
    <row r="876" spans="1:3">
      <c r="A876" s="319">
        <f t="shared" si="41"/>
        <v>1436</v>
      </c>
      <c r="B876" s="319">
        <f t="shared" si="40"/>
        <v>34</v>
      </c>
      <c r="C876" s="319" t="s">
        <v>5005</v>
      </c>
    </row>
    <row r="877" spans="1:3">
      <c r="A877" s="319">
        <f t="shared" si="41"/>
        <v>1437</v>
      </c>
      <c r="B877" s="319">
        <f>B863+1</f>
        <v>35</v>
      </c>
      <c r="C877" s="319" t="s">
        <v>1809</v>
      </c>
    </row>
    <row r="878" spans="1:3">
      <c r="A878" s="319">
        <f t="shared" si="41"/>
        <v>1438</v>
      </c>
      <c r="B878" s="319">
        <f t="shared" si="40"/>
        <v>35</v>
      </c>
      <c r="C878" s="319" t="s">
        <v>1419</v>
      </c>
    </row>
    <row r="879" spans="1:3">
      <c r="A879" s="319">
        <f t="shared" si="41"/>
        <v>1439</v>
      </c>
      <c r="B879" s="319">
        <f t="shared" si="40"/>
        <v>35</v>
      </c>
      <c r="C879" s="319" t="s">
        <v>1586</v>
      </c>
    </row>
    <row r="880" spans="1:3">
      <c r="A880" s="319">
        <f t="shared" si="41"/>
        <v>1440</v>
      </c>
      <c r="B880" s="319">
        <f t="shared" si="40"/>
        <v>35</v>
      </c>
      <c r="C880" s="319" t="s">
        <v>5000</v>
      </c>
    </row>
    <row r="881" spans="1:3">
      <c r="A881" s="319">
        <f t="shared" si="41"/>
        <v>1441</v>
      </c>
      <c r="B881" s="319">
        <f t="shared" si="40"/>
        <v>35</v>
      </c>
      <c r="C881" s="319" t="s">
        <v>4461</v>
      </c>
    </row>
    <row r="882" spans="1:3">
      <c r="A882" s="319">
        <f t="shared" si="41"/>
        <v>1442</v>
      </c>
      <c r="B882" s="319">
        <f t="shared" si="40"/>
        <v>35</v>
      </c>
      <c r="C882" s="319" t="s">
        <v>5001</v>
      </c>
    </row>
    <row r="883" spans="1:3">
      <c r="A883" s="319">
        <f t="shared" si="41"/>
        <v>1443</v>
      </c>
      <c r="B883" s="319">
        <f t="shared" si="40"/>
        <v>35</v>
      </c>
      <c r="C883" s="319" t="s">
        <v>4463</v>
      </c>
    </row>
    <row r="884" spans="1:3">
      <c r="A884" s="319">
        <f t="shared" si="41"/>
        <v>1444</v>
      </c>
      <c r="B884" s="319">
        <f t="shared" si="40"/>
        <v>35</v>
      </c>
      <c r="C884" s="319" t="s">
        <v>5012</v>
      </c>
    </row>
    <row r="885" spans="1:3">
      <c r="A885" s="319">
        <f t="shared" si="41"/>
        <v>1445</v>
      </c>
      <c r="B885" s="319">
        <f t="shared" si="40"/>
        <v>35</v>
      </c>
      <c r="C885" s="319" t="s">
        <v>5002</v>
      </c>
    </row>
    <row r="886" spans="1:3">
      <c r="A886" s="319">
        <f t="shared" si="41"/>
        <v>1446</v>
      </c>
      <c r="B886" s="319">
        <f t="shared" ref="B886:B949" si="42">B885</f>
        <v>35</v>
      </c>
      <c r="C886" s="319" t="s">
        <v>5003</v>
      </c>
    </row>
    <row r="887" spans="1:3">
      <c r="A887" s="319">
        <f t="shared" si="41"/>
        <v>1447</v>
      </c>
      <c r="B887" s="319">
        <f t="shared" si="42"/>
        <v>35</v>
      </c>
      <c r="C887" s="319" t="s">
        <v>5008</v>
      </c>
    </row>
    <row r="888" spans="1:3">
      <c r="A888" s="319">
        <f t="shared" ref="A888:A951" si="43">A887+1</f>
        <v>1448</v>
      </c>
      <c r="B888" s="319">
        <f t="shared" si="42"/>
        <v>35</v>
      </c>
      <c r="C888" s="319" t="s">
        <v>5009</v>
      </c>
    </row>
    <row r="889" spans="1:3">
      <c r="A889" s="319">
        <f t="shared" si="43"/>
        <v>1449</v>
      </c>
      <c r="B889" s="319">
        <f t="shared" si="42"/>
        <v>35</v>
      </c>
      <c r="C889" s="319" t="s">
        <v>5004</v>
      </c>
    </row>
    <row r="890" spans="1:3">
      <c r="A890" s="319">
        <f t="shared" si="43"/>
        <v>1450</v>
      </c>
      <c r="B890" s="319">
        <f t="shared" si="42"/>
        <v>35</v>
      </c>
      <c r="C890" s="319" t="s">
        <v>5005</v>
      </c>
    </row>
    <row r="891" spans="1:3">
      <c r="A891" s="319">
        <f t="shared" si="43"/>
        <v>1451</v>
      </c>
      <c r="B891" s="319">
        <f>B877+1</f>
        <v>36</v>
      </c>
      <c r="C891" s="319" t="s">
        <v>1809</v>
      </c>
    </row>
    <row r="892" spans="1:3">
      <c r="A892" s="319">
        <f t="shared" si="43"/>
        <v>1452</v>
      </c>
      <c r="B892" s="319">
        <f t="shared" si="42"/>
        <v>36</v>
      </c>
      <c r="C892" s="319" t="s">
        <v>1419</v>
      </c>
    </row>
    <row r="893" spans="1:3">
      <c r="A893" s="319">
        <f t="shared" si="43"/>
        <v>1453</v>
      </c>
      <c r="B893" s="319">
        <f t="shared" si="42"/>
        <v>36</v>
      </c>
      <c r="C893" s="319" t="s">
        <v>1586</v>
      </c>
    </row>
    <row r="894" spans="1:3">
      <c r="A894" s="319">
        <f t="shared" si="43"/>
        <v>1454</v>
      </c>
      <c r="B894" s="319">
        <f t="shared" si="42"/>
        <v>36</v>
      </c>
      <c r="C894" s="319" t="s">
        <v>5000</v>
      </c>
    </row>
    <row r="895" spans="1:3">
      <c r="A895" s="319">
        <f t="shared" si="43"/>
        <v>1455</v>
      </c>
      <c r="B895" s="319">
        <f t="shared" si="42"/>
        <v>36</v>
      </c>
      <c r="C895" s="319" t="s">
        <v>4461</v>
      </c>
    </row>
    <row r="896" spans="1:3">
      <c r="A896" s="319">
        <f t="shared" si="43"/>
        <v>1456</v>
      </c>
      <c r="B896" s="319">
        <f t="shared" si="42"/>
        <v>36</v>
      </c>
      <c r="C896" s="319" t="s">
        <v>5001</v>
      </c>
    </row>
    <row r="897" spans="1:3">
      <c r="A897" s="319">
        <f t="shared" si="43"/>
        <v>1457</v>
      </c>
      <c r="B897" s="319">
        <f t="shared" si="42"/>
        <v>36</v>
      </c>
      <c r="C897" s="319" t="s">
        <v>4463</v>
      </c>
    </row>
    <row r="898" spans="1:3">
      <c r="A898" s="319">
        <f t="shared" si="43"/>
        <v>1458</v>
      </c>
      <c r="B898" s="319">
        <f t="shared" si="42"/>
        <v>36</v>
      </c>
      <c r="C898" s="319" t="s">
        <v>5012</v>
      </c>
    </row>
    <row r="899" spans="1:3">
      <c r="A899" s="319">
        <f t="shared" si="43"/>
        <v>1459</v>
      </c>
      <c r="B899" s="319">
        <f t="shared" si="42"/>
        <v>36</v>
      </c>
      <c r="C899" s="319" t="s">
        <v>5002</v>
      </c>
    </row>
    <row r="900" spans="1:3">
      <c r="A900" s="319">
        <f t="shared" si="43"/>
        <v>1460</v>
      </c>
      <c r="B900" s="319">
        <f t="shared" si="42"/>
        <v>36</v>
      </c>
      <c r="C900" s="319" t="s">
        <v>5003</v>
      </c>
    </row>
    <row r="901" spans="1:3">
      <c r="A901" s="319">
        <f t="shared" si="43"/>
        <v>1461</v>
      </c>
      <c r="B901" s="319">
        <f t="shared" si="42"/>
        <v>36</v>
      </c>
      <c r="C901" s="319" t="s">
        <v>5008</v>
      </c>
    </row>
    <row r="902" spans="1:3">
      <c r="A902" s="319">
        <f t="shared" si="43"/>
        <v>1462</v>
      </c>
      <c r="B902" s="319">
        <f t="shared" si="42"/>
        <v>36</v>
      </c>
      <c r="C902" s="319" t="s">
        <v>5009</v>
      </c>
    </row>
    <row r="903" spans="1:3">
      <c r="A903" s="319">
        <f t="shared" si="43"/>
        <v>1463</v>
      </c>
      <c r="B903" s="319">
        <f t="shared" si="42"/>
        <v>36</v>
      </c>
      <c r="C903" s="319" t="s">
        <v>5004</v>
      </c>
    </row>
    <row r="904" spans="1:3">
      <c r="A904" s="319">
        <f t="shared" si="43"/>
        <v>1464</v>
      </c>
      <c r="B904" s="319">
        <f t="shared" si="42"/>
        <v>36</v>
      </c>
      <c r="C904" s="319" t="s">
        <v>5005</v>
      </c>
    </row>
    <row r="905" spans="1:3">
      <c r="A905" s="319">
        <f t="shared" si="43"/>
        <v>1465</v>
      </c>
      <c r="B905" s="319">
        <f>B891+1</f>
        <v>37</v>
      </c>
      <c r="C905" s="319" t="s">
        <v>1809</v>
      </c>
    </row>
    <row r="906" spans="1:3">
      <c r="A906" s="319">
        <f t="shared" si="43"/>
        <v>1466</v>
      </c>
      <c r="B906" s="319">
        <f t="shared" si="42"/>
        <v>37</v>
      </c>
      <c r="C906" s="319" t="s">
        <v>1419</v>
      </c>
    </row>
    <row r="907" spans="1:3">
      <c r="A907" s="319">
        <f t="shared" si="43"/>
        <v>1467</v>
      </c>
      <c r="B907" s="319">
        <f t="shared" si="42"/>
        <v>37</v>
      </c>
      <c r="C907" s="319" t="s">
        <v>1586</v>
      </c>
    </row>
    <row r="908" spans="1:3">
      <c r="A908" s="319">
        <f t="shared" si="43"/>
        <v>1468</v>
      </c>
      <c r="B908" s="319">
        <f t="shared" si="42"/>
        <v>37</v>
      </c>
      <c r="C908" s="319" t="s">
        <v>5000</v>
      </c>
    </row>
    <row r="909" spans="1:3">
      <c r="A909" s="319">
        <f t="shared" si="43"/>
        <v>1469</v>
      </c>
      <c r="B909" s="319">
        <f t="shared" si="42"/>
        <v>37</v>
      </c>
      <c r="C909" s="319" t="s">
        <v>4461</v>
      </c>
    </row>
    <row r="910" spans="1:3">
      <c r="A910" s="319">
        <f t="shared" si="43"/>
        <v>1470</v>
      </c>
      <c r="B910" s="319">
        <f t="shared" si="42"/>
        <v>37</v>
      </c>
      <c r="C910" s="319" t="s">
        <v>5001</v>
      </c>
    </row>
    <row r="911" spans="1:3">
      <c r="A911" s="319">
        <f t="shared" si="43"/>
        <v>1471</v>
      </c>
      <c r="B911" s="319">
        <f t="shared" si="42"/>
        <v>37</v>
      </c>
      <c r="C911" s="319" t="s">
        <v>4463</v>
      </c>
    </row>
    <row r="912" spans="1:3">
      <c r="A912" s="319">
        <f t="shared" si="43"/>
        <v>1472</v>
      </c>
      <c r="B912" s="319">
        <f t="shared" si="42"/>
        <v>37</v>
      </c>
      <c r="C912" s="319" t="s">
        <v>5012</v>
      </c>
    </row>
    <row r="913" spans="1:3">
      <c r="A913" s="319">
        <f t="shared" si="43"/>
        <v>1473</v>
      </c>
      <c r="B913" s="319">
        <f t="shared" si="42"/>
        <v>37</v>
      </c>
      <c r="C913" s="319" t="s">
        <v>5002</v>
      </c>
    </row>
    <row r="914" spans="1:3">
      <c r="A914" s="319">
        <f t="shared" si="43"/>
        <v>1474</v>
      </c>
      <c r="B914" s="319">
        <f t="shared" si="42"/>
        <v>37</v>
      </c>
      <c r="C914" s="319" t="s">
        <v>5003</v>
      </c>
    </row>
    <row r="915" spans="1:3">
      <c r="A915" s="319">
        <f t="shared" si="43"/>
        <v>1475</v>
      </c>
      <c r="B915" s="319">
        <f t="shared" si="42"/>
        <v>37</v>
      </c>
      <c r="C915" s="319" t="s">
        <v>5008</v>
      </c>
    </row>
    <row r="916" spans="1:3">
      <c r="A916" s="319">
        <f t="shared" si="43"/>
        <v>1476</v>
      </c>
      <c r="B916" s="319">
        <f t="shared" si="42"/>
        <v>37</v>
      </c>
      <c r="C916" s="319" t="s">
        <v>5009</v>
      </c>
    </row>
    <row r="917" spans="1:3">
      <c r="A917" s="319">
        <f t="shared" si="43"/>
        <v>1477</v>
      </c>
      <c r="B917" s="319">
        <f t="shared" si="42"/>
        <v>37</v>
      </c>
      <c r="C917" s="319" t="s">
        <v>5004</v>
      </c>
    </row>
    <row r="918" spans="1:3">
      <c r="A918" s="319">
        <f t="shared" si="43"/>
        <v>1478</v>
      </c>
      <c r="B918" s="319">
        <f t="shared" si="42"/>
        <v>37</v>
      </c>
      <c r="C918" s="319" t="s">
        <v>5005</v>
      </c>
    </row>
    <row r="919" spans="1:3">
      <c r="A919" s="319">
        <f t="shared" si="43"/>
        <v>1479</v>
      </c>
      <c r="B919" s="319">
        <f>B905+1</f>
        <v>38</v>
      </c>
      <c r="C919" s="319" t="s">
        <v>1809</v>
      </c>
    </row>
    <row r="920" spans="1:3">
      <c r="A920" s="319">
        <f t="shared" si="43"/>
        <v>1480</v>
      </c>
      <c r="B920" s="319">
        <f t="shared" si="42"/>
        <v>38</v>
      </c>
      <c r="C920" s="319" t="s">
        <v>1419</v>
      </c>
    </row>
    <row r="921" spans="1:3">
      <c r="A921" s="319">
        <f t="shared" si="43"/>
        <v>1481</v>
      </c>
      <c r="B921" s="319">
        <f t="shared" si="42"/>
        <v>38</v>
      </c>
      <c r="C921" s="319" t="s">
        <v>1586</v>
      </c>
    </row>
    <row r="922" spans="1:3">
      <c r="A922" s="319">
        <f t="shared" si="43"/>
        <v>1482</v>
      </c>
      <c r="B922" s="319">
        <f t="shared" si="42"/>
        <v>38</v>
      </c>
      <c r="C922" s="319" t="s">
        <v>5000</v>
      </c>
    </row>
    <row r="923" spans="1:3">
      <c r="A923" s="319">
        <f t="shared" si="43"/>
        <v>1483</v>
      </c>
      <c r="B923" s="319">
        <f t="shared" si="42"/>
        <v>38</v>
      </c>
      <c r="C923" s="319" t="s">
        <v>4461</v>
      </c>
    </row>
    <row r="924" spans="1:3">
      <c r="A924" s="319">
        <f t="shared" si="43"/>
        <v>1484</v>
      </c>
      <c r="B924" s="319">
        <f t="shared" si="42"/>
        <v>38</v>
      </c>
      <c r="C924" s="319" t="s">
        <v>5001</v>
      </c>
    </row>
    <row r="925" spans="1:3">
      <c r="A925" s="319">
        <f t="shared" si="43"/>
        <v>1485</v>
      </c>
      <c r="B925" s="319">
        <f t="shared" si="42"/>
        <v>38</v>
      </c>
      <c r="C925" s="319" t="s">
        <v>4463</v>
      </c>
    </row>
    <row r="926" spans="1:3">
      <c r="A926" s="319">
        <f t="shared" si="43"/>
        <v>1486</v>
      </c>
      <c r="B926" s="319">
        <f t="shared" si="42"/>
        <v>38</v>
      </c>
      <c r="C926" s="319" t="s">
        <v>5012</v>
      </c>
    </row>
    <row r="927" spans="1:3">
      <c r="A927" s="319">
        <f t="shared" si="43"/>
        <v>1487</v>
      </c>
      <c r="B927" s="319">
        <f t="shared" si="42"/>
        <v>38</v>
      </c>
      <c r="C927" s="319" t="s">
        <v>5002</v>
      </c>
    </row>
    <row r="928" spans="1:3">
      <c r="A928" s="319">
        <f t="shared" si="43"/>
        <v>1488</v>
      </c>
      <c r="B928" s="319">
        <f t="shared" si="42"/>
        <v>38</v>
      </c>
      <c r="C928" s="319" t="s">
        <v>5003</v>
      </c>
    </row>
    <row r="929" spans="1:3">
      <c r="A929" s="319">
        <f t="shared" si="43"/>
        <v>1489</v>
      </c>
      <c r="B929" s="319">
        <f t="shared" si="42"/>
        <v>38</v>
      </c>
      <c r="C929" s="319" t="s">
        <v>5008</v>
      </c>
    </row>
    <row r="930" spans="1:3">
      <c r="A930" s="319">
        <f t="shared" si="43"/>
        <v>1490</v>
      </c>
      <c r="B930" s="319">
        <f t="shared" si="42"/>
        <v>38</v>
      </c>
      <c r="C930" s="319" t="s">
        <v>5009</v>
      </c>
    </row>
    <row r="931" spans="1:3">
      <c r="A931" s="319">
        <f t="shared" si="43"/>
        <v>1491</v>
      </c>
      <c r="B931" s="319">
        <f t="shared" si="42"/>
        <v>38</v>
      </c>
      <c r="C931" s="319" t="s">
        <v>5004</v>
      </c>
    </row>
    <row r="932" spans="1:3">
      <c r="A932" s="319">
        <f t="shared" si="43"/>
        <v>1492</v>
      </c>
      <c r="B932" s="319">
        <f t="shared" si="42"/>
        <v>38</v>
      </c>
      <c r="C932" s="319" t="s">
        <v>5005</v>
      </c>
    </row>
    <row r="933" spans="1:3">
      <c r="A933" s="319">
        <f t="shared" si="43"/>
        <v>1493</v>
      </c>
      <c r="B933" s="319">
        <f>B919+1</f>
        <v>39</v>
      </c>
      <c r="C933" s="319" t="s">
        <v>1809</v>
      </c>
    </row>
    <row r="934" spans="1:3">
      <c r="A934" s="319">
        <f t="shared" si="43"/>
        <v>1494</v>
      </c>
      <c r="B934" s="319">
        <f t="shared" si="42"/>
        <v>39</v>
      </c>
      <c r="C934" s="319" t="s">
        <v>1419</v>
      </c>
    </row>
    <row r="935" spans="1:3">
      <c r="A935" s="319">
        <f t="shared" si="43"/>
        <v>1495</v>
      </c>
      <c r="B935" s="319">
        <f t="shared" si="42"/>
        <v>39</v>
      </c>
      <c r="C935" s="319" t="s">
        <v>1586</v>
      </c>
    </row>
    <row r="936" spans="1:3">
      <c r="A936" s="319">
        <f t="shared" si="43"/>
        <v>1496</v>
      </c>
      <c r="B936" s="319">
        <f t="shared" si="42"/>
        <v>39</v>
      </c>
      <c r="C936" s="319" t="s">
        <v>5000</v>
      </c>
    </row>
    <row r="937" spans="1:3">
      <c r="A937" s="319">
        <f t="shared" si="43"/>
        <v>1497</v>
      </c>
      <c r="B937" s="319">
        <f t="shared" si="42"/>
        <v>39</v>
      </c>
      <c r="C937" s="319" t="s">
        <v>4461</v>
      </c>
    </row>
    <row r="938" spans="1:3">
      <c r="A938" s="319">
        <f t="shared" si="43"/>
        <v>1498</v>
      </c>
      <c r="B938" s="319">
        <f t="shared" si="42"/>
        <v>39</v>
      </c>
      <c r="C938" s="319" t="s">
        <v>5001</v>
      </c>
    </row>
    <row r="939" spans="1:3">
      <c r="A939" s="319">
        <f t="shared" si="43"/>
        <v>1499</v>
      </c>
      <c r="B939" s="319">
        <f t="shared" si="42"/>
        <v>39</v>
      </c>
      <c r="C939" s="319" t="s">
        <v>4463</v>
      </c>
    </row>
    <row r="940" spans="1:3">
      <c r="A940" s="319">
        <f t="shared" si="43"/>
        <v>1500</v>
      </c>
      <c r="B940" s="319">
        <f t="shared" si="42"/>
        <v>39</v>
      </c>
      <c r="C940" s="319" t="s">
        <v>5012</v>
      </c>
    </row>
    <row r="941" spans="1:3">
      <c r="A941" s="319">
        <f t="shared" si="43"/>
        <v>1501</v>
      </c>
      <c r="B941" s="319">
        <f t="shared" si="42"/>
        <v>39</v>
      </c>
      <c r="C941" s="319" t="s">
        <v>5002</v>
      </c>
    </row>
    <row r="942" spans="1:3">
      <c r="A942" s="319">
        <f t="shared" si="43"/>
        <v>1502</v>
      </c>
      <c r="B942" s="319">
        <f t="shared" si="42"/>
        <v>39</v>
      </c>
      <c r="C942" s="319" t="s">
        <v>5003</v>
      </c>
    </row>
    <row r="943" spans="1:3">
      <c r="A943" s="319">
        <f t="shared" si="43"/>
        <v>1503</v>
      </c>
      <c r="B943" s="319">
        <f t="shared" si="42"/>
        <v>39</v>
      </c>
      <c r="C943" s="319" t="s">
        <v>5008</v>
      </c>
    </row>
    <row r="944" spans="1:3">
      <c r="A944" s="319">
        <f t="shared" si="43"/>
        <v>1504</v>
      </c>
      <c r="B944" s="319">
        <f t="shared" si="42"/>
        <v>39</v>
      </c>
      <c r="C944" s="319" t="s">
        <v>5009</v>
      </c>
    </row>
    <row r="945" spans="1:3">
      <c r="A945" s="319">
        <f t="shared" si="43"/>
        <v>1505</v>
      </c>
      <c r="B945" s="319">
        <f t="shared" si="42"/>
        <v>39</v>
      </c>
      <c r="C945" s="319" t="s">
        <v>5004</v>
      </c>
    </row>
    <row r="946" spans="1:3">
      <c r="A946" s="319">
        <f t="shared" si="43"/>
        <v>1506</v>
      </c>
      <c r="B946" s="319">
        <f t="shared" si="42"/>
        <v>39</v>
      </c>
      <c r="C946" s="319" t="s">
        <v>5005</v>
      </c>
    </row>
    <row r="947" spans="1:3">
      <c r="A947" s="319">
        <f t="shared" si="43"/>
        <v>1507</v>
      </c>
      <c r="B947" s="319">
        <f>B933+1</f>
        <v>40</v>
      </c>
      <c r="C947" s="319" t="s">
        <v>1809</v>
      </c>
    </row>
    <row r="948" spans="1:3">
      <c r="A948" s="319">
        <f t="shared" si="43"/>
        <v>1508</v>
      </c>
      <c r="B948" s="319">
        <f t="shared" si="42"/>
        <v>40</v>
      </c>
      <c r="C948" s="319" t="s">
        <v>1419</v>
      </c>
    </row>
    <row r="949" spans="1:3">
      <c r="A949" s="319">
        <f t="shared" si="43"/>
        <v>1509</v>
      </c>
      <c r="B949" s="319">
        <f t="shared" si="42"/>
        <v>40</v>
      </c>
      <c r="C949" s="319" t="s">
        <v>1586</v>
      </c>
    </row>
    <row r="950" spans="1:3">
      <c r="A950" s="319">
        <f t="shared" si="43"/>
        <v>1510</v>
      </c>
      <c r="B950" s="319">
        <f t="shared" ref="B950:B960" si="44">B949</f>
        <v>40</v>
      </c>
      <c r="C950" s="319" t="s">
        <v>5000</v>
      </c>
    </row>
    <row r="951" spans="1:3">
      <c r="A951" s="319">
        <f t="shared" si="43"/>
        <v>1511</v>
      </c>
      <c r="B951" s="319">
        <f t="shared" si="44"/>
        <v>40</v>
      </c>
      <c r="C951" s="319" t="s">
        <v>4461</v>
      </c>
    </row>
    <row r="952" spans="1:3">
      <c r="A952" s="319">
        <f t="shared" ref="A952:A960" si="45">A951+1</f>
        <v>1512</v>
      </c>
      <c r="B952" s="319">
        <f t="shared" si="44"/>
        <v>40</v>
      </c>
      <c r="C952" s="319" t="s">
        <v>5001</v>
      </c>
    </row>
    <row r="953" spans="1:3">
      <c r="A953" s="319">
        <f t="shared" si="45"/>
        <v>1513</v>
      </c>
      <c r="B953" s="319">
        <f t="shared" si="44"/>
        <v>40</v>
      </c>
      <c r="C953" s="319" t="s">
        <v>4463</v>
      </c>
    </row>
    <row r="954" spans="1:3">
      <c r="A954" s="319">
        <f t="shared" si="45"/>
        <v>1514</v>
      </c>
      <c r="B954" s="319">
        <f t="shared" si="44"/>
        <v>40</v>
      </c>
      <c r="C954" s="319" t="s">
        <v>5012</v>
      </c>
    </row>
    <row r="955" spans="1:3">
      <c r="A955" s="319">
        <f t="shared" si="45"/>
        <v>1515</v>
      </c>
      <c r="B955" s="319">
        <f t="shared" si="44"/>
        <v>40</v>
      </c>
      <c r="C955" s="319" t="s">
        <v>5002</v>
      </c>
    </row>
    <row r="956" spans="1:3">
      <c r="A956" s="319">
        <f t="shared" si="45"/>
        <v>1516</v>
      </c>
      <c r="B956" s="319">
        <f t="shared" si="44"/>
        <v>40</v>
      </c>
      <c r="C956" s="319" t="s">
        <v>5003</v>
      </c>
    </row>
    <row r="957" spans="1:3">
      <c r="A957" s="319">
        <f t="shared" si="45"/>
        <v>1517</v>
      </c>
      <c r="B957" s="319">
        <f t="shared" si="44"/>
        <v>40</v>
      </c>
      <c r="C957" s="319" t="s">
        <v>5008</v>
      </c>
    </row>
    <row r="958" spans="1:3">
      <c r="A958" s="319">
        <f t="shared" si="45"/>
        <v>1518</v>
      </c>
      <c r="B958" s="319">
        <f t="shared" si="44"/>
        <v>40</v>
      </c>
      <c r="C958" s="319" t="s">
        <v>5009</v>
      </c>
    </row>
    <row r="959" spans="1:3">
      <c r="A959" s="319">
        <f t="shared" si="45"/>
        <v>1519</v>
      </c>
      <c r="B959" s="319">
        <f t="shared" si="44"/>
        <v>40</v>
      </c>
      <c r="C959" s="319" t="s">
        <v>5004</v>
      </c>
    </row>
    <row r="960" spans="1:3">
      <c r="A960" s="319">
        <f t="shared" si="45"/>
        <v>1520</v>
      </c>
      <c r="B960" s="319">
        <f t="shared" si="44"/>
        <v>40</v>
      </c>
      <c r="C960" s="319" t="s">
        <v>5005</v>
      </c>
    </row>
    <row r="961" spans="1:3">
      <c r="A961" s="319">
        <v>1601</v>
      </c>
      <c r="B961" s="319" t="s">
        <v>4453</v>
      </c>
      <c r="C961" s="319" t="s">
        <v>4453</v>
      </c>
    </row>
    <row r="962" spans="1:3">
      <c r="A962" s="319">
        <f>A961+1</f>
        <v>1602</v>
      </c>
      <c r="B962" s="319" t="s">
        <v>4453</v>
      </c>
      <c r="C962" s="319" t="s">
        <v>4453</v>
      </c>
    </row>
    <row r="963" spans="1:3">
      <c r="A963" s="319">
        <f t="shared" ref="A963:B983" si="46">A962+1</f>
        <v>1603</v>
      </c>
      <c r="B963" s="319" t="s">
        <v>4453</v>
      </c>
      <c r="C963" s="319" t="s">
        <v>4453</v>
      </c>
    </row>
    <row r="964" spans="1:3">
      <c r="A964" s="319">
        <f t="shared" si="46"/>
        <v>1604</v>
      </c>
      <c r="B964" s="319" t="s">
        <v>4453</v>
      </c>
      <c r="C964" s="319" t="s">
        <v>4453</v>
      </c>
    </row>
    <row r="965" spans="1:3">
      <c r="A965" s="319">
        <f t="shared" si="46"/>
        <v>1605</v>
      </c>
      <c r="B965" s="319" t="s">
        <v>4453</v>
      </c>
      <c r="C965" s="319" t="s">
        <v>4453</v>
      </c>
    </row>
    <row r="966" spans="1:3">
      <c r="A966" s="319">
        <f t="shared" si="46"/>
        <v>1606</v>
      </c>
      <c r="B966" s="319" t="s">
        <v>4453</v>
      </c>
      <c r="C966" s="319" t="s">
        <v>4453</v>
      </c>
    </row>
    <row r="967" spans="1:3">
      <c r="A967" s="319">
        <f t="shared" si="46"/>
        <v>1607</v>
      </c>
      <c r="B967" s="319" t="s">
        <v>4453</v>
      </c>
      <c r="C967" s="319" t="s">
        <v>4453</v>
      </c>
    </row>
    <row r="968" spans="1:3">
      <c r="A968" s="319">
        <f t="shared" si="46"/>
        <v>1608</v>
      </c>
      <c r="B968" s="319" t="s">
        <v>4453</v>
      </c>
      <c r="C968" s="319" t="s">
        <v>4453</v>
      </c>
    </row>
    <row r="969" spans="1:3">
      <c r="A969" s="319">
        <f t="shared" si="46"/>
        <v>1609</v>
      </c>
      <c r="B969" s="319" t="s">
        <v>4453</v>
      </c>
      <c r="C969" s="319" t="s">
        <v>4453</v>
      </c>
    </row>
    <row r="970" spans="1:3">
      <c r="A970" s="319">
        <f t="shared" si="46"/>
        <v>1610</v>
      </c>
      <c r="B970" s="319" t="s">
        <v>4453</v>
      </c>
      <c r="C970" s="319" t="s">
        <v>4453</v>
      </c>
    </row>
    <row r="971" spans="1:3">
      <c r="A971" s="319">
        <f t="shared" si="46"/>
        <v>1611</v>
      </c>
      <c r="B971" s="319" t="s">
        <v>4453</v>
      </c>
      <c r="C971" s="319" t="s">
        <v>4453</v>
      </c>
    </row>
    <row r="972" spans="1:3">
      <c r="A972" s="319">
        <f t="shared" si="46"/>
        <v>1612</v>
      </c>
      <c r="B972" s="319" t="s">
        <v>4453</v>
      </c>
      <c r="C972" s="319" t="s">
        <v>4453</v>
      </c>
    </row>
    <row r="973" spans="1:3">
      <c r="A973" s="319">
        <f t="shared" si="46"/>
        <v>1613</v>
      </c>
      <c r="B973" s="319" t="s">
        <v>4453</v>
      </c>
      <c r="C973" s="319" t="s">
        <v>4453</v>
      </c>
    </row>
    <row r="974" spans="1:3">
      <c r="A974" s="319">
        <f t="shared" si="46"/>
        <v>1614</v>
      </c>
      <c r="B974" s="319" t="s">
        <v>4453</v>
      </c>
      <c r="C974" s="319" t="s">
        <v>4453</v>
      </c>
    </row>
    <row r="975" spans="1:3">
      <c r="A975" s="319">
        <f t="shared" si="46"/>
        <v>1615</v>
      </c>
      <c r="B975" s="319" t="s">
        <v>4453</v>
      </c>
      <c r="C975" s="319" t="s">
        <v>4453</v>
      </c>
    </row>
    <row r="976" spans="1:3">
      <c r="A976" s="319">
        <f t="shared" si="46"/>
        <v>1616</v>
      </c>
      <c r="B976" s="319" t="s">
        <v>4453</v>
      </c>
      <c r="C976" s="319" t="s">
        <v>4453</v>
      </c>
    </row>
    <row r="977" spans="1:3">
      <c r="A977" s="319">
        <f t="shared" si="46"/>
        <v>1617</v>
      </c>
      <c r="B977" s="319" t="s">
        <v>4453</v>
      </c>
      <c r="C977" s="319" t="s">
        <v>4453</v>
      </c>
    </row>
    <row r="978" spans="1:3">
      <c r="A978" s="319">
        <f t="shared" si="46"/>
        <v>1618</v>
      </c>
      <c r="B978" s="319" t="s">
        <v>4453</v>
      </c>
      <c r="C978" s="319" t="s">
        <v>4453</v>
      </c>
    </row>
    <row r="979" spans="1:3">
      <c r="A979" s="319">
        <f t="shared" si="46"/>
        <v>1619</v>
      </c>
      <c r="B979" s="319" t="s">
        <v>4453</v>
      </c>
      <c r="C979" s="319" t="s">
        <v>4453</v>
      </c>
    </row>
    <row r="980" spans="1:3">
      <c r="A980" s="319">
        <f t="shared" si="46"/>
        <v>1620</v>
      </c>
      <c r="B980" s="319" t="s">
        <v>4453</v>
      </c>
      <c r="C980" s="319" t="s">
        <v>4453</v>
      </c>
    </row>
    <row r="981" spans="1:3">
      <c r="A981" s="319">
        <f t="shared" si="46"/>
        <v>1621</v>
      </c>
      <c r="B981" s="319">
        <v>1</v>
      </c>
      <c r="C981" s="2" t="s">
        <v>4998</v>
      </c>
    </row>
    <row r="982" spans="1:3">
      <c r="A982" s="319">
        <f t="shared" si="46"/>
        <v>1622</v>
      </c>
      <c r="B982" s="319">
        <f>B981+1</f>
        <v>2</v>
      </c>
      <c r="C982" s="2" t="s">
        <v>4998</v>
      </c>
    </row>
    <row r="983" spans="1:3">
      <c r="A983" s="319">
        <f t="shared" si="46"/>
        <v>1623</v>
      </c>
      <c r="B983" s="319">
        <f t="shared" si="46"/>
        <v>3</v>
      </c>
      <c r="C983" s="2" t="s">
        <v>4998</v>
      </c>
    </row>
    <row r="984" spans="1:3">
      <c r="A984" s="319">
        <f t="shared" ref="A984:B999" si="47">A983+1</f>
        <v>1624</v>
      </c>
      <c r="B984" s="319">
        <f t="shared" si="47"/>
        <v>4</v>
      </c>
      <c r="C984" s="2" t="s">
        <v>4998</v>
      </c>
    </row>
    <row r="985" spans="1:3">
      <c r="A985" s="319">
        <f t="shared" si="47"/>
        <v>1625</v>
      </c>
      <c r="B985" s="319">
        <f t="shared" si="47"/>
        <v>5</v>
      </c>
      <c r="C985" s="2" t="s">
        <v>4998</v>
      </c>
    </row>
    <row r="986" spans="1:3">
      <c r="A986" s="319">
        <f t="shared" si="47"/>
        <v>1626</v>
      </c>
      <c r="B986" s="319">
        <f t="shared" si="47"/>
        <v>6</v>
      </c>
      <c r="C986" s="2" t="s">
        <v>4998</v>
      </c>
    </row>
    <row r="987" spans="1:3">
      <c r="A987" s="319">
        <f t="shared" si="47"/>
        <v>1627</v>
      </c>
      <c r="B987" s="319">
        <f t="shared" si="47"/>
        <v>7</v>
      </c>
      <c r="C987" s="2" t="s">
        <v>4998</v>
      </c>
    </row>
    <row r="988" spans="1:3">
      <c r="A988" s="319">
        <f t="shared" si="47"/>
        <v>1628</v>
      </c>
      <c r="B988" s="319">
        <f t="shared" si="47"/>
        <v>8</v>
      </c>
      <c r="C988" s="2" t="s">
        <v>4998</v>
      </c>
    </row>
    <row r="989" spans="1:3">
      <c r="A989" s="319">
        <f t="shared" si="47"/>
        <v>1629</v>
      </c>
      <c r="B989" s="319">
        <f t="shared" si="47"/>
        <v>9</v>
      </c>
      <c r="C989" s="2" t="s">
        <v>4998</v>
      </c>
    </row>
    <row r="990" spans="1:3">
      <c r="A990" s="319">
        <f t="shared" si="47"/>
        <v>1630</v>
      </c>
      <c r="B990" s="319">
        <f t="shared" si="47"/>
        <v>10</v>
      </c>
      <c r="C990" s="2" t="s">
        <v>4998</v>
      </c>
    </row>
    <row r="991" spans="1:3">
      <c r="A991" s="319">
        <f t="shared" si="47"/>
        <v>1631</v>
      </c>
      <c r="B991" s="319">
        <v>41</v>
      </c>
      <c r="C991" s="2" t="s">
        <v>4998</v>
      </c>
    </row>
    <row r="992" spans="1:3">
      <c r="A992" s="319">
        <f t="shared" si="47"/>
        <v>1632</v>
      </c>
      <c r="B992" s="319">
        <f t="shared" si="47"/>
        <v>42</v>
      </c>
      <c r="C992" s="2" t="s">
        <v>4998</v>
      </c>
    </row>
    <row r="993" spans="1:3">
      <c r="A993" s="319">
        <f t="shared" si="47"/>
        <v>1633</v>
      </c>
      <c r="B993" s="319">
        <f t="shared" si="47"/>
        <v>43</v>
      </c>
      <c r="C993" s="2" t="s">
        <v>4998</v>
      </c>
    </row>
    <row r="994" spans="1:3">
      <c r="A994" s="319">
        <f t="shared" si="47"/>
        <v>1634</v>
      </c>
      <c r="B994" s="319">
        <f t="shared" si="47"/>
        <v>44</v>
      </c>
      <c r="C994" s="2" t="s">
        <v>4998</v>
      </c>
    </row>
    <row r="995" spans="1:3">
      <c r="A995" s="319">
        <f t="shared" si="47"/>
        <v>1635</v>
      </c>
      <c r="B995" s="319">
        <f t="shared" si="47"/>
        <v>45</v>
      </c>
      <c r="C995" s="2" t="s">
        <v>4998</v>
      </c>
    </row>
    <row r="996" spans="1:3">
      <c r="A996" s="319">
        <f t="shared" si="47"/>
        <v>1636</v>
      </c>
      <c r="B996" s="319">
        <f t="shared" si="47"/>
        <v>46</v>
      </c>
      <c r="C996" s="2" t="s">
        <v>4998</v>
      </c>
    </row>
    <row r="997" spans="1:3">
      <c r="A997" s="319">
        <f t="shared" si="47"/>
        <v>1637</v>
      </c>
      <c r="B997" s="319">
        <f t="shared" si="47"/>
        <v>47</v>
      </c>
      <c r="C997" s="2" t="s">
        <v>4998</v>
      </c>
    </row>
    <row r="998" spans="1:3">
      <c r="A998" s="319">
        <f t="shared" si="47"/>
        <v>1638</v>
      </c>
      <c r="B998" s="319">
        <f t="shared" si="47"/>
        <v>48</v>
      </c>
      <c r="C998" s="2" t="s">
        <v>4998</v>
      </c>
    </row>
    <row r="999" spans="1:3">
      <c r="A999" s="319">
        <f t="shared" si="47"/>
        <v>1639</v>
      </c>
      <c r="B999" s="319">
        <f t="shared" si="47"/>
        <v>49</v>
      </c>
      <c r="C999" s="2" t="s">
        <v>4998</v>
      </c>
    </row>
    <row r="1000" spans="1:3">
      <c r="A1000" s="319">
        <f t="shared" ref="A1000:B1015" si="48">A999+1</f>
        <v>1640</v>
      </c>
      <c r="B1000" s="319">
        <f t="shared" si="48"/>
        <v>50</v>
      </c>
      <c r="C1000" s="2" t="s">
        <v>4998</v>
      </c>
    </row>
    <row r="1001" spans="1:3">
      <c r="A1001" s="319">
        <f t="shared" si="48"/>
        <v>1641</v>
      </c>
      <c r="B1001" s="319">
        <v>1</v>
      </c>
      <c r="C1001" s="319" t="s">
        <v>1809</v>
      </c>
    </row>
    <row r="1002" spans="1:3">
      <c r="A1002" s="319">
        <f t="shared" si="48"/>
        <v>1642</v>
      </c>
      <c r="B1002" s="319">
        <f>B1001</f>
        <v>1</v>
      </c>
      <c r="C1002" s="319" t="s">
        <v>1419</v>
      </c>
    </row>
    <row r="1003" spans="1:3">
      <c r="A1003" s="319">
        <f t="shared" si="48"/>
        <v>1643</v>
      </c>
      <c r="B1003" s="319">
        <f t="shared" ref="B1003:B1066" si="49">B1002</f>
        <v>1</v>
      </c>
      <c r="C1003" s="319" t="s">
        <v>1586</v>
      </c>
    </row>
    <row r="1004" spans="1:3">
      <c r="A1004" s="319">
        <f t="shared" si="48"/>
        <v>1644</v>
      </c>
      <c r="B1004" s="319">
        <f t="shared" si="49"/>
        <v>1</v>
      </c>
      <c r="C1004" s="319" t="s">
        <v>5000</v>
      </c>
    </row>
    <row r="1005" spans="1:3">
      <c r="A1005" s="319">
        <f t="shared" si="48"/>
        <v>1645</v>
      </c>
      <c r="B1005" s="319">
        <f t="shared" si="49"/>
        <v>1</v>
      </c>
      <c r="C1005" s="319" t="s">
        <v>4461</v>
      </c>
    </row>
    <row r="1006" spans="1:3">
      <c r="A1006" s="319">
        <f t="shared" si="48"/>
        <v>1646</v>
      </c>
      <c r="B1006" s="319">
        <f t="shared" si="49"/>
        <v>1</v>
      </c>
      <c r="C1006" s="319" t="s">
        <v>5001</v>
      </c>
    </row>
    <row r="1007" spans="1:3">
      <c r="A1007" s="319">
        <f t="shared" si="48"/>
        <v>1647</v>
      </c>
      <c r="B1007" s="319">
        <f t="shared" si="49"/>
        <v>1</v>
      </c>
      <c r="C1007" s="319" t="s">
        <v>4463</v>
      </c>
    </row>
    <row r="1008" spans="1:3">
      <c r="A1008" s="319">
        <f t="shared" si="48"/>
        <v>1648</v>
      </c>
      <c r="B1008" s="319">
        <f t="shared" si="49"/>
        <v>1</v>
      </c>
      <c r="C1008" s="319" t="s">
        <v>5012</v>
      </c>
    </row>
    <row r="1009" spans="1:3">
      <c r="A1009" s="319">
        <f t="shared" si="48"/>
        <v>1649</v>
      </c>
      <c r="B1009" s="319">
        <f t="shared" si="49"/>
        <v>1</v>
      </c>
      <c r="C1009" s="319" t="s">
        <v>5002</v>
      </c>
    </row>
    <row r="1010" spans="1:3">
      <c r="A1010" s="319">
        <f t="shared" si="48"/>
        <v>1650</v>
      </c>
      <c r="B1010" s="319">
        <f t="shared" si="49"/>
        <v>1</v>
      </c>
      <c r="C1010" s="319" t="s">
        <v>5003</v>
      </c>
    </row>
    <row r="1011" spans="1:3">
      <c r="A1011" s="319">
        <f t="shared" si="48"/>
        <v>1651</v>
      </c>
      <c r="B1011" s="319">
        <f t="shared" si="49"/>
        <v>1</v>
      </c>
      <c r="C1011" s="319" t="s">
        <v>5008</v>
      </c>
    </row>
    <row r="1012" spans="1:3">
      <c r="A1012" s="319">
        <f t="shared" si="48"/>
        <v>1652</v>
      </c>
      <c r="B1012" s="319">
        <f t="shared" si="49"/>
        <v>1</v>
      </c>
      <c r="C1012" s="319" t="s">
        <v>5009</v>
      </c>
    </row>
    <row r="1013" spans="1:3">
      <c r="A1013" s="319">
        <f t="shared" si="48"/>
        <v>1653</v>
      </c>
      <c r="B1013" s="319">
        <f t="shared" si="49"/>
        <v>1</v>
      </c>
      <c r="C1013" s="319" t="s">
        <v>5004</v>
      </c>
    </row>
    <row r="1014" spans="1:3">
      <c r="A1014" s="319">
        <f t="shared" si="48"/>
        <v>1654</v>
      </c>
      <c r="B1014" s="319">
        <f t="shared" si="49"/>
        <v>1</v>
      </c>
      <c r="C1014" s="319" t="s">
        <v>5005</v>
      </c>
    </row>
    <row r="1015" spans="1:3">
      <c r="A1015" s="319">
        <f t="shared" si="48"/>
        <v>1655</v>
      </c>
      <c r="B1015" s="319">
        <f>B1001+1</f>
        <v>2</v>
      </c>
      <c r="C1015" s="319" t="s">
        <v>1809</v>
      </c>
    </row>
    <row r="1016" spans="1:3">
      <c r="A1016" s="319">
        <f t="shared" ref="A1016:A1079" si="50">A1015+1</f>
        <v>1656</v>
      </c>
      <c r="B1016" s="319">
        <f t="shared" si="49"/>
        <v>2</v>
      </c>
      <c r="C1016" s="319" t="s">
        <v>1419</v>
      </c>
    </row>
    <row r="1017" spans="1:3">
      <c r="A1017" s="319">
        <f t="shared" si="50"/>
        <v>1657</v>
      </c>
      <c r="B1017" s="319">
        <f t="shared" si="49"/>
        <v>2</v>
      </c>
      <c r="C1017" s="319" t="s">
        <v>1586</v>
      </c>
    </row>
    <row r="1018" spans="1:3">
      <c r="A1018" s="319">
        <f t="shared" si="50"/>
        <v>1658</v>
      </c>
      <c r="B1018" s="319">
        <f t="shared" si="49"/>
        <v>2</v>
      </c>
      <c r="C1018" s="319" t="s">
        <v>5000</v>
      </c>
    </row>
    <row r="1019" spans="1:3">
      <c r="A1019" s="319">
        <f t="shared" si="50"/>
        <v>1659</v>
      </c>
      <c r="B1019" s="319">
        <f t="shared" si="49"/>
        <v>2</v>
      </c>
      <c r="C1019" s="319" t="s">
        <v>4461</v>
      </c>
    </row>
    <row r="1020" spans="1:3">
      <c r="A1020" s="319">
        <f t="shared" si="50"/>
        <v>1660</v>
      </c>
      <c r="B1020" s="319">
        <f t="shared" si="49"/>
        <v>2</v>
      </c>
      <c r="C1020" s="319" t="s">
        <v>5001</v>
      </c>
    </row>
    <row r="1021" spans="1:3">
      <c r="A1021" s="319">
        <f t="shared" si="50"/>
        <v>1661</v>
      </c>
      <c r="B1021" s="319">
        <f t="shared" si="49"/>
        <v>2</v>
      </c>
      <c r="C1021" s="319" t="s">
        <v>4463</v>
      </c>
    </row>
    <row r="1022" spans="1:3">
      <c r="A1022" s="319">
        <f t="shared" si="50"/>
        <v>1662</v>
      </c>
      <c r="B1022" s="319">
        <f t="shared" si="49"/>
        <v>2</v>
      </c>
      <c r="C1022" s="319" t="s">
        <v>5012</v>
      </c>
    </row>
    <row r="1023" spans="1:3">
      <c r="A1023" s="319">
        <f t="shared" si="50"/>
        <v>1663</v>
      </c>
      <c r="B1023" s="319">
        <f t="shared" si="49"/>
        <v>2</v>
      </c>
      <c r="C1023" s="319" t="s">
        <v>5002</v>
      </c>
    </row>
    <row r="1024" spans="1:3">
      <c r="A1024" s="319">
        <f t="shared" si="50"/>
        <v>1664</v>
      </c>
      <c r="B1024" s="319">
        <f t="shared" si="49"/>
        <v>2</v>
      </c>
      <c r="C1024" s="319" t="s">
        <v>5003</v>
      </c>
    </row>
    <row r="1025" spans="1:3">
      <c r="A1025" s="319">
        <f t="shared" si="50"/>
        <v>1665</v>
      </c>
      <c r="B1025" s="319">
        <f t="shared" si="49"/>
        <v>2</v>
      </c>
      <c r="C1025" s="319" t="s">
        <v>5008</v>
      </c>
    </row>
    <row r="1026" spans="1:3">
      <c r="A1026" s="319">
        <f t="shared" si="50"/>
        <v>1666</v>
      </c>
      <c r="B1026" s="319">
        <f t="shared" si="49"/>
        <v>2</v>
      </c>
      <c r="C1026" s="319" t="s">
        <v>5009</v>
      </c>
    </row>
    <row r="1027" spans="1:3">
      <c r="A1027" s="319">
        <f t="shared" si="50"/>
        <v>1667</v>
      </c>
      <c r="B1027" s="319">
        <f t="shared" si="49"/>
        <v>2</v>
      </c>
      <c r="C1027" s="319" t="s">
        <v>5004</v>
      </c>
    </row>
    <row r="1028" spans="1:3">
      <c r="A1028" s="319">
        <f t="shared" si="50"/>
        <v>1668</v>
      </c>
      <c r="B1028" s="319">
        <f t="shared" si="49"/>
        <v>2</v>
      </c>
      <c r="C1028" s="319" t="s">
        <v>5005</v>
      </c>
    </row>
    <row r="1029" spans="1:3">
      <c r="A1029" s="319">
        <f t="shared" si="50"/>
        <v>1669</v>
      </c>
      <c r="B1029" s="319">
        <f>B1015+1</f>
        <v>3</v>
      </c>
      <c r="C1029" s="319" t="s">
        <v>1809</v>
      </c>
    </row>
    <row r="1030" spans="1:3">
      <c r="A1030" s="319">
        <f t="shared" si="50"/>
        <v>1670</v>
      </c>
      <c r="B1030" s="319">
        <f t="shared" si="49"/>
        <v>3</v>
      </c>
      <c r="C1030" s="319" t="s">
        <v>1419</v>
      </c>
    </row>
    <row r="1031" spans="1:3">
      <c r="A1031" s="319">
        <f t="shared" si="50"/>
        <v>1671</v>
      </c>
      <c r="B1031" s="319">
        <f t="shared" si="49"/>
        <v>3</v>
      </c>
      <c r="C1031" s="319" t="s">
        <v>1586</v>
      </c>
    </row>
    <row r="1032" spans="1:3">
      <c r="A1032" s="319">
        <f t="shared" si="50"/>
        <v>1672</v>
      </c>
      <c r="B1032" s="319">
        <f t="shared" si="49"/>
        <v>3</v>
      </c>
      <c r="C1032" s="319" t="s">
        <v>5000</v>
      </c>
    </row>
    <row r="1033" spans="1:3">
      <c r="A1033" s="319">
        <f t="shared" si="50"/>
        <v>1673</v>
      </c>
      <c r="B1033" s="319">
        <f t="shared" si="49"/>
        <v>3</v>
      </c>
      <c r="C1033" s="319" t="s">
        <v>4461</v>
      </c>
    </row>
    <row r="1034" spans="1:3">
      <c r="A1034" s="319">
        <f t="shared" si="50"/>
        <v>1674</v>
      </c>
      <c r="B1034" s="319">
        <f t="shared" si="49"/>
        <v>3</v>
      </c>
      <c r="C1034" s="319" t="s">
        <v>5001</v>
      </c>
    </row>
    <row r="1035" spans="1:3">
      <c r="A1035" s="319">
        <f t="shared" si="50"/>
        <v>1675</v>
      </c>
      <c r="B1035" s="319">
        <f t="shared" si="49"/>
        <v>3</v>
      </c>
      <c r="C1035" s="319" t="s">
        <v>4463</v>
      </c>
    </row>
    <row r="1036" spans="1:3">
      <c r="A1036" s="319">
        <f t="shared" si="50"/>
        <v>1676</v>
      </c>
      <c r="B1036" s="319">
        <f t="shared" si="49"/>
        <v>3</v>
      </c>
      <c r="C1036" s="319" t="s">
        <v>5012</v>
      </c>
    </row>
    <row r="1037" spans="1:3">
      <c r="A1037" s="319">
        <f t="shared" si="50"/>
        <v>1677</v>
      </c>
      <c r="B1037" s="319">
        <f t="shared" si="49"/>
        <v>3</v>
      </c>
      <c r="C1037" s="319" t="s">
        <v>5002</v>
      </c>
    </row>
    <row r="1038" spans="1:3">
      <c r="A1038" s="319">
        <f t="shared" si="50"/>
        <v>1678</v>
      </c>
      <c r="B1038" s="319">
        <f t="shared" si="49"/>
        <v>3</v>
      </c>
      <c r="C1038" s="319" t="s">
        <v>5003</v>
      </c>
    </row>
    <row r="1039" spans="1:3">
      <c r="A1039" s="319">
        <f t="shared" si="50"/>
        <v>1679</v>
      </c>
      <c r="B1039" s="319">
        <f t="shared" si="49"/>
        <v>3</v>
      </c>
      <c r="C1039" s="319" t="s">
        <v>5008</v>
      </c>
    </row>
    <row r="1040" spans="1:3">
      <c r="A1040" s="319">
        <f t="shared" si="50"/>
        <v>1680</v>
      </c>
      <c r="B1040" s="319">
        <f t="shared" si="49"/>
        <v>3</v>
      </c>
      <c r="C1040" s="319" t="s">
        <v>5009</v>
      </c>
    </row>
    <row r="1041" spans="1:3">
      <c r="A1041" s="319">
        <f t="shared" si="50"/>
        <v>1681</v>
      </c>
      <c r="B1041" s="319">
        <f t="shared" si="49"/>
        <v>3</v>
      </c>
      <c r="C1041" s="319" t="s">
        <v>5004</v>
      </c>
    </row>
    <row r="1042" spans="1:3">
      <c r="A1042" s="319">
        <f t="shared" si="50"/>
        <v>1682</v>
      </c>
      <c r="B1042" s="319">
        <f t="shared" si="49"/>
        <v>3</v>
      </c>
      <c r="C1042" s="319" t="s">
        <v>5005</v>
      </c>
    </row>
    <row r="1043" spans="1:3">
      <c r="A1043" s="319">
        <f t="shared" si="50"/>
        <v>1683</v>
      </c>
      <c r="B1043" s="319">
        <f>B1029+1</f>
        <v>4</v>
      </c>
      <c r="C1043" s="319" t="s">
        <v>1809</v>
      </c>
    </row>
    <row r="1044" spans="1:3">
      <c r="A1044" s="319">
        <f t="shared" si="50"/>
        <v>1684</v>
      </c>
      <c r="B1044" s="319">
        <f t="shared" si="49"/>
        <v>4</v>
      </c>
      <c r="C1044" s="319" t="s">
        <v>1419</v>
      </c>
    </row>
    <row r="1045" spans="1:3">
      <c r="A1045" s="319">
        <f t="shared" si="50"/>
        <v>1685</v>
      </c>
      <c r="B1045" s="319">
        <f t="shared" si="49"/>
        <v>4</v>
      </c>
      <c r="C1045" s="319" t="s">
        <v>1586</v>
      </c>
    </row>
    <row r="1046" spans="1:3">
      <c r="A1046" s="319">
        <f t="shared" si="50"/>
        <v>1686</v>
      </c>
      <c r="B1046" s="319">
        <f t="shared" si="49"/>
        <v>4</v>
      </c>
      <c r="C1046" s="319" t="s">
        <v>5000</v>
      </c>
    </row>
    <row r="1047" spans="1:3">
      <c r="A1047" s="319">
        <f t="shared" si="50"/>
        <v>1687</v>
      </c>
      <c r="B1047" s="319">
        <f t="shared" si="49"/>
        <v>4</v>
      </c>
      <c r="C1047" s="319" t="s">
        <v>4461</v>
      </c>
    </row>
    <row r="1048" spans="1:3">
      <c r="A1048" s="319">
        <f t="shared" si="50"/>
        <v>1688</v>
      </c>
      <c r="B1048" s="319">
        <f t="shared" si="49"/>
        <v>4</v>
      </c>
      <c r="C1048" s="319" t="s">
        <v>5001</v>
      </c>
    </row>
    <row r="1049" spans="1:3">
      <c r="A1049" s="319">
        <f t="shared" si="50"/>
        <v>1689</v>
      </c>
      <c r="B1049" s="319">
        <f t="shared" si="49"/>
        <v>4</v>
      </c>
      <c r="C1049" s="319" t="s">
        <v>4463</v>
      </c>
    </row>
    <row r="1050" spans="1:3">
      <c r="A1050" s="319">
        <f t="shared" si="50"/>
        <v>1690</v>
      </c>
      <c r="B1050" s="319">
        <f t="shared" si="49"/>
        <v>4</v>
      </c>
      <c r="C1050" s="319" t="s">
        <v>5012</v>
      </c>
    </row>
    <row r="1051" spans="1:3">
      <c r="A1051" s="319">
        <f t="shared" si="50"/>
        <v>1691</v>
      </c>
      <c r="B1051" s="319">
        <f t="shared" si="49"/>
        <v>4</v>
      </c>
      <c r="C1051" s="319" t="s">
        <v>5002</v>
      </c>
    </row>
    <row r="1052" spans="1:3">
      <c r="A1052" s="319">
        <f t="shared" si="50"/>
        <v>1692</v>
      </c>
      <c r="B1052" s="319">
        <f t="shared" si="49"/>
        <v>4</v>
      </c>
      <c r="C1052" s="319" t="s">
        <v>5003</v>
      </c>
    </row>
    <row r="1053" spans="1:3">
      <c r="A1053" s="319">
        <f t="shared" si="50"/>
        <v>1693</v>
      </c>
      <c r="B1053" s="319">
        <f t="shared" si="49"/>
        <v>4</v>
      </c>
      <c r="C1053" s="319" t="s">
        <v>5008</v>
      </c>
    </row>
    <row r="1054" spans="1:3">
      <c r="A1054" s="319">
        <f t="shared" si="50"/>
        <v>1694</v>
      </c>
      <c r="B1054" s="319">
        <f t="shared" si="49"/>
        <v>4</v>
      </c>
      <c r="C1054" s="319" t="s">
        <v>5009</v>
      </c>
    </row>
    <row r="1055" spans="1:3">
      <c r="A1055" s="319">
        <f t="shared" si="50"/>
        <v>1695</v>
      </c>
      <c r="B1055" s="319">
        <f t="shared" si="49"/>
        <v>4</v>
      </c>
      <c r="C1055" s="319" t="s">
        <v>5004</v>
      </c>
    </row>
    <row r="1056" spans="1:3">
      <c r="A1056" s="319">
        <f t="shared" si="50"/>
        <v>1696</v>
      </c>
      <c r="B1056" s="319">
        <f t="shared" si="49"/>
        <v>4</v>
      </c>
      <c r="C1056" s="319" t="s">
        <v>5005</v>
      </c>
    </row>
    <row r="1057" spans="1:3">
      <c r="A1057" s="319">
        <f t="shared" si="50"/>
        <v>1697</v>
      </c>
      <c r="B1057" s="319">
        <f>B1043+1</f>
        <v>5</v>
      </c>
      <c r="C1057" s="319" t="s">
        <v>1809</v>
      </c>
    </row>
    <row r="1058" spans="1:3">
      <c r="A1058" s="319">
        <f t="shared" si="50"/>
        <v>1698</v>
      </c>
      <c r="B1058" s="319">
        <f t="shared" si="49"/>
        <v>5</v>
      </c>
      <c r="C1058" s="319" t="s">
        <v>1419</v>
      </c>
    </row>
    <row r="1059" spans="1:3">
      <c r="A1059" s="319">
        <f t="shared" si="50"/>
        <v>1699</v>
      </c>
      <c r="B1059" s="319">
        <f t="shared" si="49"/>
        <v>5</v>
      </c>
      <c r="C1059" s="319" t="s">
        <v>1586</v>
      </c>
    </row>
    <row r="1060" spans="1:3">
      <c r="A1060" s="319">
        <f t="shared" si="50"/>
        <v>1700</v>
      </c>
      <c r="B1060" s="319">
        <f t="shared" si="49"/>
        <v>5</v>
      </c>
      <c r="C1060" s="319" t="s">
        <v>5000</v>
      </c>
    </row>
    <row r="1061" spans="1:3">
      <c r="A1061" s="319">
        <f t="shared" si="50"/>
        <v>1701</v>
      </c>
      <c r="B1061" s="319">
        <f t="shared" si="49"/>
        <v>5</v>
      </c>
      <c r="C1061" s="319" t="s">
        <v>4461</v>
      </c>
    </row>
    <row r="1062" spans="1:3">
      <c r="A1062" s="319">
        <f t="shared" si="50"/>
        <v>1702</v>
      </c>
      <c r="B1062" s="319">
        <f t="shared" si="49"/>
        <v>5</v>
      </c>
      <c r="C1062" s="319" t="s">
        <v>5001</v>
      </c>
    </row>
    <row r="1063" spans="1:3">
      <c r="A1063" s="319">
        <f t="shared" si="50"/>
        <v>1703</v>
      </c>
      <c r="B1063" s="319">
        <f t="shared" si="49"/>
        <v>5</v>
      </c>
      <c r="C1063" s="319" t="s">
        <v>4463</v>
      </c>
    </row>
    <row r="1064" spans="1:3">
      <c r="A1064" s="319">
        <f t="shared" si="50"/>
        <v>1704</v>
      </c>
      <c r="B1064" s="319">
        <f t="shared" si="49"/>
        <v>5</v>
      </c>
      <c r="C1064" s="319" t="s">
        <v>5012</v>
      </c>
    </row>
    <row r="1065" spans="1:3">
      <c r="A1065" s="319">
        <f t="shared" si="50"/>
        <v>1705</v>
      </c>
      <c r="B1065" s="319">
        <f t="shared" si="49"/>
        <v>5</v>
      </c>
      <c r="C1065" s="319" t="s">
        <v>5002</v>
      </c>
    </row>
    <row r="1066" spans="1:3">
      <c r="A1066" s="319">
        <f t="shared" si="50"/>
        <v>1706</v>
      </c>
      <c r="B1066" s="319">
        <f t="shared" si="49"/>
        <v>5</v>
      </c>
      <c r="C1066" s="319" t="s">
        <v>5003</v>
      </c>
    </row>
    <row r="1067" spans="1:3">
      <c r="A1067" s="319">
        <f t="shared" si="50"/>
        <v>1707</v>
      </c>
      <c r="B1067" s="319">
        <f t="shared" ref="B1067:B1070" si="51">B1066</f>
        <v>5</v>
      </c>
      <c r="C1067" s="319" t="s">
        <v>5008</v>
      </c>
    </row>
    <row r="1068" spans="1:3">
      <c r="A1068" s="319">
        <f t="shared" si="50"/>
        <v>1708</v>
      </c>
      <c r="B1068" s="319">
        <f t="shared" si="51"/>
        <v>5</v>
      </c>
      <c r="C1068" s="319" t="s">
        <v>5009</v>
      </c>
    </row>
    <row r="1069" spans="1:3">
      <c r="A1069" s="319">
        <f t="shared" si="50"/>
        <v>1709</v>
      </c>
      <c r="B1069" s="319">
        <f t="shared" si="51"/>
        <v>5</v>
      </c>
      <c r="C1069" s="319" t="s">
        <v>5004</v>
      </c>
    </row>
    <row r="1070" spans="1:3">
      <c r="A1070" s="319">
        <f t="shared" si="50"/>
        <v>1710</v>
      </c>
      <c r="B1070" s="319">
        <f t="shared" si="51"/>
        <v>5</v>
      </c>
      <c r="C1070" s="319" t="s">
        <v>5005</v>
      </c>
    </row>
    <row r="1071" spans="1:3">
      <c r="A1071" s="319">
        <f t="shared" si="50"/>
        <v>1711</v>
      </c>
      <c r="B1071" s="319">
        <f>B1057+1</f>
        <v>6</v>
      </c>
      <c r="C1071" s="319" t="s">
        <v>1809</v>
      </c>
    </row>
    <row r="1072" spans="1:3">
      <c r="A1072" s="319">
        <f t="shared" si="50"/>
        <v>1712</v>
      </c>
      <c r="B1072" s="319">
        <f t="shared" ref="B1072:B1084" si="52">B1071</f>
        <v>6</v>
      </c>
      <c r="C1072" s="319" t="s">
        <v>1419</v>
      </c>
    </row>
    <row r="1073" spans="1:3">
      <c r="A1073" s="319">
        <f t="shared" si="50"/>
        <v>1713</v>
      </c>
      <c r="B1073" s="319">
        <f t="shared" si="52"/>
        <v>6</v>
      </c>
      <c r="C1073" s="319" t="s">
        <v>1586</v>
      </c>
    </row>
    <row r="1074" spans="1:3">
      <c r="A1074" s="319">
        <f t="shared" si="50"/>
        <v>1714</v>
      </c>
      <c r="B1074" s="319">
        <f t="shared" si="52"/>
        <v>6</v>
      </c>
      <c r="C1074" s="319" t="s">
        <v>5000</v>
      </c>
    </row>
    <row r="1075" spans="1:3">
      <c r="A1075" s="319">
        <f t="shared" si="50"/>
        <v>1715</v>
      </c>
      <c r="B1075" s="319">
        <f t="shared" si="52"/>
        <v>6</v>
      </c>
      <c r="C1075" s="319" t="s">
        <v>4461</v>
      </c>
    </row>
    <row r="1076" spans="1:3">
      <c r="A1076" s="319">
        <f t="shared" si="50"/>
        <v>1716</v>
      </c>
      <c r="B1076" s="319">
        <f t="shared" si="52"/>
        <v>6</v>
      </c>
      <c r="C1076" s="319" t="s">
        <v>5001</v>
      </c>
    </row>
    <row r="1077" spans="1:3">
      <c r="A1077" s="319">
        <f t="shared" si="50"/>
        <v>1717</v>
      </c>
      <c r="B1077" s="319">
        <f t="shared" si="52"/>
        <v>6</v>
      </c>
      <c r="C1077" s="319" t="s">
        <v>4463</v>
      </c>
    </row>
    <row r="1078" spans="1:3">
      <c r="A1078" s="319">
        <f t="shared" si="50"/>
        <v>1718</v>
      </c>
      <c r="B1078" s="319">
        <f t="shared" si="52"/>
        <v>6</v>
      </c>
      <c r="C1078" s="319" t="s">
        <v>5012</v>
      </c>
    </row>
    <row r="1079" spans="1:3">
      <c r="A1079" s="319">
        <f t="shared" si="50"/>
        <v>1719</v>
      </c>
      <c r="B1079" s="319">
        <f t="shared" si="52"/>
        <v>6</v>
      </c>
      <c r="C1079" s="319" t="s">
        <v>5002</v>
      </c>
    </row>
    <row r="1080" spans="1:3">
      <c r="A1080" s="319">
        <f t="shared" ref="A1080:A1143" si="53">A1079+1</f>
        <v>1720</v>
      </c>
      <c r="B1080" s="319">
        <f t="shared" si="52"/>
        <v>6</v>
      </c>
      <c r="C1080" s="319" t="s">
        <v>5003</v>
      </c>
    </row>
    <row r="1081" spans="1:3">
      <c r="A1081" s="319">
        <f t="shared" si="53"/>
        <v>1721</v>
      </c>
      <c r="B1081" s="319">
        <f t="shared" si="52"/>
        <v>6</v>
      </c>
      <c r="C1081" s="319" t="s">
        <v>5008</v>
      </c>
    </row>
    <row r="1082" spans="1:3">
      <c r="A1082" s="319">
        <f t="shared" si="53"/>
        <v>1722</v>
      </c>
      <c r="B1082" s="319">
        <f t="shared" si="52"/>
        <v>6</v>
      </c>
      <c r="C1082" s="319" t="s">
        <v>5009</v>
      </c>
    </row>
    <row r="1083" spans="1:3">
      <c r="A1083" s="319">
        <f t="shared" si="53"/>
        <v>1723</v>
      </c>
      <c r="B1083" s="319">
        <f t="shared" si="52"/>
        <v>6</v>
      </c>
      <c r="C1083" s="319" t="s">
        <v>5004</v>
      </c>
    </row>
    <row r="1084" spans="1:3">
      <c r="A1084" s="319">
        <f t="shared" si="53"/>
        <v>1724</v>
      </c>
      <c r="B1084" s="319">
        <f t="shared" si="52"/>
        <v>6</v>
      </c>
      <c r="C1084" s="319" t="s">
        <v>5005</v>
      </c>
    </row>
    <row r="1085" spans="1:3">
      <c r="A1085" s="319">
        <f t="shared" si="53"/>
        <v>1725</v>
      </c>
      <c r="B1085" s="319">
        <f>B1071+1</f>
        <v>7</v>
      </c>
      <c r="C1085" s="319" t="s">
        <v>1809</v>
      </c>
    </row>
    <row r="1086" spans="1:3">
      <c r="A1086" s="319">
        <f t="shared" si="53"/>
        <v>1726</v>
      </c>
      <c r="B1086" s="319">
        <f t="shared" ref="B1086:B1098" si="54">B1085</f>
        <v>7</v>
      </c>
      <c r="C1086" s="319" t="s">
        <v>1419</v>
      </c>
    </row>
    <row r="1087" spans="1:3">
      <c r="A1087" s="319">
        <f t="shared" si="53"/>
        <v>1727</v>
      </c>
      <c r="B1087" s="319">
        <f t="shared" si="54"/>
        <v>7</v>
      </c>
      <c r="C1087" s="319" t="s">
        <v>1586</v>
      </c>
    </row>
    <row r="1088" spans="1:3">
      <c r="A1088" s="319">
        <f t="shared" si="53"/>
        <v>1728</v>
      </c>
      <c r="B1088" s="319">
        <f t="shared" si="54"/>
        <v>7</v>
      </c>
      <c r="C1088" s="319" t="s">
        <v>5000</v>
      </c>
    </row>
    <row r="1089" spans="1:3">
      <c r="A1089" s="319">
        <f t="shared" si="53"/>
        <v>1729</v>
      </c>
      <c r="B1089" s="319">
        <f t="shared" si="54"/>
        <v>7</v>
      </c>
      <c r="C1089" s="319" t="s">
        <v>4461</v>
      </c>
    </row>
    <row r="1090" spans="1:3">
      <c r="A1090" s="319">
        <f t="shared" si="53"/>
        <v>1730</v>
      </c>
      <c r="B1090" s="319">
        <f t="shared" si="54"/>
        <v>7</v>
      </c>
      <c r="C1090" s="319" t="s">
        <v>5001</v>
      </c>
    </row>
    <row r="1091" spans="1:3">
      <c r="A1091" s="319">
        <f t="shared" si="53"/>
        <v>1731</v>
      </c>
      <c r="B1091" s="319">
        <f t="shared" si="54"/>
        <v>7</v>
      </c>
      <c r="C1091" s="319" t="s">
        <v>4463</v>
      </c>
    </row>
    <row r="1092" spans="1:3">
      <c r="A1092" s="319">
        <f t="shared" si="53"/>
        <v>1732</v>
      </c>
      <c r="B1092" s="319">
        <f t="shared" si="54"/>
        <v>7</v>
      </c>
      <c r="C1092" s="319" t="s">
        <v>5012</v>
      </c>
    </row>
    <row r="1093" spans="1:3">
      <c r="A1093" s="319">
        <f t="shared" si="53"/>
        <v>1733</v>
      </c>
      <c r="B1093" s="319">
        <f t="shared" si="54"/>
        <v>7</v>
      </c>
      <c r="C1093" s="319" t="s">
        <v>5002</v>
      </c>
    </row>
    <row r="1094" spans="1:3">
      <c r="A1094" s="319">
        <f t="shared" si="53"/>
        <v>1734</v>
      </c>
      <c r="B1094" s="319">
        <f t="shared" si="54"/>
        <v>7</v>
      </c>
      <c r="C1094" s="319" t="s">
        <v>5003</v>
      </c>
    </row>
    <row r="1095" spans="1:3">
      <c r="A1095" s="319">
        <f t="shared" si="53"/>
        <v>1735</v>
      </c>
      <c r="B1095" s="319">
        <f t="shared" si="54"/>
        <v>7</v>
      </c>
      <c r="C1095" s="319" t="s">
        <v>5008</v>
      </c>
    </row>
    <row r="1096" spans="1:3">
      <c r="A1096" s="319">
        <f t="shared" si="53"/>
        <v>1736</v>
      </c>
      <c r="B1096" s="319">
        <f t="shared" si="54"/>
        <v>7</v>
      </c>
      <c r="C1096" s="319" t="s">
        <v>5009</v>
      </c>
    </row>
    <row r="1097" spans="1:3">
      <c r="A1097" s="319">
        <f t="shared" si="53"/>
        <v>1737</v>
      </c>
      <c r="B1097" s="319">
        <f t="shared" si="54"/>
        <v>7</v>
      </c>
      <c r="C1097" s="319" t="s">
        <v>5004</v>
      </c>
    </row>
    <row r="1098" spans="1:3">
      <c r="A1098" s="319">
        <f t="shared" si="53"/>
        <v>1738</v>
      </c>
      <c r="B1098" s="319">
        <f t="shared" si="54"/>
        <v>7</v>
      </c>
      <c r="C1098" s="319" t="s">
        <v>5005</v>
      </c>
    </row>
    <row r="1099" spans="1:3">
      <c r="A1099" s="319">
        <f t="shared" si="53"/>
        <v>1739</v>
      </c>
      <c r="B1099" s="319">
        <f>B1085+1</f>
        <v>8</v>
      </c>
      <c r="C1099" s="319" t="s">
        <v>1809</v>
      </c>
    </row>
    <row r="1100" spans="1:3">
      <c r="A1100" s="319">
        <f t="shared" si="53"/>
        <v>1740</v>
      </c>
      <c r="B1100" s="319">
        <f t="shared" ref="B1100:B1112" si="55">B1099</f>
        <v>8</v>
      </c>
      <c r="C1100" s="319" t="s">
        <v>1419</v>
      </c>
    </row>
    <row r="1101" spans="1:3">
      <c r="A1101" s="319">
        <f t="shared" si="53"/>
        <v>1741</v>
      </c>
      <c r="B1101" s="319">
        <f t="shared" si="55"/>
        <v>8</v>
      </c>
      <c r="C1101" s="319" t="s">
        <v>1586</v>
      </c>
    </row>
    <row r="1102" spans="1:3">
      <c r="A1102" s="319">
        <f t="shared" si="53"/>
        <v>1742</v>
      </c>
      <c r="B1102" s="319">
        <f t="shared" si="55"/>
        <v>8</v>
      </c>
      <c r="C1102" s="319" t="s">
        <v>5000</v>
      </c>
    </row>
    <row r="1103" spans="1:3">
      <c r="A1103" s="319">
        <f t="shared" si="53"/>
        <v>1743</v>
      </c>
      <c r="B1103" s="319">
        <f t="shared" si="55"/>
        <v>8</v>
      </c>
      <c r="C1103" s="319" t="s">
        <v>4461</v>
      </c>
    </row>
    <row r="1104" spans="1:3">
      <c r="A1104" s="319">
        <f t="shared" si="53"/>
        <v>1744</v>
      </c>
      <c r="B1104" s="319">
        <f t="shared" si="55"/>
        <v>8</v>
      </c>
      <c r="C1104" s="319" t="s">
        <v>5001</v>
      </c>
    </row>
    <row r="1105" spans="1:3">
      <c r="A1105" s="319">
        <f t="shared" si="53"/>
        <v>1745</v>
      </c>
      <c r="B1105" s="319">
        <f t="shared" si="55"/>
        <v>8</v>
      </c>
      <c r="C1105" s="319" t="s">
        <v>4463</v>
      </c>
    </row>
    <row r="1106" spans="1:3">
      <c r="A1106" s="319">
        <f t="shared" si="53"/>
        <v>1746</v>
      </c>
      <c r="B1106" s="319">
        <f t="shared" si="55"/>
        <v>8</v>
      </c>
      <c r="C1106" s="319" t="s">
        <v>5012</v>
      </c>
    </row>
    <row r="1107" spans="1:3">
      <c r="A1107" s="319">
        <f t="shared" si="53"/>
        <v>1747</v>
      </c>
      <c r="B1107" s="319">
        <f t="shared" si="55"/>
        <v>8</v>
      </c>
      <c r="C1107" s="319" t="s">
        <v>5002</v>
      </c>
    </row>
    <row r="1108" spans="1:3">
      <c r="A1108" s="319">
        <f t="shared" si="53"/>
        <v>1748</v>
      </c>
      <c r="B1108" s="319">
        <f t="shared" si="55"/>
        <v>8</v>
      </c>
      <c r="C1108" s="319" t="s">
        <v>5003</v>
      </c>
    </row>
    <row r="1109" spans="1:3">
      <c r="A1109" s="319">
        <f t="shared" si="53"/>
        <v>1749</v>
      </c>
      <c r="B1109" s="319">
        <f t="shared" si="55"/>
        <v>8</v>
      </c>
      <c r="C1109" s="319" t="s">
        <v>5008</v>
      </c>
    </row>
    <row r="1110" spans="1:3">
      <c r="A1110" s="319">
        <f t="shared" si="53"/>
        <v>1750</v>
      </c>
      <c r="B1110" s="319">
        <f t="shared" si="55"/>
        <v>8</v>
      </c>
      <c r="C1110" s="319" t="s">
        <v>5009</v>
      </c>
    </row>
    <row r="1111" spans="1:3">
      <c r="A1111" s="319">
        <f t="shared" si="53"/>
        <v>1751</v>
      </c>
      <c r="B1111" s="319">
        <f t="shared" si="55"/>
        <v>8</v>
      </c>
      <c r="C1111" s="319" t="s">
        <v>5004</v>
      </c>
    </row>
    <row r="1112" spans="1:3">
      <c r="A1112" s="319">
        <f t="shared" si="53"/>
        <v>1752</v>
      </c>
      <c r="B1112" s="319">
        <f t="shared" si="55"/>
        <v>8</v>
      </c>
      <c r="C1112" s="319" t="s">
        <v>5005</v>
      </c>
    </row>
    <row r="1113" spans="1:3">
      <c r="A1113" s="319">
        <f t="shared" si="53"/>
        <v>1753</v>
      </c>
      <c r="B1113" s="319">
        <f>B1099+1</f>
        <v>9</v>
      </c>
      <c r="C1113" s="319" t="s">
        <v>1809</v>
      </c>
    </row>
    <row r="1114" spans="1:3">
      <c r="A1114" s="319">
        <f t="shared" si="53"/>
        <v>1754</v>
      </c>
      <c r="B1114" s="319">
        <f t="shared" ref="B1114:B1126" si="56">B1113</f>
        <v>9</v>
      </c>
      <c r="C1114" s="319" t="s">
        <v>1419</v>
      </c>
    </row>
    <row r="1115" spans="1:3">
      <c r="A1115" s="319">
        <f t="shared" si="53"/>
        <v>1755</v>
      </c>
      <c r="B1115" s="319">
        <f t="shared" si="56"/>
        <v>9</v>
      </c>
      <c r="C1115" s="319" t="s">
        <v>1586</v>
      </c>
    </row>
    <row r="1116" spans="1:3">
      <c r="A1116" s="319">
        <f t="shared" si="53"/>
        <v>1756</v>
      </c>
      <c r="B1116" s="319">
        <f t="shared" si="56"/>
        <v>9</v>
      </c>
      <c r="C1116" s="319" t="s">
        <v>5000</v>
      </c>
    </row>
    <row r="1117" spans="1:3">
      <c r="A1117" s="319">
        <f t="shared" si="53"/>
        <v>1757</v>
      </c>
      <c r="B1117" s="319">
        <f t="shared" si="56"/>
        <v>9</v>
      </c>
      <c r="C1117" s="319" t="s">
        <v>4461</v>
      </c>
    </row>
    <row r="1118" spans="1:3">
      <c r="A1118" s="319">
        <f t="shared" si="53"/>
        <v>1758</v>
      </c>
      <c r="B1118" s="319">
        <f t="shared" si="56"/>
        <v>9</v>
      </c>
      <c r="C1118" s="319" t="s">
        <v>5001</v>
      </c>
    </row>
    <row r="1119" spans="1:3">
      <c r="A1119" s="319">
        <f t="shared" si="53"/>
        <v>1759</v>
      </c>
      <c r="B1119" s="319">
        <f t="shared" si="56"/>
        <v>9</v>
      </c>
      <c r="C1119" s="319" t="s">
        <v>4463</v>
      </c>
    </row>
    <row r="1120" spans="1:3">
      <c r="A1120" s="319">
        <f t="shared" si="53"/>
        <v>1760</v>
      </c>
      <c r="B1120" s="319">
        <f t="shared" si="56"/>
        <v>9</v>
      </c>
      <c r="C1120" s="319" t="s">
        <v>5012</v>
      </c>
    </row>
    <row r="1121" spans="1:3">
      <c r="A1121" s="319">
        <f t="shared" si="53"/>
        <v>1761</v>
      </c>
      <c r="B1121" s="319">
        <f t="shared" si="56"/>
        <v>9</v>
      </c>
      <c r="C1121" s="319" t="s">
        <v>5002</v>
      </c>
    </row>
    <row r="1122" spans="1:3">
      <c r="A1122" s="319">
        <f t="shared" si="53"/>
        <v>1762</v>
      </c>
      <c r="B1122" s="319">
        <f t="shared" si="56"/>
        <v>9</v>
      </c>
      <c r="C1122" s="319" t="s">
        <v>5003</v>
      </c>
    </row>
    <row r="1123" spans="1:3">
      <c r="A1123" s="319">
        <f t="shared" si="53"/>
        <v>1763</v>
      </c>
      <c r="B1123" s="319">
        <f t="shared" si="56"/>
        <v>9</v>
      </c>
      <c r="C1123" s="319" t="s">
        <v>5008</v>
      </c>
    </row>
    <row r="1124" spans="1:3">
      <c r="A1124" s="319">
        <f t="shared" si="53"/>
        <v>1764</v>
      </c>
      <c r="B1124" s="319">
        <f t="shared" si="56"/>
        <v>9</v>
      </c>
      <c r="C1124" s="319" t="s">
        <v>5009</v>
      </c>
    </row>
    <row r="1125" spans="1:3">
      <c r="A1125" s="319">
        <f t="shared" si="53"/>
        <v>1765</v>
      </c>
      <c r="B1125" s="319">
        <f t="shared" si="56"/>
        <v>9</v>
      </c>
      <c r="C1125" s="319" t="s">
        <v>5004</v>
      </c>
    </row>
    <row r="1126" spans="1:3">
      <c r="A1126" s="319">
        <f t="shared" si="53"/>
        <v>1766</v>
      </c>
      <c r="B1126" s="319">
        <f t="shared" si="56"/>
        <v>9</v>
      </c>
      <c r="C1126" s="319" t="s">
        <v>5005</v>
      </c>
    </row>
    <row r="1127" spans="1:3">
      <c r="A1127" s="319">
        <f t="shared" si="53"/>
        <v>1767</v>
      </c>
      <c r="B1127" s="319">
        <f>B1113+1</f>
        <v>10</v>
      </c>
      <c r="C1127" s="319" t="s">
        <v>1809</v>
      </c>
    </row>
    <row r="1128" spans="1:3">
      <c r="A1128" s="319">
        <f t="shared" si="53"/>
        <v>1768</v>
      </c>
      <c r="B1128" s="319">
        <f t="shared" ref="B1128:B1140" si="57">B1127</f>
        <v>10</v>
      </c>
      <c r="C1128" s="319" t="s">
        <v>1419</v>
      </c>
    </row>
    <row r="1129" spans="1:3">
      <c r="A1129" s="319">
        <f t="shared" si="53"/>
        <v>1769</v>
      </c>
      <c r="B1129" s="319">
        <f t="shared" si="57"/>
        <v>10</v>
      </c>
      <c r="C1129" s="319" t="s">
        <v>1586</v>
      </c>
    </row>
    <row r="1130" spans="1:3">
      <c r="A1130" s="319">
        <f t="shared" si="53"/>
        <v>1770</v>
      </c>
      <c r="B1130" s="319">
        <f t="shared" si="57"/>
        <v>10</v>
      </c>
      <c r="C1130" s="319" t="s">
        <v>5000</v>
      </c>
    </row>
    <row r="1131" spans="1:3">
      <c r="A1131" s="319">
        <f t="shared" si="53"/>
        <v>1771</v>
      </c>
      <c r="B1131" s="319">
        <f t="shared" si="57"/>
        <v>10</v>
      </c>
      <c r="C1131" s="319" t="s">
        <v>4461</v>
      </c>
    </row>
    <row r="1132" spans="1:3">
      <c r="A1132" s="319">
        <f t="shared" si="53"/>
        <v>1772</v>
      </c>
      <c r="B1132" s="319">
        <f t="shared" si="57"/>
        <v>10</v>
      </c>
      <c r="C1132" s="319" t="s">
        <v>5001</v>
      </c>
    </row>
    <row r="1133" spans="1:3">
      <c r="A1133" s="319">
        <f t="shared" si="53"/>
        <v>1773</v>
      </c>
      <c r="B1133" s="319">
        <f t="shared" si="57"/>
        <v>10</v>
      </c>
      <c r="C1133" s="319" t="s">
        <v>4463</v>
      </c>
    </row>
    <row r="1134" spans="1:3">
      <c r="A1134" s="319">
        <f t="shared" si="53"/>
        <v>1774</v>
      </c>
      <c r="B1134" s="319">
        <f t="shared" si="57"/>
        <v>10</v>
      </c>
      <c r="C1134" s="319" t="s">
        <v>5012</v>
      </c>
    </row>
    <row r="1135" spans="1:3">
      <c r="A1135" s="319">
        <f t="shared" si="53"/>
        <v>1775</v>
      </c>
      <c r="B1135" s="319">
        <f t="shared" si="57"/>
        <v>10</v>
      </c>
      <c r="C1135" s="319" t="s">
        <v>5002</v>
      </c>
    </row>
    <row r="1136" spans="1:3">
      <c r="A1136" s="319">
        <f t="shared" si="53"/>
        <v>1776</v>
      </c>
      <c r="B1136" s="319">
        <f t="shared" si="57"/>
        <v>10</v>
      </c>
      <c r="C1136" s="319" t="s">
        <v>5003</v>
      </c>
    </row>
    <row r="1137" spans="1:3">
      <c r="A1137" s="319">
        <f t="shared" si="53"/>
        <v>1777</v>
      </c>
      <c r="B1137" s="319">
        <f t="shared" si="57"/>
        <v>10</v>
      </c>
      <c r="C1137" s="319" t="s">
        <v>5008</v>
      </c>
    </row>
    <row r="1138" spans="1:3">
      <c r="A1138" s="319">
        <f t="shared" si="53"/>
        <v>1778</v>
      </c>
      <c r="B1138" s="319">
        <f t="shared" si="57"/>
        <v>10</v>
      </c>
      <c r="C1138" s="319" t="s">
        <v>5009</v>
      </c>
    </row>
    <row r="1139" spans="1:3">
      <c r="A1139" s="319">
        <f t="shared" si="53"/>
        <v>1779</v>
      </c>
      <c r="B1139" s="319">
        <f t="shared" si="57"/>
        <v>10</v>
      </c>
      <c r="C1139" s="319" t="s">
        <v>5004</v>
      </c>
    </row>
    <row r="1140" spans="1:3">
      <c r="A1140" s="49">
        <f t="shared" si="53"/>
        <v>1780</v>
      </c>
      <c r="B1140" s="319">
        <f t="shared" si="57"/>
        <v>10</v>
      </c>
      <c r="C1140" s="49" t="s">
        <v>5005</v>
      </c>
    </row>
    <row r="1141" spans="1:3">
      <c r="A1141" s="319">
        <f t="shared" si="53"/>
        <v>1781</v>
      </c>
      <c r="B1141" s="319">
        <v>41</v>
      </c>
      <c r="C1141" s="319" t="s">
        <v>1809</v>
      </c>
    </row>
    <row r="1142" spans="1:3">
      <c r="A1142" s="319">
        <f t="shared" si="53"/>
        <v>1782</v>
      </c>
      <c r="B1142" s="319">
        <f t="shared" ref="B1142:B1205" si="58">B1141</f>
        <v>41</v>
      </c>
      <c r="C1142" s="319" t="s">
        <v>1419</v>
      </c>
    </row>
    <row r="1143" spans="1:3">
      <c r="A1143" s="319">
        <f t="shared" si="53"/>
        <v>1783</v>
      </c>
      <c r="B1143" s="319">
        <f t="shared" si="58"/>
        <v>41</v>
      </c>
      <c r="C1143" s="319" t="s">
        <v>1586</v>
      </c>
    </row>
    <row r="1144" spans="1:3">
      <c r="A1144" s="319">
        <f t="shared" ref="A1144:A1207" si="59">A1143+1</f>
        <v>1784</v>
      </c>
      <c r="B1144" s="319">
        <f t="shared" si="58"/>
        <v>41</v>
      </c>
      <c r="C1144" s="319" t="s">
        <v>5000</v>
      </c>
    </row>
    <row r="1145" spans="1:3">
      <c r="A1145" s="319">
        <f t="shared" si="59"/>
        <v>1785</v>
      </c>
      <c r="B1145" s="319">
        <f t="shared" si="58"/>
        <v>41</v>
      </c>
      <c r="C1145" s="319" t="s">
        <v>4461</v>
      </c>
    </row>
    <row r="1146" spans="1:3">
      <c r="A1146" s="319">
        <f t="shared" si="59"/>
        <v>1786</v>
      </c>
      <c r="B1146" s="319">
        <f t="shared" si="58"/>
        <v>41</v>
      </c>
      <c r="C1146" s="319" t="s">
        <v>5001</v>
      </c>
    </row>
    <row r="1147" spans="1:3">
      <c r="A1147" s="319">
        <f t="shared" si="59"/>
        <v>1787</v>
      </c>
      <c r="B1147" s="319">
        <f t="shared" si="58"/>
        <v>41</v>
      </c>
      <c r="C1147" s="319" t="s">
        <v>4463</v>
      </c>
    </row>
    <row r="1148" spans="1:3">
      <c r="A1148" s="319">
        <f t="shared" si="59"/>
        <v>1788</v>
      </c>
      <c r="B1148" s="319">
        <f t="shared" si="58"/>
        <v>41</v>
      </c>
      <c r="C1148" s="319" t="s">
        <v>5012</v>
      </c>
    </row>
    <row r="1149" spans="1:3">
      <c r="A1149" s="319">
        <f t="shared" si="59"/>
        <v>1789</v>
      </c>
      <c r="B1149" s="319">
        <f t="shared" si="58"/>
        <v>41</v>
      </c>
      <c r="C1149" s="319" t="s">
        <v>5002</v>
      </c>
    </row>
    <row r="1150" spans="1:3">
      <c r="A1150" s="319">
        <f t="shared" si="59"/>
        <v>1790</v>
      </c>
      <c r="B1150" s="319">
        <f t="shared" si="58"/>
        <v>41</v>
      </c>
      <c r="C1150" s="319" t="s">
        <v>5003</v>
      </c>
    </row>
    <row r="1151" spans="1:3">
      <c r="A1151" s="319">
        <f t="shared" si="59"/>
        <v>1791</v>
      </c>
      <c r="B1151" s="319">
        <f t="shared" si="58"/>
        <v>41</v>
      </c>
      <c r="C1151" s="319" t="s">
        <v>5008</v>
      </c>
    </row>
    <row r="1152" spans="1:3">
      <c r="A1152" s="319">
        <f t="shared" si="59"/>
        <v>1792</v>
      </c>
      <c r="B1152" s="319">
        <f t="shared" si="58"/>
        <v>41</v>
      </c>
      <c r="C1152" s="319" t="s">
        <v>5009</v>
      </c>
    </row>
    <row r="1153" spans="1:3">
      <c r="A1153" s="319">
        <f t="shared" si="59"/>
        <v>1793</v>
      </c>
      <c r="B1153" s="319">
        <f t="shared" si="58"/>
        <v>41</v>
      </c>
      <c r="C1153" s="319" t="s">
        <v>5004</v>
      </c>
    </row>
    <row r="1154" spans="1:3">
      <c r="A1154" s="319">
        <f t="shared" si="59"/>
        <v>1794</v>
      </c>
      <c r="B1154" s="319">
        <f t="shared" si="58"/>
        <v>41</v>
      </c>
      <c r="C1154" s="319" t="s">
        <v>5005</v>
      </c>
    </row>
    <row r="1155" spans="1:3">
      <c r="A1155" s="319">
        <f t="shared" si="59"/>
        <v>1795</v>
      </c>
      <c r="B1155" s="319">
        <f>B1141+1</f>
        <v>42</v>
      </c>
      <c r="C1155" s="319" t="s">
        <v>1809</v>
      </c>
    </row>
    <row r="1156" spans="1:3">
      <c r="A1156" s="319">
        <f t="shared" si="59"/>
        <v>1796</v>
      </c>
      <c r="B1156" s="319">
        <f t="shared" si="58"/>
        <v>42</v>
      </c>
      <c r="C1156" s="319" t="s">
        <v>1419</v>
      </c>
    </row>
    <row r="1157" spans="1:3">
      <c r="A1157" s="319">
        <f t="shared" si="59"/>
        <v>1797</v>
      </c>
      <c r="B1157" s="319">
        <f t="shared" si="58"/>
        <v>42</v>
      </c>
      <c r="C1157" s="319" t="s">
        <v>1586</v>
      </c>
    </row>
    <row r="1158" spans="1:3">
      <c r="A1158" s="319">
        <f t="shared" si="59"/>
        <v>1798</v>
      </c>
      <c r="B1158" s="319">
        <f t="shared" si="58"/>
        <v>42</v>
      </c>
      <c r="C1158" s="319" t="s">
        <v>5000</v>
      </c>
    </row>
    <row r="1159" spans="1:3">
      <c r="A1159" s="319">
        <f t="shared" si="59"/>
        <v>1799</v>
      </c>
      <c r="B1159" s="319">
        <f t="shared" si="58"/>
        <v>42</v>
      </c>
      <c r="C1159" s="319" t="s">
        <v>4461</v>
      </c>
    </row>
    <row r="1160" spans="1:3">
      <c r="A1160" s="319">
        <f t="shared" si="59"/>
        <v>1800</v>
      </c>
      <c r="B1160" s="319">
        <f t="shared" si="58"/>
        <v>42</v>
      </c>
      <c r="C1160" s="319" t="s">
        <v>5001</v>
      </c>
    </row>
    <row r="1161" spans="1:3">
      <c r="A1161" s="319">
        <f t="shared" si="59"/>
        <v>1801</v>
      </c>
      <c r="B1161" s="319">
        <f t="shared" si="58"/>
        <v>42</v>
      </c>
      <c r="C1161" s="319" t="s">
        <v>4463</v>
      </c>
    </row>
    <row r="1162" spans="1:3">
      <c r="A1162" s="319">
        <f t="shared" si="59"/>
        <v>1802</v>
      </c>
      <c r="B1162" s="319">
        <f t="shared" si="58"/>
        <v>42</v>
      </c>
      <c r="C1162" s="319" t="s">
        <v>5012</v>
      </c>
    </row>
    <row r="1163" spans="1:3">
      <c r="A1163" s="319">
        <f t="shared" si="59"/>
        <v>1803</v>
      </c>
      <c r="B1163" s="319">
        <f t="shared" si="58"/>
        <v>42</v>
      </c>
      <c r="C1163" s="319" t="s">
        <v>5002</v>
      </c>
    </row>
    <row r="1164" spans="1:3">
      <c r="A1164" s="319">
        <f t="shared" si="59"/>
        <v>1804</v>
      </c>
      <c r="B1164" s="319">
        <f t="shared" si="58"/>
        <v>42</v>
      </c>
      <c r="C1164" s="319" t="s">
        <v>5003</v>
      </c>
    </row>
    <row r="1165" spans="1:3">
      <c r="A1165" s="319">
        <f t="shared" si="59"/>
        <v>1805</v>
      </c>
      <c r="B1165" s="319">
        <f t="shared" si="58"/>
        <v>42</v>
      </c>
      <c r="C1165" s="319" t="s">
        <v>5008</v>
      </c>
    </row>
    <row r="1166" spans="1:3">
      <c r="A1166" s="319">
        <f t="shared" si="59"/>
        <v>1806</v>
      </c>
      <c r="B1166" s="319">
        <f t="shared" si="58"/>
        <v>42</v>
      </c>
      <c r="C1166" s="319" t="s">
        <v>5009</v>
      </c>
    </row>
    <row r="1167" spans="1:3">
      <c r="A1167" s="319">
        <f t="shared" si="59"/>
        <v>1807</v>
      </c>
      <c r="B1167" s="319">
        <f t="shared" si="58"/>
        <v>42</v>
      </c>
      <c r="C1167" s="319" t="s">
        <v>5004</v>
      </c>
    </row>
    <row r="1168" spans="1:3">
      <c r="A1168" s="319">
        <f t="shared" si="59"/>
        <v>1808</v>
      </c>
      <c r="B1168" s="319">
        <f t="shared" si="58"/>
        <v>42</v>
      </c>
      <c r="C1168" s="319" t="s">
        <v>5005</v>
      </c>
    </row>
    <row r="1169" spans="1:3">
      <c r="A1169" s="319">
        <f t="shared" si="59"/>
        <v>1809</v>
      </c>
      <c r="B1169" s="319">
        <f>B1155+1</f>
        <v>43</v>
      </c>
      <c r="C1169" s="319" t="s">
        <v>1809</v>
      </c>
    </row>
    <row r="1170" spans="1:3">
      <c r="A1170" s="319">
        <f t="shared" si="59"/>
        <v>1810</v>
      </c>
      <c r="B1170" s="319">
        <f t="shared" si="58"/>
        <v>43</v>
      </c>
      <c r="C1170" s="319" t="s">
        <v>1419</v>
      </c>
    </row>
    <row r="1171" spans="1:3">
      <c r="A1171" s="319">
        <f t="shared" si="59"/>
        <v>1811</v>
      </c>
      <c r="B1171" s="319">
        <f t="shared" si="58"/>
        <v>43</v>
      </c>
      <c r="C1171" s="319" t="s">
        <v>1586</v>
      </c>
    </row>
    <row r="1172" spans="1:3">
      <c r="A1172" s="319">
        <f t="shared" si="59"/>
        <v>1812</v>
      </c>
      <c r="B1172" s="319">
        <f t="shared" si="58"/>
        <v>43</v>
      </c>
      <c r="C1172" s="319" t="s">
        <v>5000</v>
      </c>
    </row>
    <row r="1173" spans="1:3">
      <c r="A1173" s="319">
        <f t="shared" si="59"/>
        <v>1813</v>
      </c>
      <c r="B1173" s="319">
        <f t="shared" si="58"/>
        <v>43</v>
      </c>
      <c r="C1173" s="319" t="s">
        <v>4461</v>
      </c>
    </row>
    <row r="1174" spans="1:3">
      <c r="A1174" s="319">
        <f t="shared" si="59"/>
        <v>1814</v>
      </c>
      <c r="B1174" s="319">
        <f t="shared" si="58"/>
        <v>43</v>
      </c>
      <c r="C1174" s="319" t="s">
        <v>5001</v>
      </c>
    </row>
    <row r="1175" spans="1:3">
      <c r="A1175" s="319">
        <f t="shared" si="59"/>
        <v>1815</v>
      </c>
      <c r="B1175" s="319">
        <f t="shared" si="58"/>
        <v>43</v>
      </c>
      <c r="C1175" s="319" t="s">
        <v>4463</v>
      </c>
    </row>
    <row r="1176" spans="1:3">
      <c r="A1176" s="319">
        <f t="shared" si="59"/>
        <v>1816</v>
      </c>
      <c r="B1176" s="319">
        <f t="shared" si="58"/>
        <v>43</v>
      </c>
      <c r="C1176" s="319" t="s">
        <v>5012</v>
      </c>
    </row>
    <row r="1177" spans="1:3">
      <c r="A1177" s="319">
        <f t="shared" si="59"/>
        <v>1817</v>
      </c>
      <c r="B1177" s="319">
        <f t="shared" si="58"/>
        <v>43</v>
      </c>
      <c r="C1177" s="319" t="s">
        <v>5002</v>
      </c>
    </row>
    <row r="1178" spans="1:3">
      <c r="A1178" s="319">
        <f t="shared" si="59"/>
        <v>1818</v>
      </c>
      <c r="B1178" s="319">
        <f t="shared" si="58"/>
        <v>43</v>
      </c>
      <c r="C1178" s="319" t="s">
        <v>5003</v>
      </c>
    </row>
    <row r="1179" spans="1:3">
      <c r="A1179" s="319">
        <f t="shared" si="59"/>
        <v>1819</v>
      </c>
      <c r="B1179" s="319">
        <f t="shared" si="58"/>
        <v>43</v>
      </c>
      <c r="C1179" s="319" t="s">
        <v>5008</v>
      </c>
    </row>
    <row r="1180" spans="1:3">
      <c r="A1180" s="319">
        <f t="shared" si="59"/>
        <v>1820</v>
      </c>
      <c r="B1180" s="319">
        <f t="shared" si="58"/>
        <v>43</v>
      </c>
      <c r="C1180" s="319" t="s">
        <v>5009</v>
      </c>
    </row>
    <row r="1181" spans="1:3">
      <c r="A1181" s="319">
        <f t="shared" si="59"/>
        <v>1821</v>
      </c>
      <c r="B1181" s="319">
        <f t="shared" si="58"/>
        <v>43</v>
      </c>
      <c r="C1181" s="319" t="s">
        <v>5004</v>
      </c>
    </row>
    <row r="1182" spans="1:3">
      <c r="A1182" s="319">
        <f t="shared" si="59"/>
        <v>1822</v>
      </c>
      <c r="B1182" s="319">
        <f t="shared" si="58"/>
        <v>43</v>
      </c>
      <c r="C1182" s="319" t="s">
        <v>5005</v>
      </c>
    </row>
    <row r="1183" spans="1:3">
      <c r="A1183" s="319">
        <f t="shared" si="59"/>
        <v>1823</v>
      </c>
      <c r="B1183" s="319">
        <f>B1169+1</f>
        <v>44</v>
      </c>
      <c r="C1183" s="319" t="s">
        <v>1809</v>
      </c>
    </row>
    <row r="1184" spans="1:3">
      <c r="A1184" s="319">
        <f t="shared" si="59"/>
        <v>1824</v>
      </c>
      <c r="B1184" s="319">
        <f t="shared" si="58"/>
        <v>44</v>
      </c>
      <c r="C1184" s="319" t="s">
        <v>1419</v>
      </c>
    </row>
    <row r="1185" spans="1:3">
      <c r="A1185" s="319">
        <f t="shared" si="59"/>
        <v>1825</v>
      </c>
      <c r="B1185" s="319">
        <f t="shared" si="58"/>
        <v>44</v>
      </c>
      <c r="C1185" s="319" t="s">
        <v>1586</v>
      </c>
    </row>
    <row r="1186" spans="1:3">
      <c r="A1186" s="319">
        <f t="shared" si="59"/>
        <v>1826</v>
      </c>
      <c r="B1186" s="319">
        <f t="shared" si="58"/>
        <v>44</v>
      </c>
      <c r="C1186" s="319" t="s">
        <v>5000</v>
      </c>
    </row>
    <row r="1187" spans="1:3">
      <c r="A1187" s="319">
        <f t="shared" si="59"/>
        <v>1827</v>
      </c>
      <c r="B1187" s="319">
        <f t="shared" si="58"/>
        <v>44</v>
      </c>
      <c r="C1187" s="319" t="s">
        <v>4461</v>
      </c>
    </row>
    <row r="1188" spans="1:3">
      <c r="A1188" s="319">
        <f t="shared" si="59"/>
        <v>1828</v>
      </c>
      <c r="B1188" s="319">
        <f t="shared" si="58"/>
        <v>44</v>
      </c>
      <c r="C1188" s="319" t="s">
        <v>5001</v>
      </c>
    </row>
    <row r="1189" spans="1:3">
      <c r="A1189" s="319">
        <f t="shared" si="59"/>
        <v>1829</v>
      </c>
      <c r="B1189" s="319">
        <f t="shared" si="58"/>
        <v>44</v>
      </c>
      <c r="C1189" s="319" t="s">
        <v>4463</v>
      </c>
    </row>
    <row r="1190" spans="1:3">
      <c r="A1190" s="319">
        <f t="shared" si="59"/>
        <v>1830</v>
      </c>
      <c r="B1190" s="319">
        <f t="shared" si="58"/>
        <v>44</v>
      </c>
      <c r="C1190" s="319" t="s">
        <v>5012</v>
      </c>
    </row>
    <row r="1191" spans="1:3">
      <c r="A1191" s="319">
        <f t="shared" si="59"/>
        <v>1831</v>
      </c>
      <c r="B1191" s="319">
        <f t="shared" si="58"/>
        <v>44</v>
      </c>
      <c r="C1191" s="319" t="s">
        <v>5002</v>
      </c>
    </row>
    <row r="1192" spans="1:3">
      <c r="A1192" s="319">
        <f t="shared" si="59"/>
        <v>1832</v>
      </c>
      <c r="B1192" s="319">
        <f t="shared" si="58"/>
        <v>44</v>
      </c>
      <c r="C1192" s="319" t="s">
        <v>5003</v>
      </c>
    </row>
    <row r="1193" spans="1:3">
      <c r="A1193" s="319">
        <f t="shared" si="59"/>
        <v>1833</v>
      </c>
      <c r="B1193" s="319">
        <f t="shared" si="58"/>
        <v>44</v>
      </c>
      <c r="C1193" s="319" t="s">
        <v>5008</v>
      </c>
    </row>
    <row r="1194" spans="1:3">
      <c r="A1194" s="319">
        <f t="shared" si="59"/>
        <v>1834</v>
      </c>
      <c r="B1194" s="319">
        <f t="shared" si="58"/>
        <v>44</v>
      </c>
      <c r="C1194" s="319" t="s">
        <v>5009</v>
      </c>
    </row>
    <row r="1195" spans="1:3">
      <c r="A1195" s="319">
        <f t="shared" si="59"/>
        <v>1835</v>
      </c>
      <c r="B1195" s="319">
        <f t="shared" si="58"/>
        <v>44</v>
      </c>
      <c r="C1195" s="319" t="s">
        <v>5004</v>
      </c>
    </row>
    <row r="1196" spans="1:3">
      <c r="A1196" s="319">
        <f t="shared" si="59"/>
        <v>1836</v>
      </c>
      <c r="B1196" s="319">
        <f t="shared" si="58"/>
        <v>44</v>
      </c>
      <c r="C1196" s="319" t="s">
        <v>5005</v>
      </c>
    </row>
    <row r="1197" spans="1:3">
      <c r="A1197" s="319">
        <f t="shared" si="59"/>
        <v>1837</v>
      </c>
      <c r="B1197" s="319">
        <f>B1183+1</f>
        <v>45</v>
      </c>
      <c r="C1197" s="319" t="s">
        <v>1809</v>
      </c>
    </row>
    <row r="1198" spans="1:3">
      <c r="A1198" s="319">
        <f t="shared" si="59"/>
        <v>1838</v>
      </c>
      <c r="B1198" s="319">
        <f t="shared" si="58"/>
        <v>45</v>
      </c>
      <c r="C1198" s="319" t="s">
        <v>1419</v>
      </c>
    </row>
    <row r="1199" spans="1:3">
      <c r="A1199" s="319">
        <f t="shared" si="59"/>
        <v>1839</v>
      </c>
      <c r="B1199" s="319">
        <f t="shared" si="58"/>
        <v>45</v>
      </c>
      <c r="C1199" s="319" t="s">
        <v>1586</v>
      </c>
    </row>
    <row r="1200" spans="1:3">
      <c r="A1200" s="319">
        <f t="shared" si="59"/>
        <v>1840</v>
      </c>
      <c r="B1200" s="319">
        <f t="shared" si="58"/>
        <v>45</v>
      </c>
      <c r="C1200" s="319" t="s">
        <v>5000</v>
      </c>
    </row>
    <row r="1201" spans="1:3">
      <c r="A1201" s="319">
        <f t="shared" si="59"/>
        <v>1841</v>
      </c>
      <c r="B1201" s="319">
        <f t="shared" si="58"/>
        <v>45</v>
      </c>
      <c r="C1201" s="319" t="s">
        <v>4461</v>
      </c>
    </row>
    <row r="1202" spans="1:3">
      <c r="A1202" s="319">
        <f t="shared" si="59"/>
        <v>1842</v>
      </c>
      <c r="B1202" s="319">
        <f t="shared" si="58"/>
        <v>45</v>
      </c>
      <c r="C1202" s="319" t="s">
        <v>5001</v>
      </c>
    </row>
    <row r="1203" spans="1:3">
      <c r="A1203" s="319">
        <f t="shared" si="59"/>
        <v>1843</v>
      </c>
      <c r="B1203" s="319">
        <f t="shared" si="58"/>
        <v>45</v>
      </c>
      <c r="C1203" s="319" t="s">
        <v>4463</v>
      </c>
    </row>
    <row r="1204" spans="1:3">
      <c r="A1204" s="319">
        <f t="shared" si="59"/>
        <v>1844</v>
      </c>
      <c r="B1204" s="319">
        <f t="shared" si="58"/>
        <v>45</v>
      </c>
      <c r="C1204" s="319" t="s">
        <v>5012</v>
      </c>
    </row>
    <row r="1205" spans="1:3">
      <c r="A1205" s="319">
        <f t="shared" si="59"/>
        <v>1845</v>
      </c>
      <c r="B1205" s="319">
        <f t="shared" si="58"/>
        <v>45</v>
      </c>
      <c r="C1205" s="319" t="s">
        <v>5002</v>
      </c>
    </row>
    <row r="1206" spans="1:3">
      <c r="A1206" s="319">
        <f t="shared" si="59"/>
        <v>1846</v>
      </c>
      <c r="B1206" s="319">
        <f t="shared" ref="B1206:B1269" si="60">B1205</f>
        <v>45</v>
      </c>
      <c r="C1206" s="319" t="s">
        <v>5003</v>
      </c>
    </row>
    <row r="1207" spans="1:3">
      <c r="A1207" s="319">
        <f t="shared" si="59"/>
        <v>1847</v>
      </c>
      <c r="B1207" s="319">
        <f t="shared" si="60"/>
        <v>45</v>
      </c>
      <c r="C1207" s="319" t="s">
        <v>5008</v>
      </c>
    </row>
    <row r="1208" spans="1:3">
      <c r="A1208" s="319">
        <f t="shared" ref="A1208:A1271" si="61">A1207+1</f>
        <v>1848</v>
      </c>
      <c r="B1208" s="319">
        <f t="shared" si="60"/>
        <v>45</v>
      </c>
      <c r="C1208" s="319" t="s">
        <v>5009</v>
      </c>
    </row>
    <row r="1209" spans="1:3">
      <c r="A1209" s="319">
        <f t="shared" si="61"/>
        <v>1849</v>
      </c>
      <c r="B1209" s="319">
        <f t="shared" si="60"/>
        <v>45</v>
      </c>
      <c r="C1209" s="319" t="s">
        <v>5004</v>
      </c>
    </row>
    <row r="1210" spans="1:3">
      <c r="A1210" s="319">
        <f t="shared" si="61"/>
        <v>1850</v>
      </c>
      <c r="B1210" s="319">
        <f t="shared" si="60"/>
        <v>45</v>
      </c>
      <c r="C1210" s="319" t="s">
        <v>5005</v>
      </c>
    </row>
    <row r="1211" spans="1:3">
      <c r="A1211" s="319">
        <f t="shared" si="61"/>
        <v>1851</v>
      </c>
      <c r="B1211" s="319">
        <f>B1197+1</f>
        <v>46</v>
      </c>
      <c r="C1211" s="319" t="s">
        <v>1809</v>
      </c>
    </row>
    <row r="1212" spans="1:3">
      <c r="A1212" s="319">
        <f t="shared" si="61"/>
        <v>1852</v>
      </c>
      <c r="B1212" s="319">
        <f t="shared" si="60"/>
        <v>46</v>
      </c>
      <c r="C1212" s="319" t="s">
        <v>1419</v>
      </c>
    </row>
    <row r="1213" spans="1:3">
      <c r="A1213" s="319">
        <f t="shared" si="61"/>
        <v>1853</v>
      </c>
      <c r="B1213" s="319">
        <f t="shared" si="60"/>
        <v>46</v>
      </c>
      <c r="C1213" s="319" t="s">
        <v>1586</v>
      </c>
    </row>
    <row r="1214" spans="1:3">
      <c r="A1214" s="319">
        <f t="shared" si="61"/>
        <v>1854</v>
      </c>
      <c r="B1214" s="319">
        <f t="shared" si="60"/>
        <v>46</v>
      </c>
      <c r="C1214" s="319" t="s">
        <v>5000</v>
      </c>
    </row>
    <row r="1215" spans="1:3">
      <c r="A1215" s="319">
        <f t="shared" si="61"/>
        <v>1855</v>
      </c>
      <c r="B1215" s="319">
        <f t="shared" si="60"/>
        <v>46</v>
      </c>
      <c r="C1215" s="319" t="s">
        <v>4461</v>
      </c>
    </row>
    <row r="1216" spans="1:3">
      <c r="A1216" s="319">
        <f t="shared" si="61"/>
        <v>1856</v>
      </c>
      <c r="B1216" s="319">
        <f t="shared" si="60"/>
        <v>46</v>
      </c>
      <c r="C1216" s="319" t="s">
        <v>5001</v>
      </c>
    </row>
    <row r="1217" spans="1:3">
      <c r="A1217" s="319">
        <f t="shared" si="61"/>
        <v>1857</v>
      </c>
      <c r="B1217" s="319">
        <f t="shared" si="60"/>
        <v>46</v>
      </c>
      <c r="C1217" s="319" t="s">
        <v>4463</v>
      </c>
    </row>
    <row r="1218" spans="1:3">
      <c r="A1218" s="319">
        <f t="shared" si="61"/>
        <v>1858</v>
      </c>
      <c r="B1218" s="319">
        <f t="shared" si="60"/>
        <v>46</v>
      </c>
      <c r="C1218" s="319" t="s">
        <v>5012</v>
      </c>
    </row>
    <row r="1219" spans="1:3">
      <c r="A1219" s="319">
        <f t="shared" si="61"/>
        <v>1859</v>
      </c>
      <c r="B1219" s="319">
        <f t="shared" si="60"/>
        <v>46</v>
      </c>
      <c r="C1219" s="319" t="s">
        <v>5002</v>
      </c>
    </row>
    <row r="1220" spans="1:3">
      <c r="A1220" s="319">
        <f t="shared" si="61"/>
        <v>1860</v>
      </c>
      <c r="B1220" s="319">
        <f t="shared" si="60"/>
        <v>46</v>
      </c>
      <c r="C1220" s="319" t="s">
        <v>5003</v>
      </c>
    </row>
    <row r="1221" spans="1:3">
      <c r="A1221" s="319">
        <f t="shared" si="61"/>
        <v>1861</v>
      </c>
      <c r="B1221" s="319">
        <f t="shared" si="60"/>
        <v>46</v>
      </c>
      <c r="C1221" s="319" t="s">
        <v>5008</v>
      </c>
    </row>
    <row r="1222" spans="1:3">
      <c r="A1222" s="319">
        <f t="shared" si="61"/>
        <v>1862</v>
      </c>
      <c r="B1222" s="319">
        <f t="shared" si="60"/>
        <v>46</v>
      </c>
      <c r="C1222" s="319" t="s">
        <v>5009</v>
      </c>
    </row>
    <row r="1223" spans="1:3">
      <c r="A1223" s="319">
        <f t="shared" si="61"/>
        <v>1863</v>
      </c>
      <c r="B1223" s="319">
        <f t="shared" si="60"/>
        <v>46</v>
      </c>
      <c r="C1223" s="319" t="s">
        <v>5004</v>
      </c>
    </row>
    <row r="1224" spans="1:3">
      <c r="A1224" s="319">
        <f t="shared" si="61"/>
        <v>1864</v>
      </c>
      <c r="B1224" s="319">
        <f t="shared" si="60"/>
        <v>46</v>
      </c>
      <c r="C1224" s="319" t="s">
        <v>5005</v>
      </c>
    </row>
    <row r="1225" spans="1:3">
      <c r="A1225" s="319">
        <f t="shared" si="61"/>
        <v>1865</v>
      </c>
      <c r="B1225" s="319">
        <f>B1211+1</f>
        <v>47</v>
      </c>
      <c r="C1225" s="319" t="s">
        <v>1809</v>
      </c>
    </row>
    <row r="1226" spans="1:3">
      <c r="A1226" s="319">
        <f t="shared" si="61"/>
        <v>1866</v>
      </c>
      <c r="B1226" s="319">
        <f t="shared" si="60"/>
        <v>47</v>
      </c>
      <c r="C1226" s="319" t="s">
        <v>1419</v>
      </c>
    </row>
    <row r="1227" spans="1:3">
      <c r="A1227" s="319">
        <f t="shared" si="61"/>
        <v>1867</v>
      </c>
      <c r="B1227" s="319">
        <f t="shared" si="60"/>
        <v>47</v>
      </c>
      <c r="C1227" s="319" t="s">
        <v>1586</v>
      </c>
    </row>
    <row r="1228" spans="1:3">
      <c r="A1228" s="319">
        <f t="shared" si="61"/>
        <v>1868</v>
      </c>
      <c r="B1228" s="319">
        <f t="shared" si="60"/>
        <v>47</v>
      </c>
      <c r="C1228" s="319" t="s">
        <v>5000</v>
      </c>
    </row>
    <row r="1229" spans="1:3">
      <c r="A1229" s="319">
        <f t="shared" si="61"/>
        <v>1869</v>
      </c>
      <c r="B1229" s="319">
        <f t="shared" si="60"/>
        <v>47</v>
      </c>
      <c r="C1229" s="319" t="s">
        <v>4461</v>
      </c>
    </row>
    <row r="1230" spans="1:3">
      <c r="A1230" s="319">
        <f t="shared" si="61"/>
        <v>1870</v>
      </c>
      <c r="B1230" s="319">
        <f t="shared" si="60"/>
        <v>47</v>
      </c>
      <c r="C1230" s="319" t="s">
        <v>5001</v>
      </c>
    </row>
    <row r="1231" spans="1:3">
      <c r="A1231" s="319">
        <f t="shared" si="61"/>
        <v>1871</v>
      </c>
      <c r="B1231" s="319">
        <f t="shared" si="60"/>
        <v>47</v>
      </c>
      <c r="C1231" s="319" t="s">
        <v>4463</v>
      </c>
    </row>
    <row r="1232" spans="1:3">
      <c r="A1232" s="319">
        <f t="shared" si="61"/>
        <v>1872</v>
      </c>
      <c r="B1232" s="319">
        <f t="shared" si="60"/>
        <v>47</v>
      </c>
      <c r="C1232" s="319" t="s">
        <v>5012</v>
      </c>
    </row>
    <row r="1233" spans="1:3">
      <c r="A1233" s="319">
        <f t="shared" si="61"/>
        <v>1873</v>
      </c>
      <c r="B1233" s="319">
        <f t="shared" si="60"/>
        <v>47</v>
      </c>
      <c r="C1233" s="319" t="s">
        <v>5002</v>
      </c>
    </row>
    <row r="1234" spans="1:3">
      <c r="A1234" s="319">
        <f t="shared" si="61"/>
        <v>1874</v>
      </c>
      <c r="B1234" s="319">
        <f t="shared" si="60"/>
        <v>47</v>
      </c>
      <c r="C1234" s="319" t="s">
        <v>5003</v>
      </c>
    </row>
    <row r="1235" spans="1:3">
      <c r="A1235" s="319">
        <f t="shared" si="61"/>
        <v>1875</v>
      </c>
      <c r="B1235" s="319">
        <f t="shared" si="60"/>
        <v>47</v>
      </c>
      <c r="C1235" s="319" t="s">
        <v>5008</v>
      </c>
    </row>
    <row r="1236" spans="1:3">
      <c r="A1236" s="319">
        <f t="shared" si="61"/>
        <v>1876</v>
      </c>
      <c r="B1236" s="319">
        <f t="shared" si="60"/>
        <v>47</v>
      </c>
      <c r="C1236" s="319" t="s">
        <v>5009</v>
      </c>
    </row>
    <row r="1237" spans="1:3">
      <c r="A1237" s="319">
        <f t="shared" si="61"/>
        <v>1877</v>
      </c>
      <c r="B1237" s="319">
        <f t="shared" si="60"/>
        <v>47</v>
      </c>
      <c r="C1237" s="319" t="s">
        <v>5004</v>
      </c>
    </row>
    <row r="1238" spans="1:3">
      <c r="A1238" s="319">
        <f t="shared" si="61"/>
        <v>1878</v>
      </c>
      <c r="B1238" s="319">
        <f t="shared" si="60"/>
        <v>47</v>
      </c>
      <c r="C1238" s="319" t="s">
        <v>5005</v>
      </c>
    </row>
    <row r="1239" spans="1:3">
      <c r="A1239" s="319">
        <f t="shared" si="61"/>
        <v>1879</v>
      </c>
      <c r="B1239" s="319">
        <f>B1225+1</f>
        <v>48</v>
      </c>
      <c r="C1239" s="319" t="s">
        <v>1809</v>
      </c>
    </row>
    <row r="1240" spans="1:3">
      <c r="A1240" s="319">
        <f t="shared" si="61"/>
        <v>1880</v>
      </c>
      <c r="B1240" s="319">
        <f t="shared" si="60"/>
        <v>48</v>
      </c>
      <c r="C1240" s="319" t="s">
        <v>1419</v>
      </c>
    </row>
    <row r="1241" spans="1:3">
      <c r="A1241" s="319">
        <f t="shared" si="61"/>
        <v>1881</v>
      </c>
      <c r="B1241" s="319">
        <f t="shared" si="60"/>
        <v>48</v>
      </c>
      <c r="C1241" s="319" t="s">
        <v>1586</v>
      </c>
    </row>
    <row r="1242" spans="1:3">
      <c r="A1242" s="319">
        <f t="shared" si="61"/>
        <v>1882</v>
      </c>
      <c r="B1242" s="319">
        <f t="shared" si="60"/>
        <v>48</v>
      </c>
      <c r="C1242" s="319" t="s">
        <v>5000</v>
      </c>
    </row>
    <row r="1243" spans="1:3">
      <c r="A1243" s="319">
        <f t="shared" si="61"/>
        <v>1883</v>
      </c>
      <c r="B1243" s="319">
        <f t="shared" si="60"/>
        <v>48</v>
      </c>
      <c r="C1243" s="319" t="s">
        <v>4461</v>
      </c>
    </row>
    <row r="1244" spans="1:3">
      <c r="A1244" s="319">
        <f t="shared" si="61"/>
        <v>1884</v>
      </c>
      <c r="B1244" s="319">
        <f t="shared" si="60"/>
        <v>48</v>
      </c>
      <c r="C1244" s="319" t="s">
        <v>5001</v>
      </c>
    </row>
    <row r="1245" spans="1:3">
      <c r="A1245" s="319">
        <f t="shared" si="61"/>
        <v>1885</v>
      </c>
      <c r="B1245" s="319">
        <f t="shared" si="60"/>
        <v>48</v>
      </c>
      <c r="C1245" s="319" t="s">
        <v>4463</v>
      </c>
    </row>
    <row r="1246" spans="1:3">
      <c r="A1246" s="319">
        <f t="shared" si="61"/>
        <v>1886</v>
      </c>
      <c r="B1246" s="319">
        <f t="shared" si="60"/>
        <v>48</v>
      </c>
      <c r="C1246" s="319" t="s">
        <v>5012</v>
      </c>
    </row>
    <row r="1247" spans="1:3">
      <c r="A1247" s="319">
        <f t="shared" si="61"/>
        <v>1887</v>
      </c>
      <c r="B1247" s="319">
        <f t="shared" si="60"/>
        <v>48</v>
      </c>
      <c r="C1247" s="319" t="s">
        <v>5002</v>
      </c>
    </row>
    <row r="1248" spans="1:3">
      <c r="A1248" s="319">
        <f t="shared" si="61"/>
        <v>1888</v>
      </c>
      <c r="B1248" s="319">
        <f t="shared" si="60"/>
        <v>48</v>
      </c>
      <c r="C1248" s="319" t="s">
        <v>5003</v>
      </c>
    </row>
    <row r="1249" spans="1:3">
      <c r="A1249" s="319">
        <f t="shared" si="61"/>
        <v>1889</v>
      </c>
      <c r="B1249" s="319">
        <f t="shared" si="60"/>
        <v>48</v>
      </c>
      <c r="C1249" s="319" t="s">
        <v>5008</v>
      </c>
    </row>
    <row r="1250" spans="1:3">
      <c r="A1250" s="319">
        <f t="shared" si="61"/>
        <v>1890</v>
      </c>
      <c r="B1250" s="319">
        <f t="shared" si="60"/>
        <v>48</v>
      </c>
      <c r="C1250" s="319" t="s">
        <v>5009</v>
      </c>
    </row>
    <row r="1251" spans="1:3">
      <c r="A1251" s="319">
        <f t="shared" si="61"/>
        <v>1891</v>
      </c>
      <c r="B1251" s="319">
        <f t="shared" si="60"/>
        <v>48</v>
      </c>
      <c r="C1251" s="319" t="s">
        <v>5004</v>
      </c>
    </row>
    <row r="1252" spans="1:3">
      <c r="A1252" s="319">
        <f t="shared" si="61"/>
        <v>1892</v>
      </c>
      <c r="B1252" s="319">
        <f t="shared" si="60"/>
        <v>48</v>
      </c>
      <c r="C1252" s="319" t="s">
        <v>5005</v>
      </c>
    </row>
    <row r="1253" spans="1:3">
      <c r="A1253" s="319">
        <f t="shared" si="61"/>
        <v>1893</v>
      </c>
      <c r="B1253" s="319">
        <f>B1239+1</f>
        <v>49</v>
      </c>
      <c r="C1253" s="319" t="s">
        <v>1809</v>
      </c>
    </row>
    <row r="1254" spans="1:3">
      <c r="A1254" s="319">
        <f t="shared" si="61"/>
        <v>1894</v>
      </c>
      <c r="B1254" s="319">
        <f t="shared" si="60"/>
        <v>49</v>
      </c>
      <c r="C1254" s="319" t="s">
        <v>1419</v>
      </c>
    </row>
    <row r="1255" spans="1:3">
      <c r="A1255" s="319">
        <f t="shared" si="61"/>
        <v>1895</v>
      </c>
      <c r="B1255" s="319">
        <f t="shared" si="60"/>
        <v>49</v>
      </c>
      <c r="C1255" s="319" t="s">
        <v>1586</v>
      </c>
    </row>
    <row r="1256" spans="1:3">
      <c r="A1256" s="319">
        <f t="shared" si="61"/>
        <v>1896</v>
      </c>
      <c r="B1256" s="319">
        <f t="shared" si="60"/>
        <v>49</v>
      </c>
      <c r="C1256" s="319" t="s">
        <v>5000</v>
      </c>
    </row>
    <row r="1257" spans="1:3">
      <c r="A1257" s="319">
        <f t="shared" si="61"/>
        <v>1897</v>
      </c>
      <c r="B1257" s="319">
        <f t="shared" si="60"/>
        <v>49</v>
      </c>
      <c r="C1257" s="319" t="s">
        <v>4461</v>
      </c>
    </row>
    <row r="1258" spans="1:3">
      <c r="A1258" s="319">
        <f t="shared" si="61"/>
        <v>1898</v>
      </c>
      <c r="B1258" s="319">
        <f t="shared" si="60"/>
        <v>49</v>
      </c>
      <c r="C1258" s="319" t="s">
        <v>5001</v>
      </c>
    </row>
    <row r="1259" spans="1:3">
      <c r="A1259" s="319">
        <f t="shared" si="61"/>
        <v>1899</v>
      </c>
      <c r="B1259" s="319">
        <f t="shared" si="60"/>
        <v>49</v>
      </c>
      <c r="C1259" s="319" t="s">
        <v>4463</v>
      </c>
    </row>
    <row r="1260" spans="1:3">
      <c r="A1260" s="319">
        <f t="shared" si="61"/>
        <v>1900</v>
      </c>
      <c r="B1260" s="319">
        <f t="shared" si="60"/>
        <v>49</v>
      </c>
      <c r="C1260" s="319" t="s">
        <v>5012</v>
      </c>
    </row>
    <row r="1261" spans="1:3">
      <c r="A1261" s="319">
        <f t="shared" si="61"/>
        <v>1901</v>
      </c>
      <c r="B1261" s="319">
        <f t="shared" si="60"/>
        <v>49</v>
      </c>
      <c r="C1261" s="319" t="s">
        <v>5002</v>
      </c>
    </row>
    <row r="1262" spans="1:3">
      <c r="A1262" s="319">
        <f t="shared" si="61"/>
        <v>1902</v>
      </c>
      <c r="B1262" s="319">
        <f t="shared" si="60"/>
        <v>49</v>
      </c>
      <c r="C1262" s="319" t="s">
        <v>5003</v>
      </c>
    </row>
    <row r="1263" spans="1:3">
      <c r="A1263" s="319">
        <f t="shared" si="61"/>
        <v>1903</v>
      </c>
      <c r="B1263" s="319">
        <f t="shared" si="60"/>
        <v>49</v>
      </c>
      <c r="C1263" s="319" t="s">
        <v>5008</v>
      </c>
    </row>
    <row r="1264" spans="1:3">
      <c r="A1264" s="319">
        <f t="shared" si="61"/>
        <v>1904</v>
      </c>
      <c r="B1264" s="319">
        <f t="shared" si="60"/>
        <v>49</v>
      </c>
      <c r="C1264" s="319" t="s">
        <v>5009</v>
      </c>
    </row>
    <row r="1265" spans="1:3">
      <c r="A1265" s="319">
        <f t="shared" si="61"/>
        <v>1905</v>
      </c>
      <c r="B1265" s="319">
        <f t="shared" si="60"/>
        <v>49</v>
      </c>
      <c r="C1265" s="319" t="s">
        <v>5004</v>
      </c>
    </row>
    <row r="1266" spans="1:3">
      <c r="A1266" s="319">
        <f t="shared" si="61"/>
        <v>1906</v>
      </c>
      <c r="B1266" s="319">
        <f t="shared" si="60"/>
        <v>49</v>
      </c>
      <c r="C1266" s="319" t="s">
        <v>5005</v>
      </c>
    </row>
    <row r="1267" spans="1:3">
      <c r="A1267" s="319">
        <f t="shared" si="61"/>
        <v>1907</v>
      </c>
      <c r="B1267" s="319">
        <f>B1253+1</f>
        <v>50</v>
      </c>
      <c r="C1267" s="319" t="s">
        <v>1809</v>
      </c>
    </row>
    <row r="1268" spans="1:3">
      <c r="A1268" s="319">
        <f t="shared" si="61"/>
        <v>1908</v>
      </c>
      <c r="B1268" s="319">
        <f t="shared" si="60"/>
        <v>50</v>
      </c>
      <c r="C1268" s="319" t="s">
        <v>1419</v>
      </c>
    </row>
    <row r="1269" spans="1:3">
      <c r="A1269" s="319">
        <f t="shared" si="61"/>
        <v>1909</v>
      </c>
      <c r="B1269" s="319">
        <f t="shared" si="60"/>
        <v>50</v>
      </c>
      <c r="C1269" s="319" t="s">
        <v>1586</v>
      </c>
    </row>
    <row r="1270" spans="1:3">
      <c r="A1270" s="319">
        <f t="shared" si="61"/>
        <v>1910</v>
      </c>
      <c r="B1270" s="319">
        <f t="shared" ref="B1270:B1280" si="62">B1269</f>
        <v>50</v>
      </c>
      <c r="C1270" s="319" t="s">
        <v>5000</v>
      </c>
    </row>
    <row r="1271" spans="1:3">
      <c r="A1271" s="319">
        <f t="shared" si="61"/>
        <v>1911</v>
      </c>
      <c r="B1271" s="319">
        <f t="shared" si="62"/>
        <v>50</v>
      </c>
      <c r="C1271" s="319" t="s">
        <v>4461</v>
      </c>
    </row>
    <row r="1272" spans="1:3">
      <c r="A1272" s="319">
        <f t="shared" ref="A1272:A1280" si="63">A1271+1</f>
        <v>1912</v>
      </c>
      <c r="B1272" s="319">
        <f t="shared" si="62"/>
        <v>50</v>
      </c>
      <c r="C1272" s="319" t="s">
        <v>5001</v>
      </c>
    </row>
    <row r="1273" spans="1:3">
      <c r="A1273" s="319">
        <f t="shared" si="63"/>
        <v>1913</v>
      </c>
      <c r="B1273" s="319">
        <f t="shared" si="62"/>
        <v>50</v>
      </c>
      <c r="C1273" s="319" t="s">
        <v>4463</v>
      </c>
    </row>
    <row r="1274" spans="1:3">
      <c r="A1274" s="319">
        <f t="shared" si="63"/>
        <v>1914</v>
      </c>
      <c r="B1274" s="319">
        <f t="shared" si="62"/>
        <v>50</v>
      </c>
      <c r="C1274" s="319" t="s">
        <v>5012</v>
      </c>
    </row>
    <row r="1275" spans="1:3">
      <c r="A1275" s="319">
        <f t="shared" si="63"/>
        <v>1915</v>
      </c>
      <c r="B1275" s="319">
        <f t="shared" si="62"/>
        <v>50</v>
      </c>
      <c r="C1275" s="319" t="s">
        <v>5002</v>
      </c>
    </row>
    <row r="1276" spans="1:3">
      <c r="A1276" s="319">
        <f t="shared" si="63"/>
        <v>1916</v>
      </c>
      <c r="B1276" s="319">
        <f t="shared" si="62"/>
        <v>50</v>
      </c>
      <c r="C1276" s="319" t="s">
        <v>5003</v>
      </c>
    </row>
    <row r="1277" spans="1:3">
      <c r="A1277" s="319">
        <f t="shared" si="63"/>
        <v>1917</v>
      </c>
      <c r="B1277" s="319">
        <f t="shared" si="62"/>
        <v>50</v>
      </c>
      <c r="C1277" s="319" t="s">
        <v>5008</v>
      </c>
    </row>
    <row r="1278" spans="1:3">
      <c r="A1278" s="319">
        <f t="shared" si="63"/>
        <v>1918</v>
      </c>
      <c r="B1278" s="319">
        <f t="shared" si="62"/>
        <v>50</v>
      </c>
      <c r="C1278" s="319" t="s">
        <v>5009</v>
      </c>
    </row>
    <row r="1279" spans="1:3">
      <c r="A1279" s="319">
        <f t="shared" si="63"/>
        <v>1919</v>
      </c>
      <c r="B1279" s="319">
        <f t="shared" si="62"/>
        <v>50</v>
      </c>
      <c r="C1279" s="319" t="s">
        <v>5004</v>
      </c>
    </row>
    <row r="1280" spans="1:3">
      <c r="A1280" s="319">
        <f t="shared" si="63"/>
        <v>1920</v>
      </c>
      <c r="B1280" s="319">
        <f t="shared" si="62"/>
        <v>50</v>
      </c>
      <c r="C1280" s="319" t="s">
        <v>5005</v>
      </c>
    </row>
    <row r="1281" spans="1:3">
      <c r="A1281" s="319">
        <v>2001</v>
      </c>
      <c r="B1281" s="319" t="s">
        <v>4453</v>
      </c>
      <c r="C1281" s="319" t="s">
        <v>4453</v>
      </c>
    </row>
    <row r="1282" spans="1:3">
      <c r="A1282" s="319">
        <f>A1281+1</f>
        <v>2002</v>
      </c>
      <c r="B1282" s="319" t="s">
        <v>4453</v>
      </c>
      <c r="C1282" s="319" t="s">
        <v>4453</v>
      </c>
    </row>
    <row r="1283" spans="1:3">
      <c r="A1283" s="319">
        <f t="shared" ref="A1283:B1303" si="64">A1282+1</f>
        <v>2003</v>
      </c>
      <c r="B1283" s="319" t="s">
        <v>4453</v>
      </c>
      <c r="C1283" s="319" t="s">
        <v>4453</v>
      </c>
    </row>
    <row r="1284" spans="1:3">
      <c r="A1284" s="319">
        <f t="shared" si="64"/>
        <v>2004</v>
      </c>
      <c r="B1284" s="319" t="s">
        <v>4453</v>
      </c>
      <c r="C1284" s="319" t="s">
        <v>4453</v>
      </c>
    </row>
    <row r="1285" spans="1:3">
      <c r="A1285" s="319">
        <f t="shared" si="64"/>
        <v>2005</v>
      </c>
      <c r="B1285" s="319" t="s">
        <v>4453</v>
      </c>
      <c r="C1285" s="319" t="s">
        <v>4453</v>
      </c>
    </row>
    <row r="1286" spans="1:3">
      <c r="A1286" s="319">
        <f t="shared" si="64"/>
        <v>2006</v>
      </c>
      <c r="B1286" s="319" t="s">
        <v>4453</v>
      </c>
      <c r="C1286" s="319" t="s">
        <v>4453</v>
      </c>
    </row>
    <row r="1287" spans="1:3">
      <c r="A1287" s="319">
        <f t="shared" si="64"/>
        <v>2007</v>
      </c>
      <c r="B1287" s="319" t="s">
        <v>4453</v>
      </c>
      <c r="C1287" s="319" t="s">
        <v>4453</v>
      </c>
    </row>
    <row r="1288" spans="1:3">
      <c r="A1288" s="319">
        <f t="shared" si="64"/>
        <v>2008</v>
      </c>
      <c r="B1288" s="319" t="s">
        <v>4453</v>
      </c>
      <c r="C1288" s="319" t="s">
        <v>4453</v>
      </c>
    </row>
    <row r="1289" spans="1:3">
      <c r="A1289" s="319">
        <f t="shared" si="64"/>
        <v>2009</v>
      </c>
      <c r="B1289" s="319" t="s">
        <v>4453</v>
      </c>
      <c r="C1289" s="319" t="s">
        <v>4453</v>
      </c>
    </row>
    <row r="1290" spans="1:3">
      <c r="A1290" s="319">
        <f t="shared" si="64"/>
        <v>2010</v>
      </c>
      <c r="B1290" s="319" t="s">
        <v>4453</v>
      </c>
      <c r="C1290" s="319" t="s">
        <v>4453</v>
      </c>
    </row>
    <row r="1291" spans="1:3">
      <c r="A1291" s="319">
        <f t="shared" si="64"/>
        <v>2011</v>
      </c>
      <c r="B1291" s="319" t="s">
        <v>4453</v>
      </c>
      <c r="C1291" s="319" t="s">
        <v>4453</v>
      </c>
    </row>
    <row r="1292" spans="1:3">
      <c r="A1292" s="319">
        <f t="shared" si="64"/>
        <v>2012</v>
      </c>
      <c r="B1292" s="319" t="s">
        <v>4453</v>
      </c>
      <c r="C1292" s="319" t="s">
        <v>4453</v>
      </c>
    </row>
    <row r="1293" spans="1:3">
      <c r="A1293" s="319">
        <f t="shared" si="64"/>
        <v>2013</v>
      </c>
      <c r="B1293" s="319" t="s">
        <v>4453</v>
      </c>
      <c r="C1293" s="319" t="s">
        <v>4453</v>
      </c>
    </row>
    <row r="1294" spans="1:3">
      <c r="A1294" s="319">
        <f t="shared" si="64"/>
        <v>2014</v>
      </c>
      <c r="B1294" s="319" t="s">
        <v>4453</v>
      </c>
      <c r="C1294" s="319" t="s">
        <v>4453</v>
      </c>
    </row>
    <row r="1295" spans="1:3">
      <c r="A1295" s="319">
        <f t="shared" si="64"/>
        <v>2015</v>
      </c>
      <c r="B1295" s="319" t="s">
        <v>4453</v>
      </c>
      <c r="C1295" s="319" t="s">
        <v>4453</v>
      </c>
    </row>
    <row r="1296" spans="1:3">
      <c r="A1296" s="319">
        <f t="shared" si="64"/>
        <v>2016</v>
      </c>
      <c r="B1296" s="319" t="s">
        <v>4453</v>
      </c>
      <c r="C1296" s="319" t="s">
        <v>4453</v>
      </c>
    </row>
    <row r="1297" spans="1:3">
      <c r="A1297" s="319">
        <f t="shared" si="64"/>
        <v>2017</v>
      </c>
      <c r="B1297" s="319" t="s">
        <v>4453</v>
      </c>
      <c r="C1297" s="319" t="s">
        <v>4453</v>
      </c>
    </row>
    <row r="1298" spans="1:3">
      <c r="A1298" s="319">
        <f t="shared" si="64"/>
        <v>2018</v>
      </c>
      <c r="B1298" s="319" t="s">
        <v>4453</v>
      </c>
      <c r="C1298" s="319" t="s">
        <v>4453</v>
      </c>
    </row>
    <row r="1299" spans="1:3">
      <c r="A1299" s="319">
        <f t="shared" si="64"/>
        <v>2019</v>
      </c>
      <c r="B1299" s="319" t="s">
        <v>4453</v>
      </c>
      <c r="C1299" s="319" t="s">
        <v>4453</v>
      </c>
    </row>
    <row r="1300" spans="1:3">
      <c r="A1300" s="319">
        <f t="shared" si="64"/>
        <v>2020</v>
      </c>
      <c r="B1300" s="319" t="s">
        <v>4453</v>
      </c>
      <c r="C1300" s="319" t="s">
        <v>4453</v>
      </c>
    </row>
    <row r="1301" spans="1:3">
      <c r="A1301" s="319">
        <f t="shared" si="64"/>
        <v>2021</v>
      </c>
      <c r="B1301" s="319">
        <v>1</v>
      </c>
      <c r="C1301" s="2" t="s">
        <v>5018</v>
      </c>
    </row>
    <row r="1302" spans="1:3">
      <c r="A1302" s="319">
        <f t="shared" si="64"/>
        <v>2022</v>
      </c>
      <c r="B1302" s="319">
        <f>B1301+1</f>
        <v>2</v>
      </c>
      <c r="C1302" s="2" t="s">
        <v>5018</v>
      </c>
    </row>
    <row r="1303" spans="1:3">
      <c r="A1303" s="319">
        <f t="shared" si="64"/>
        <v>2023</v>
      </c>
      <c r="B1303" s="319">
        <f t="shared" si="64"/>
        <v>3</v>
      </c>
      <c r="C1303" s="2" t="s">
        <v>5018</v>
      </c>
    </row>
    <row r="1304" spans="1:3">
      <c r="A1304" s="319">
        <f t="shared" ref="A1304:B1319" si="65">A1303+1</f>
        <v>2024</v>
      </c>
      <c r="B1304" s="319">
        <f t="shared" si="65"/>
        <v>4</v>
      </c>
      <c r="C1304" s="2" t="s">
        <v>5019</v>
      </c>
    </row>
    <row r="1305" spans="1:3">
      <c r="A1305" s="319">
        <f t="shared" si="65"/>
        <v>2025</v>
      </c>
      <c r="B1305" s="319">
        <f t="shared" si="65"/>
        <v>5</v>
      </c>
      <c r="C1305" s="2" t="s">
        <v>5019</v>
      </c>
    </row>
    <row r="1306" spans="1:3">
      <c r="A1306" s="319">
        <f t="shared" si="65"/>
        <v>2026</v>
      </c>
      <c r="B1306" s="319">
        <f t="shared" si="65"/>
        <v>6</v>
      </c>
      <c r="C1306" s="2" t="s">
        <v>5019</v>
      </c>
    </row>
    <row r="1307" spans="1:3">
      <c r="A1307" s="319">
        <f t="shared" si="65"/>
        <v>2027</v>
      </c>
      <c r="B1307" s="319">
        <f t="shared" si="65"/>
        <v>7</v>
      </c>
      <c r="C1307" s="2" t="s">
        <v>5019</v>
      </c>
    </row>
    <row r="1308" spans="1:3">
      <c r="A1308" s="319">
        <f t="shared" si="65"/>
        <v>2028</v>
      </c>
      <c r="B1308" s="319">
        <f t="shared" si="65"/>
        <v>8</v>
      </c>
      <c r="C1308" s="2" t="s">
        <v>5019</v>
      </c>
    </row>
    <row r="1309" spans="1:3">
      <c r="A1309" s="319">
        <f t="shared" si="65"/>
        <v>2029</v>
      </c>
      <c r="B1309" s="319">
        <f t="shared" si="65"/>
        <v>9</v>
      </c>
      <c r="C1309" s="2" t="s">
        <v>5019</v>
      </c>
    </row>
    <row r="1310" spans="1:3">
      <c r="A1310" s="319">
        <f t="shared" si="65"/>
        <v>2030</v>
      </c>
      <c r="B1310" s="319">
        <f t="shared" si="65"/>
        <v>10</v>
      </c>
      <c r="C1310" s="2" t="s">
        <v>5019</v>
      </c>
    </row>
    <row r="1311" spans="1:3">
      <c r="A1311" s="319">
        <f t="shared" si="65"/>
        <v>2031</v>
      </c>
      <c r="B1311" s="319">
        <v>51</v>
      </c>
      <c r="C1311" s="2" t="s">
        <v>5019</v>
      </c>
    </row>
    <row r="1312" spans="1:3">
      <c r="A1312" s="319">
        <f t="shared" si="65"/>
        <v>2032</v>
      </c>
      <c r="B1312" s="319">
        <f t="shared" si="65"/>
        <v>52</v>
      </c>
      <c r="C1312" s="2" t="s">
        <v>5019</v>
      </c>
    </row>
    <row r="1313" spans="1:3">
      <c r="A1313" s="319">
        <f t="shared" si="65"/>
        <v>2033</v>
      </c>
      <c r="B1313" s="319">
        <f t="shared" si="65"/>
        <v>53</v>
      </c>
      <c r="C1313" s="2" t="s">
        <v>5019</v>
      </c>
    </row>
    <row r="1314" spans="1:3">
      <c r="A1314" s="319">
        <f t="shared" si="65"/>
        <v>2034</v>
      </c>
      <c r="B1314" s="319">
        <f t="shared" si="65"/>
        <v>54</v>
      </c>
      <c r="C1314" s="2" t="s">
        <v>5019</v>
      </c>
    </row>
    <row r="1315" spans="1:3">
      <c r="A1315" s="319">
        <f t="shared" si="65"/>
        <v>2035</v>
      </c>
      <c r="B1315" s="319">
        <f t="shared" si="65"/>
        <v>55</v>
      </c>
      <c r="C1315" s="2" t="s">
        <v>5019</v>
      </c>
    </row>
    <row r="1316" spans="1:3">
      <c r="A1316" s="319">
        <f t="shared" si="65"/>
        <v>2036</v>
      </c>
      <c r="B1316" s="319">
        <f t="shared" si="65"/>
        <v>56</v>
      </c>
      <c r="C1316" s="2" t="s">
        <v>5019</v>
      </c>
    </row>
    <row r="1317" spans="1:3">
      <c r="A1317" s="319">
        <f t="shared" si="65"/>
        <v>2037</v>
      </c>
      <c r="B1317" s="319">
        <f t="shared" si="65"/>
        <v>57</v>
      </c>
      <c r="C1317" s="2" t="s">
        <v>5019</v>
      </c>
    </row>
    <row r="1318" spans="1:3">
      <c r="A1318" s="319">
        <f t="shared" si="65"/>
        <v>2038</v>
      </c>
      <c r="B1318" s="319">
        <f t="shared" si="65"/>
        <v>58</v>
      </c>
      <c r="C1318" s="2" t="s">
        <v>5019</v>
      </c>
    </row>
    <row r="1319" spans="1:3">
      <c r="A1319" s="319">
        <f t="shared" si="65"/>
        <v>2039</v>
      </c>
      <c r="B1319" s="319">
        <f t="shared" si="65"/>
        <v>59</v>
      </c>
      <c r="C1319" s="2" t="s">
        <v>5019</v>
      </c>
    </row>
    <row r="1320" spans="1:3">
      <c r="A1320" s="319">
        <f t="shared" ref="A1320:B1335" si="66">A1319+1</f>
        <v>2040</v>
      </c>
      <c r="B1320" s="319">
        <f t="shared" si="66"/>
        <v>60</v>
      </c>
      <c r="C1320" s="2" t="s">
        <v>5020</v>
      </c>
    </row>
    <row r="1321" spans="1:3">
      <c r="A1321" s="319">
        <f t="shared" si="66"/>
        <v>2041</v>
      </c>
      <c r="B1321" s="319">
        <v>1</v>
      </c>
      <c r="C1321" s="319" t="s">
        <v>1809</v>
      </c>
    </row>
    <row r="1322" spans="1:3">
      <c r="A1322" s="319">
        <f t="shared" si="66"/>
        <v>2042</v>
      </c>
      <c r="B1322" s="319">
        <f>B1321</f>
        <v>1</v>
      </c>
      <c r="C1322" s="319" t="s">
        <v>1419</v>
      </c>
    </row>
    <row r="1323" spans="1:3">
      <c r="A1323" s="319">
        <f t="shared" si="66"/>
        <v>2043</v>
      </c>
      <c r="B1323" s="319">
        <f t="shared" ref="B1323:B1386" si="67">B1322</f>
        <v>1</v>
      </c>
      <c r="C1323" s="319" t="s">
        <v>1586</v>
      </c>
    </row>
    <row r="1324" spans="1:3">
      <c r="A1324" s="319">
        <f t="shared" si="66"/>
        <v>2044</v>
      </c>
      <c r="B1324" s="319">
        <f t="shared" si="67"/>
        <v>1</v>
      </c>
      <c r="C1324" s="319" t="s">
        <v>5021</v>
      </c>
    </row>
    <row r="1325" spans="1:3">
      <c r="A1325" s="319">
        <f t="shared" si="66"/>
        <v>2045</v>
      </c>
      <c r="B1325" s="319">
        <f t="shared" si="67"/>
        <v>1</v>
      </c>
      <c r="C1325" s="319" t="s">
        <v>4461</v>
      </c>
    </row>
    <row r="1326" spans="1:3">
      <c r="A1326" s="319">
        <f t="shared" si="66"/>
        <v>2046</v>
      </c>
      <c r="B1326" s="319">
        <f t="shared" si="67"/>
        <v>1</v>
      </c>
      <c r="C1326" s="319" t="s">
        <v>5022</v>
      </c>
    </row>
    <row r="1327" spans="1:3">
      <c r="A1327" s="319">
        <f t="shared" si="66"/>
        <v>2047</v>
      </c>
      <c r="B1327" s="319">
        <f t="shared" si="67"/>
        <v>1</v>
      </c>
      <c r="C1327" s="319" t="s">
        <v>4463</v>
      </c>
    </row>
    <row r="1328" spans="1:3">
      <c r="A1328" s="319">
        <f t="shared" si="66"/>
        <v>2048</v>
      </c>
      <c r="B1328" s="319">
        <f t="shared" si="67"/>
        <v>1</v>
      </c>
      <c r="C1328" s="319" t="s">
        <v>5023</v>
      </c>
    </row>
    <row r="1329" spans="1:3">
      <c r="A1329" s="319">
        <f t="shared" si="66"/>
        <v>2049</v>
      </c>
      <c r="B1329" s="319">
        <f t="shared" si="67"/>
        <v>1</v>
      </c>
      <c r="C1329" s="319" t="s">
        <v>5024</v>
      </c>
    </row>
    <row r="1330" spans="1:3">
      <c r="A1330" s="319">
        <f t="shared" si="66"/>
        <v>2050</v>
      </c>
      <c r="B1330" s="319">
        <f t="shared" si="67"/>
        <v>1</v>
      </c>
      <c r="C1330" s="319" t="s">
        <v>5025</v>
      </c>
    </row>
    <row r="1331" spans="1:3">
      <c r="A1331" s="319">
        <f t="shared" si="66"/>
        <v>2051</v>
      </c>
      <c r="B1331" s="319">
        <f t="shared" si="67"/>
        <v>1</v>
      </c>
      <c r="C1331" s="319" t="s">
        <v>5026</v>
      </c>
    </row>
    <row r="1332" spans="1:3">
      <c r="A1332" s="319">
        <f t="shared" si="66"/>
        <v>2052</v>
      </c>
      <c r="B1332" s="319">
        <f t="shared" si="67"/>
        <v>1</v>
      </c>
      <c r="C1332" s="319" t="s">
        <v>5027</v>
      </c>
    </row>
    <row r="1333" spans="1:3">
      <c r="A1333" s="319">
        <f t="shared" si="66"/>
        <v>2053</v>
      </c>
      <c r="B1333" s="319">
        <f t="shared" si="67"/>
        <v>1</v>
      </c>
      <c r="C1333" s="319" t="s">
        <v>5028</v>
      </c>
    </row>
    <row r="1334" spans="1:3">
      <c r="A1334" s="319">
        <f t="shared" si="66"/>
        <v>2054</v>
      </c>
      <c r="B1334" s="319">
        <f t="shared" si="67"/>
        <v>1</v>
      </c>
      <c r="C1334" s="319" t="s">
        <v>5029</v>
      </c>
    </row>
    <row r="1335" spans="1:3">
      <c r="A1335" s="319">
        <f t="shared" si="66"/>
        <v>2055</v>
      </c>
      <c r="B1335" s="319">
        <f>B1321+1</f>
        <v>2</v>
      </c>
      <c r="C1335" s="319" t="s">
        <v>1809</v>
      </c>
    </row>
    <row r="1336" spans="1:3">
      <c r="A1336" s="319">
        <f t="shared" ref="A1336:A1399" si="68">A1335+1</f>
        <v>2056</v>
      </c>
      <c r="B1336" s="319">
        <f t="shared" si="67"/>
        <v>2</v>
      </c>
      <c r="C1336" s="319" t="s">
        <v>1419</v>
      </c>
    </row>
    <row r="1337" spans="1:3">
      <c r="A1337" s="319">
        <f t="shared" si="68"/>
        <v>2057</v>
      </c>
      <c r="B1337" s="319">
        <f t="shared" si="67"/>
        <v>2</v>
      </c>
      <c r="C1337" s="319" t="s">
        <v>1586</v>
      </c>
    </row>
    <row r="1338" spans="1:3">
      <c r="A1338" s="319">
        <f t="shared" si="68"/>
        <v>2058</v>
      </c>
      <c r="B1338" s="319">
        <f t="shared" si="67"/>
        <v>2</v>
      </c>
      <c r="C1338" s="319" t="s">
        <v>5030</v>
      </c>
    </row>
    <row r="1339" spans="1:3">
      <c r="A1339" s="319">
        <f t="shared" si="68"/>
        <v>2059</v>
      </c>
      <c r="B1339" s="319">
        <f t="shared" si="67"/>
        <v>2</v>
      </c>
      <c r="C1339" s="319" t="s">
        <v>4461</v>
      </c>
    </row>
    <row r="1340" spans="1:3">
      <c r="A1340" s="319">
        <f t="shared" si="68"/>
        <v>2060</v>
      </c>
      <c r="B1340" s="319">
        <f t="shared" si="67"/>
        <v>2</v>
      </c>
      <c r="C1340" s="319" t="s">
        <v>5031</v>
      </c>
    </row>
    <row r="1341" spans="1:3">
      <c r="A1341" s="319">
        <f t="shared" si="68"/>
        <v>2061</v>
      </c>
      <c r="B1341" s="319">
        <f t="shared" si="67"/>
        <v>2</v>
      </c>
      <c r="C1341" s="319" t="s">
        <v>4463</v>
      </c>
    </row>
    <row r="1342" spans="1:3">
      <c r="A1342" s="319">
        <f t="shared" si="68"/>
        <v>2062</v>
      </c>
      <c r="B1342" s="319">
        <f t="shared" si="67"/>
        <v>2</v>
      </c>
      <c r="C1342" s="319" t="s">
        <v>5023</v>
      </c>
    </row>
    <row r="1343" spans="1:3">
      <c r="A1343" s="319">
        <f t="shared" si="68"/>
        <v>2063</v>
      </c>
      <c r="B1343" s="319">
        <f t="shared" si="67"/>
        <v>2</v>
      </c>
      <c r="C1343" s="319" t="s">
        <v>5024</v>
      </c>
    </row>
    <row r="1344" spans="1:3">
      <c r="A1344" s="319">
        <f t="shared" si="68"/>
        <v>2064</v>
      </c>
      <c r="B1344" s="319">
        <f t="shared" si="67"/>
        <v>2</v>
      </c>
      <c r="C1344" s="319" t="s">
        <v>4833</v>
      </c>
    </row>
    <row r="1345" spans="1:3">
      <c r="A1345" s="319">
        <f t="shared" si="68"/>
        <v>2065</v>
      </c>
      <c r="B1345" s="319">
        <f t="shared" si="67"/>
        <v>2</v>
      </c>
      <c r="C1345" s="319" t="s">
        <v>5026</v>
      </c>
    </row>
    <row r="1346" spans="1:3">
      <c r="A1346" s="319">
        <f t="shared" si="68"/>
        <v>2066</v>
      </c>
      <c r="B1346" s="319">
        <f t="shared" si="67"/>
        <v>2</v>
      </c>
      <c r="C1346" s="319" t="s">
        <v>4837</v>
      </c>
    </row>
    <row r="1347" spans="1:3">
      <c r="A1347" s="319">
        <f t="shared" si="68"/>
        <v>2067</v>
      </c>
      <c r="B1347" s="319">
        <f t="shared" si="67"/>
        <v>2</v>
      </c>
      <c r="C1347" s="319" t="s">
        <v>4838</v>
      </c>
    </row>
    <row r="1348" spans="1:3">
      <c r="A1348" s="319">
        <f t="shared" si="68"/>
        <v>2068</v>
      </c>
      <c r="B1348" s="319">
        <f t="shared" si="67"/>
        <v>2</v>
      </c>
      <c r="C1348" s="319" t="s">
        <v>5029</v>
      </c>
    </row>
    <row r="1349" spans="1:3">
      <c r="A1349" s="319">
        <f t="shared" si="68"/>
        <v>2069</v>
      </c>
      <c r="B1349" s="319">
        <f>B1335+1</f>
        <v>3</v>
      </c>
      <c r="C1349" s="319" t="s">
        <v>1809</v>
      </c>
    </row>
    <row r="1350" spans="1:3">
      <c r="A1350" s="319">
        <f t="shared" si="68"/>
        <v>2070</v>
      </c>
      <c r="B1350" s="319">
        <f t="shared" si="67"/>
        <v>3</v>
      </c>
      <c r="C1350" s="319" t="s">
        <v>1419</v>
      </c>
    </row>
    <row r="1351" spans="1:3">
      <c r="A1351" s="319">
        <f t="shared" si="68"/>
        <v>2071</v>
      </c>
      <c r="B1351" s="319">
        <f t="shared" si="67"/>
        <v>3</v>
      </c>
      <c r="C1351" s="319" t="s">
        <v>1586</v>
      </c>
    </row>
    <row r="1352" spans="1:3">
      <c r="A1352" s="319">
        <f t="shared" si="68"/>
        <v>2072</v>
      </c>
      <c r="B1352" s="319">
        <f t="shared" si="67"/>
        <v>3</v>
      </c>
      <c r="C1352" s="319" t="s">
        <v>5021</v>
      </c>
    </row>
    <row r="1353" spans="1:3">
      <c r="A1353" s="319">
        <f t="shared" si="68"/>
        <v>2073</v>
      </c>
      <c r="B1353" s="319">
        <f t="shared" si="67"/>
        <v>3</v>
      </c>
      <c r="C1353" s="319" t="s">
        <v>4461</v>
      </c>
    </row>
    <row r="1354" spans="1:3">
      <c r="A1354" s="319">
        <f t="shared" si="68"/>
        <v>2074</v>
      </c>
      <c r="B1354" s="319">
        <f t="shared" si="67"/>
        <v>3</v>
      </c>
      <c r="C1354" s="319" t="s">
        <v>5022</v>
      </c>
    </row>
    <row r="1355" spans="1:3">
      <c r="A1355" s="319">
        <f t="shared" si="68"/>
        <v>2075</v>
      </c>
      <c r="B1355" s="319">
        <f t="shared" si="67"/>
        <v>3</v>
      </c>
      <c r="C1355" s="319" t="s">
        <v>4463</v>
      </c>
    </row>
    <row r="1356" spans="1:3">
      <c r="A1356" s="319">
        <f t="shared" si="68"/>
        <v>2076</v>
      </c>
      <c r="B1356" s="319">
        <f t="shared" si="67"/>
        <v>3</v>
      </c>
      <c r="C1356" s="319" t="s">
        <v>1276</v>
      </c>
    </row>
    <row r="1357" spans="1:3">
      <c r="A1357" s="319">
        <f t="shared" si="68"/>
        <v>2077</v>
      </c>
      <c r="B1357" s="319">
        <f t="shared" si="67"/>
        <v>3</v>
      </c>
      <c r="C1357" s="319" t="s">
        <v>5032</v>
      </c>
    </row>
    <row r="1358" spans="1:3">
      <c r="A1358" s="319">
        <f t="shared" si="68"/>
        <v>2078</v>
      </c>
      <c r="B1358" s="319">
        <f t="shared" si="67"/>
        <v>3</v>
      </c>
      <c r="C1358" s="319" t="s">
        <v>5033</v>
      </c>
    </row>
    <row r="1359" spans="1:3">
      <c r="A1359" s="319">
        <f t="shared" si="68"/>
        <v>2079</v>
      </c>
      <c r="B1359" s="319">
        <f t="shared" si="67"/>
        <v>3</v>
      </c>
      <c r="C1359" s="319" t="s">
        <v>5026</v>
      </c>
    </row>
    <row r="1360" spans="1:3">
      <c r="A1360" s="319">
        <f t="shared" si="68"/>
        <v>2080</v>
      </c>
      <c r="B1360" s="319">
        <f t="shared" si="67"/>
        <v>3</v>
      </c>
      <c r="C1360" s="319" t="s">
        <v>5027</v>
      </c>
    </row>
    <row r="1361" spans="1:3">
      <c r="A1361" s="319">
        <f t="shared" si="68"/>
        <v>2081</v>
      </c>
      <c r="B1361" s="319">
        <f t="shared" si="67"/>
        <v>3</v>
      </c>
      <c r="C1361" s="319" t="s">
        <v>5028</v>
      </c>
    </row>
    <row r="1362" spans="1:3">
      <c r="A1362" s="319">
        <f t="shared" si="68"/>
        <v>2082</v>
      </c>
      <c r="B1362" s="319">
        <f t="shared" si="67"/>
        <v>3</v>
      </c>
      <c r="C1362" s="319" t="s">
        <v>5029</v>
      </c>
    </row>
    <row r="1363" spans="1:3">
      <c r="A1363" s="319">
        <f t="shared" si="68"/>
        <v>2083</v>
      </c>
      <c r="B1363" s="319">
        <f>B1349+1</f>
        <v>4</v>
      </c>
      <c r="C1363" s="319" t="s">
        <v>1809</v>
      </c>
    </row>
    <row r="1364" spans="1:3">
      <c r="A1364" s="319">
        <f t="shared" si="68"/>
        <v>2084</v>
      </c>
      <c r="B1364" s="319">
        <f t="shared" si="67"/>
        <v>4</v>
      </c>
      <c r="C1364" s="319" t="s">
        <v>1419</v>
      </c>
    </row>
    <row r="1365" spans="1:3">
      <c r="A1365" s="319">
        <f t="shared" si="68"/>
        <v>2085</v>
      </c>
      <c r="B1365" s="319">
        <f t="shared" si="67"/>
        <v>4</v>
      </c>
      <c r="C1365" s="319" t="s">
        <v>1586</v>
      </c>
    </row>
    <row r="1366" spans="1:3">
      <c r="A1366" s="319">
        <f t="shared" si="68"/>
        <v>2086</v>
      </c>
      <c r="B1366" s="319">
        <f t="shared" si="67"/>
        <v>4</v>
      </c>
      <c r="C1366" s="319" t="s">
        <v>5021</v>
      </c>
    </row>
    <row r="1367" spans="1:3">
      <c r="A1367" s="319">
        <f t="shared" si="68"/>
        <v>2087</v>
      </c>
      <c r="B1367" s="319">
        <f t="shared" si="67"/>
        <v>4</v>
      </c>
      <c r="C1367" s="319" t="s">
        <v>4461</v>
      </c>
    </row>
    <row r="1368" spans="1:3">
      <c r="A1368" s="319">
        <f t="shared" si="68"/>
        <v>2088</v>
      </c>
      <c r="B1368" s="319">
        <f t="shared" si="67"/>
        <v>4</v>
      </c>
      <c r="C1368" s="319" t="s">
        <v>5022</v>
      </c>
    </row>
    <row r="1369" spans="1:3">
      <c r="A1369" s="319">
        <f t="shared" si="68"/>
        <v>2089</v>
      </c>
      <c r="B1369" s="319">
        <f t="shared" si="67"/>
        <v>4</v>
      </c>
      <c r="C1369" s="319" t="s">
        <v>4463</v>
      </c>
    </row>
    <row r="1370" spans="1:3">
      <c r="A1370" s="319">
        <f t="shared" si="68"/>
        <v>2090</v>
      </c>
      <c r="B1370" s="319">
        <f t="shared" si="67"/>
        <v>4</v>
      </c>
      <c r="C1370" s="319" t="s">
        <v>5023</v>
      </c>
    </row>
    <row r="1371" spans="1:3">
      <c r="A1371" s="319">
        <f t="shared" si="68"/>
        <v>2091</v>
      </c>
      <c r="B1371" s="319">
        <f t="shared" si="67"/>
        <v>4</v>
      </c>
      <c r="C1371" s="319" t="s">
        <v>5024</v>
      </c>
    </row>
    <row r="1372" spans="1:3">
      <c r="A1372" s="319">
        <f t="shared" si="68"/>
        <v>2092</v>
      </c>
      <c r="B1372" s="319">
        <f t="shared" si="67"/>
        <v>4</v>
      </c>
      <c r="C1372" s="319" t="s">
        <v>5033</v>
      </c>
    </row>
    <row r="1373" spans="1:3">
      <c r="A1373" s="319">
        <f t="shared" si="68"/>
        <v>2093</v>
      </c>
      <c r="B1373" s="319">
        <f t="shared" si="67"/>
        <v>4</v>
      </c>
      <c r="C1373" s="319" t="s">
        <v>5026</v>
      </c>
    </row>
    <row r="1374" spans="1:3">
      <c r="A1374" s="319">
        <f t="shared" si="68"/>
        <v>2094</v>
      </c>
      <c r="B1374" s="319">
        <f t="shared" si="67"/>
        <v>4</v>
      </c>
      <c r="C1374" s="319" t="s">
        <v>4837</v>
      </c>
    </row>
    <row r="1375" spans="1:3">
      <c r="A1375" s="319">
        <f t="shared" si="68"/>
        <v>2095</v>
      </c>
      <c r="B1375" s="319">
        <f t="shared" si="67"/>
        <v>4</v>
      </c>
      <c r="C1375" s="319" t="s">
        <v>5034</v>
      </c>
    </row>
    <row r="1376" spans="1:3">
      <c r="A1376" s="319">
        <f t="shared" si="68"/>
        <v>2096</v>
      </c>
      <c r="B1376" s="319">
        <f t="shared" si="67"/>
        <v>4</v>
      </c>
      <c r="C1376" s="319" t="s">
        <v>5029</v>
      </c>
    </row>
    <row r="1377" spans="1:3">
      <c r="A1377" s="319">
        <f t="shared" si="68"/>
        <v>2097</v>
      </c>
      <c r="B1377" s="319">
        <f>B1363+1</f>
        <v>5</v>
      </c>
      <c r="C1377" s="319" t="s">
        <v>1809</v>
      </c>
    </row>
    <row r="1378" spans="1:3">
      <c r="A1378" s="319">
        <f t="shared" si="68"/>
        <v>2098</v>
      </c>
      <c r="B1378" s="319">
        <f t="shared" si="67"/>
        <v>5</v>
      </c>
      <c r="C1378" s="319" t="s">
        <v>1419</v>
      </c>
    </row>
    <row r="1379" spans="1:3">
      <c r="A1379" s="319">
        <f t="shared" si="68"/>
        <v>2099</v>
      </c>
      <c r="B1379" s="319">
        <f t="shared" si="67"/>
        <v>5</v>
      </c>
      <c r="C1379" s="319" t="s">
        <v>1586</v>
      </c>
    </row>
    <row r="1380" spans="1:3">
      <c r="A1380" s="319">
        <f t="shared" si="68"/>
        <v>2100</v>
      </c>
      <c r="B1380" s="319">
        <f t="shared" si="67"/>
        <v>5</v>
      </c>
      <c r="C1380" s="319" t="s">
        <v>5021</v>
      </c>
    </row>
    <row r="1381" spans="1:3">
      <c r="A1381" s="319">
        <f t="shared" si="68"/>
        <v>2101</v>
      </c>
      <c r="B1381" s="319">
        <f t="shared" si="67"/>
        <v>5</v>
      </c>
      <c r="C1381" s="319" t="s">
        <v>4461</v>
      </c>
    </row>
    <row r="1382" spans="1:3">
      <c r="A1382" s="319">
        <f t="shared" si="68"/>
        <v>2102</v>
      </c>
      <c r="B1382" s="319">
        <f t="shared" si="67"/>
        <v>5</v>
      </c>
      <c r="C1382" s="319" t="s">
        <v>5022</v>
      </c>
    </row>
    <row r="1383" spans="1:3">
      <c r="A1383" s="319">
        <f t="shared" si="68"/>
        <v>2103</v>
      </c>
      <c r="B1383" s="319">
        <f t="shared" si="67"/>
        <v>5</v>
      </c>
      <c r="C1383" s="319" t="s">
        <v>4463</v>
      </c>
    </row>
    <row r="1384" spans="1:3">
      <c r="A1384" s="319">
        <f t="shared" si="68"/>
        <v>2104</v>
      </c>
      <c r="B1384" s="319">
        <f t="shared" si="67"/>
        <v>5</v>
      </c>
      <c r="C1384" s="319" t="s">
        <v>1276</v>
      </c>
    </row>
    <row r="1385" spans="1:3">
      <c r="A1385" s="319">
        <f t="shared" si="68"/>
        <v>2105</v>
      </c>
      <c r="B1385" s="319">
        <f t="shared" si="67"/>
        <v>5</v>
      </c>
      <c r="C1385" s="319" t="s">
        <v>4832</v>
      </c>
    </row>
    <row r="1386" spans="1:3">
      <c r="A1386" s="319">
        <f t="shared" si="68"/>
        <v>2106</v>
      </c>
      <c r="B1386" s="319">
        <f t="shared" si="67"/>
        <v>5</v>
      </c>
      <c r="C1386" s="319" t="s">
        <v>4833</v>
      </c>
    </row>
    <row r="1387" spans="1:3">
      <c r="A1387" s="319">
        <f t="shared" si="68"/>
        <v>2107</v>
      </c>
      <c r="B1387" s="319">
        <f t="shared" ref="B1387:B1390" si="69">B1386</f>
        <v>5</v>
      </c>
      <c r="C1387" s="319" t="s">
        <v>4834</v>
      </c>
    </row>
    <row r="1388" spans="1:3">
      <c r="A1388" s="319">
        <f t="shared" si="68"/>
        <v>2108</v>
      </c>
      <c r="B1388" s="319">
        <f t="shared" si="69"/>
        <v>5</v>
      </c>
      <c r="C1388" s="319" t="s">
        <v>5035</v>
      </c>
    </row>
    <row r="1389" spans="1:3">
      <c r="A1389" s="319">
        <f t="shared" si="68"/>
        <v>2109</v>
      </c>
      <c r="B1389" s="319">
        <f t="shared" si="69"/>
        <v>5</v>
      </c>
      <c r="C1389" s="319" t="s">
        <v>5028</v>
      </c>
    </row>
    <row r="1390" spans="1:3">
      <c r="A1390" s="319">
        <f t="shared" si="68"/>
        <v>2110</v>
      </c>
      <c r="B1390" s="319">
        <f t="shared" si="69"/>
        <v>5</v>
      </c>
      <c r="C1390" s="319" t="s">
        <v>4839</v>
      </c>
    </row>
    <row r="1391" spans="1:3">
      <c r="A1391" s="319">
        <f t="shared" si="68"/>
        <v>2111</v>
      </c>
      <c r="B1391" s="319">
        <f>B1377+1</f>
        <v>6</v>
      </c>
      <c r="C1391" s="319" t="s">
        <v>1809</v>
      </c>
    </row>
    <row r="1392" spans="1:3">
      <c r="A1392" s="319">
        <f t="shared" si="68"/>
        <v>2112</v>
      </c>
      <c r="B1392" s="319">
        <f t="shared" ref="B1392:B1404" si="70">B1391</f>
        <v>6</v>
      </c>
      <c r="C1392" s="319" t="s">
        <v>1419</v>
      </c>
    </row>
    <row r="1393" spans="1:3">
      <c r="A1393" s="319">
        <f t="shared" si="68"/>
        <v>2113</v>
      </c>
      <c r="B1393" s="319">
        <f t="shared" si="70"/>
        <v>6</v>
      </c>
      <c r="C1393" s="319" t="s">
        <v>1586</v>
      </c>
    </row>
    <row r="1394" spans="1:3">
      <c r="A1394" s="319">
        <f t="shared" si="68"/>
        <v>2114</v>
      </c>
      <c r="B1394" s="319">
        <f t="shared" si="70"/>
        <v>6</v>
      </c>
      <c r="C1394" s="319" t="s">
        <v>5021</v>
      </c>
    </row>
    <row r="1395" spans="1:3">
      <c r="A1395" s="319">
        <f t="shared" si="68"/>
        <v>2115</v>
      </c>
      <c r="B1395" s="319">
        <f t="shared" si="70"/>
        <v>6</v>
      </c>
      <c r="C1395" s="319" t="s">
        <v>4461</v>
      </c>
    </row>
    <row r="1396" spans="1:3">
      <c r="A1396" s="319">
        <f t="shared" si="68"/>
        <v>2116</v>
      </c>
      <c r="B1396" s="319">
        <f t="shared" si="70"/>
        <v>6</v>
      </c>
      <c r="C1396" s="319" t="s">
        <v>5022</v>
      </c>
    </row>
    <row r="1397" spans="1:3">
      <c r="A1397" s="319">
        <f t="shared" si="68"/>
        <v>2117</v>
      </c>
      <c r="B1397" s="319">
        <f t="shared" si="70"/>
        <v>6</v>
      </c>
      <c r="C1397" s="319" t="s">
        <v>4463</v>
      </c>
    </row>
    <row r="1398" spans="1:3">
      <c r="A1398" s="319">
        <f t="shared" si="68"/>
        <v>2118</v>
      </c>
      <c r="B1398" s="319">
        <f t="shared" si="70"/>
        <v>6</v>
      </c>
      <c r="C1398" s="319" t="s">
        <v>5023</v>
      </c>
    </row>
    <row r="1399" spans="1:3">
      <c r="A1399" s="319">
        <f t="shared" si="68"/>
        <v>2119</v>
      </c>
      <c r="B1399" s="319">
        <f t="shared" si="70"/>
        <v>6</v>
      </c>
      <c r="C1399" s="319" t="s">
        <v>5024</v>
      </c>
    </row>
    <row r="1400" spans="1:3">
      <c r="A1400" s="319">
        <f t="shared" ref="A1400:A1463" si="71">A1399+1</f>
        <v>2120</v>
      </c>
      <c r="B1400" s="319">
        <f t="shared" si="70"/>
        <v>6</v>
      </c>
      <c r="C1400" s="319" t="s">
        <v>5033</v>
      </c>
    </row>
    <row r="1401" spans="1:3">
      <c r="A1401" s="319">
        <f t="shared" si="71"/>
        <v>2121</v>
      </c>
      <c r="B1401" s="319">
        <f t="shared" si="70"/>
        <v>6</v>
      </c>
      <c r="C1401" s="319" t="s">
        <v>5026</v>
      </c>
    </row>
    <row r="1402" spans="1:3">
      <c r="A1402" s="319">
        <f t="shared" si="71"/>
        <v>2122</v>
      </c>
      <c r="B1402" s="319">
        <f t="shared" si="70"/>
        <v>6</v>
      </c>
      <c r="C1402" s="319" t="s">
        <v>5036</v>
      </c>
    </row>
    <row r="1403" spans="1:3">
      <c r="A1403" s="319">
        <f t="shared" si="71"/>
        <v>2123</v>
      </c>
      <c r="B1403" s="319">
        <f t="shared" si="70"/>
        <v>6</v>
      </c>
      <c r="C1403" s="319" t="s">
        <v>5028</v>
      </c>
    </row>
    <row r="1404" spans="1:3">
      <c r="A1404" s="319">
        <f t="shared" si="71"/>
        <v>2124</v>
      </c>
      <c r="B1404" s="319">
        <f t="shared" si="70"/>
        <v>6</v>
      </c>
      <c r="C1404" s="319" t="s">
        <v>5029</v>
      </c>
    </row>
    <row r="1405" spans="1:3">
      <c r="A1405" s="319">
        <f t="shared" si="71"/>
        <v>2125</v>
      </c>
      <c r="B1405" s="319">
        <f>B1391+1</f>
        <v>7</v>
      </c>
      <c r="C1405" s="319" t="s">
        <v>1809</v>
      </c>
    </row>
    <row r="1406" spans="1:3">
      <c r="A1406" s="319">
        <f t="shared" si="71"/>
        <v>2126</v>
      </c>
      <c r="B1406" s="319">
        <f t="shared" ref="B1406:B1418" si="72">B1405</f>
        <v>7</v>
      </c>
      <c r="C1406" s="319" t="s">
        <v>1419</v>
      </c>
    </row>
    <row r="1407" spans="1:3">
      <c r="A1407" s="319">
        <f t="shared" si="71"/>
        <v>2127</v>
      </c>
      <c r="B1407" s="319">
        <f t="shared" si="72"/>
        <v>7</v>
      </c>
      <c r="C1407" s="319" t="s">
        <v>1586</v>
      </c>
    </row>
    <row r="1408" spans="1:3">
      <c r="A1408" s="319">
        <f t="shared" si="71"/>
        <v>2128</v>
      </c>
      <c r="B1408" s="319">
        <f t="shared" si="72"/>
        <v>7</v>
      </c>
      <c r="C1408" s="319" t="s">
        <v>5021</v>
      </c>
    </row>
    <row r="1409" spans="1:3">
      <c r="A1409" s="319">
        <f t="shared" si="71"/>
        <v>2129</v>
      </c>
      <c r="B1409" s="319">
        <f t="shared" si="72"/>
        <v>7</v>
      </c>
      <c r="C1409" s="319" t="s">
        <v>4461</v>
      </c>
    </row>
    <row r="1410" spans="1:3">
      <c r="A1410" s="319">
        <f t="shared" si="71"/>
        <v>2130</v>
      </c>
      <c r="B1410" s="319">
        <f t="shared" si="72"/>
        <v>7</v>
      </c>
      <c r="C1410" s="319" t="s">
        <v>5031</v>
      </c>
    </row>
    <row r="1411" spans="1:3">
      <c r="A1411" s="319">
        <f t="shared" si="71"/>
        <v>2131</v>
      </c>
      <c r="B1411" s="319">
        <f t="shared" si="72"/>
        <v>7</v>
      </c>
      <c r="C1411" s="319" t="s">
        <v>4463</v>
      </c>
    </row>
    <row r="1412" spans="1:3">
      <c r="A1412" s="319">
        <f t="shared" si="71"/>
        <v>2132</v>
      </c>
      <c r="B1412" s="319">
        <f t="shared" si="72"/>
        <v>7</v>
      </c>
      <c r="C1412" s="319" t="s">
        <v>5011</v>
      </c>
    </row>
    <row r="1413" spans="1:3">
      <c r="A1413" s="319">
        <f t="shared" si="71"/>
        <v>2133</v>
      </c>
      <c r="B1413" s="319">
        <f t="shared" si="72"/>
        <v>7</v>
      </c>
      <c r="C1413" s="319" t="s">
        <v>5024</v>
      </c>
    </row>
    <row r="1414" spans="1:3">
      <c r="A1414" s="319">
        <f t="shared" si="71"/>
        <v>2134</v>
      </c>
      <c r="B1414" s="319">
        <f t="shared" si="72"/>
        <v>7</v>
      </c>
      <c r="C1414" s="319" t="s">
        <v>5007</v>
      </c>
    </row>
    <row r="1415" spans="1:3">
      <c r="A1415" s="319">
        <f t="shared" si="71"/>
        <v>2135</v>
      </c>
      <c r="B1415" s="319">
        <f t="shared" si="72"/>
        <v>7</v>
      </c>
      <c r="C1415" s="319" t="s">
        <v>5016</v>
      </c>
    </row>
    <row r="1416" spans="1:3">
      <c r="A1416" s="319">
        <f t="shared" si="71"/>
        <v>2136</v>
      </c>
      <c r="B1416" s="319">
        <f t="shared" si="72"/>
        <v>7</v>
      </c>
      <c r="C1416" s="319" t="s">
        <v>5027</v>
      </c>
    </row>
    <row r="1417" spans="1:3">
      <c r="A1417" s="319">
        <f t="shared" si="71"/>
        <v>2137</v>
      </c>
      <c r="B1417" s="319">
        <f t="shared" si="72"/>
        <v>7</v>
      </c>
      <c r="C1417" s="319" t="s">
        <v>5028</v>
      </c>
    </row>
    <row r="1418" spans="1:3">
      <c r="A1418" s="319">
        <f t="shared" si="71"/>
        <v>2138</v>
      </c>
      <c r="B1418" s="319">
        <f t="shared" si="72"/>
        <v>7</v>
      </c>
      <c r="C1418" s="319" t="s">
        <v>5014</v>
      </c>
    </row>
    <row r="1419" spans="1:3">
      <c r="A1419" s="319">
        <f t="shared" si="71"/>
        <v>2139</v>
      </c>
      <c r="B1419" s="319">
        <f>B1405+1</f>
        <v>8</v>
      </c>
      <c r="C1419" s="319" t="s">
        <v>1809</v>
      </c>
    </row>
    <row r="1420" spans="1:3">
      <c r="A1420" s="319">
        <f t="shared" si="71"/>
        <v>2140</v>
      </c>
      <c r="B1420" s="319">
        <f t="shared" ref="B1420:B1432" si="73">B1419</f>
        <v>8</v>
      </c>
      <c r="C1420" s="319" t="s">
        <v>1419</v>
      </c>
    </row>
    <row r="1421" spans="1:3">
      <c r="A1421" s="319">
        <f t="shared" si="71"/>
        <v>2141</v>
      </c>
      <c r="B1421" s="319">
        <f t="shared" si="73"/>
        <v>8</v>
      </c>
      <c r="C1421" s="319" t="s">
        <v>1586</v>
      </c>
    </row>
    <row r="1422" spans="1:3">
      <c r="A1422" s="319">
        <f t="shared" si="71"/>
        <v>2142</v>
      </c>
      <c r="B1422" s="319">
        <f t="shared" si="73"/>
        <v>8</v>
      </c>
      <c r="C1422" s="319" t="s">
        <v>5030</v>
      </c>
    </row>
    <row r="1423" spans="1:3">
      <c r="A1423" s="319">
        <f t="shared" si="71"/>
        <v>2143</v>
      </c>
      <c r="B1423" s="319">
        <f t="shared" si="73"/>
        <v>8</v>
      </c>
      <c r="C1423" s="319" t="s">
        <v>4461</v>
      </c>
    </row>
    <row r="1424" spans="1:3">
      <c r="A1424" s="319">
        <f t="shared" si="71"/>
        <v>2144</v>
      </c>
      <c r="B1424" s="319">
        <f t="shared" si="73"/>
        <v>8</v>
      </c>
      <c r="C1424" s="319" t="s">
        <v>5022</v>
      </c>
    </row>
    <row r="1425" spans="1:3">
      <c r="A1425" s="319">
        <f t="shared" si="71"/>
        <v>2145</v>
      </c>
      <c r="B1425" s="319">
        <f t="shared" si="73"/>
        <v>8</v>
      </c>
      <c r="C1425" s="319" t="s">
        <v>4463</v>
      </c>
    </row>
    <row r="1426" spans="1:3">
      <c r="A1426" s="319">
        <f t="shared" si="71"/>
        <v>2146</v>
      </c>
      <c r="B1426" s="319">
        <f t="shared" si="73"/>
        <v>8</v>
      </c>
      <c r="C1426" s="319" t="s">
        <v>5037</v>
      </c>
    </row>
    <row r="1427" spans="1:3">
      <c r="A1427" s="319">
        <f t="shared" si="71"/>
        <v>2147</v>
      </c>
      <c r="B1427" s="319">
        <f t="shared" si="73"/>
        <v>8</v>
      </c>
      <c r="C1427" s="319" t="s">
        <v>5038</v>
      </c>
    </row>
    <row r="1428" spans="1:3">
      <c r="A1428" s="319">
        <f t="shared" si="71"/>
        <v>2148</v>
      </c>
      <c r="B1428" s="319">
        <f t="shared" si="73"/>
        <v>8</v>
      </c>
      <c r="C1428" s="319" t="s">
        <v>5039</v>
      </c>
    </row>
    <row r="1429" spans="1:3">
      <c r="A1429" s="319">
        <f t="shared" si="71"/>
        <v>2149</v>
      </c>
      <c r="B1429" s="319">
        <f t="shared" si="73"/>
        <v>8</v>
      </c>
      <c r="C1429" s="319" t="s">
        <v>5040</v>
      </c>
    </row>
    <row r="1430" spans="1:3">
      <c r="A1430" s="319">
        <f t="shared" si="71"/>
        <v>2150</v>
      </c>
      <c r="B1430" s="319">
        <f t="shared" si="73"/>
        <v>8</v>
      </c>
      <c r="C1430" s="319" t="s">
        <v>5036</v>
      </c>
    </row>
    <row r="1431" spans="1:3">
      <c r="A1431" s="319">
        <f t="shared" si="71"/>
        <v>2151</v>
      </c>
      <c r="B1431" s="319">
        <f t="shared" si="73"/>
        <v>8</v>
      </c>
      <c r="C1431" s="319" t="s">
        <v>5041</v>
      </c>
    </row>
    <row r="1432" spans="1:3">
      <c r="A1432" s="319">
        <f t="shared" si="71"/>
        <v>2152</v>
      </c>
      <c r="B1432" s="319">
        <f t="shared" si="73"/>
        <v>8</v>
      </c>
      <c r="C1432" s="319" t="s">
        <v>5029</v>
      </c>
    </row>
    <row r="1433" spans="1:3">
      <c r="A1433" s="319">
        <f t="shared" si="71"/>
        <v>2153</v>
      </c>
      <c r="B1433" s="319">
        <f>B1419+1</f>
        <v>9</v>
      </c>
      <c r="C1433" s="319" t="s">
        <v>1809</v>
      </c>
    </row>
    <row r="1434" spans="1:3">
      <c r="A1434" s="319">
        <f t="shared" si="71"/>
        <v>2154</v>
      </c>
      <c r="B1434" s="319">
        <f t="shared" ref="B1434:B1446" si="74">B1433</f>
        <v>9</v>
      </c>
      <c r="C1434" s="319" t="s">
        <v>1419</v>
      </c>
    </row>
    <row r="1435" spans="1:3">
      <c r="A1435" s="319">
        <f t="shared" si="71"/>
        <v>2155</v>
      </c>
      <c r="B1435" s="319">
        <f t="shared" si="74"/>
        <v>9</v>
      </c>
      <c r="C1435" s="319" t="s">
        <v>1586</v>
      </c>
    </row>
    <row r="1436" spans="1:3">
      <c r="A1436" s="319">
        <f t="shared" si="71"/>
        <v>2156</v>
      </c>
      <c r="B1436" s="319">
        <f t="shared" si="74"/>
        <v>9</v>
      </c>
      <c r="C1436" s="319" t="s">
        <v>5021</v>
      </c>
    </row>
    <row r="1437" spans="1:3">
      <c r="A1437" s="319">
        <f t="shared" si="71"/>
        <v>2157</v>
      </c>
      <c r="B1437" s="319">
        <f t="shared" si="74"/>
        <v>9</v>
      </c>
      <c r="C1437" s="319" t="s">
        <v>4461</v>
      </c>
    </row>
    <row r="1438" spans="1:3">
      <c r="A1438" s="319">
        <f t="shared" si="71"/>
        <v>2158</v>
      </c>
      <c r="B1438" s="319">
        <f t="shared" si="74"/>
        <v>9</v>
      </c>
      <c r="C1438" s="319" t="s">
        <v>5022</v>
      </c>
    </row>
    <row r="1439" spans="1:3">
      <c r="A1439" s="319">
        <f t="shared" si="71"/>
        <v>2159</v>
      </c>
      <c r="B1439" s="319">
        <f t="shared" si="74"/>
        <v>9</v>
      </c>
      <c r="C1439" s="319" t="s">
        <v>4463</v>
      </c>
    </row>
    <row r="1440" spans="1:3">
      <c r="A1440" s="319">
        <f t="shared" si="71"/>
        <v>2160</v>
      </c>
      <c r="B1440" s="319">
        <f t="shared" si="74"/>
        <v>9</v>
      </c>
      <c r="C1440" s="319" t="s">
        <v>1276</v>
      </c>
    </row>
    <row r="1441" spans="1:3">
      <c r="A1441" s="319">
        <f t="shared" si="71"/>
        <v>2161</v>
      </c>
      <c r="B1441" s="319">
        <f t="shared" si="74"/>
        <v>9</v>
      </c>
      <c r="C1441" s="319" t="s">
        <v>5024</v>
      </c>
    </row>
    <row r="1442" spans="1:3">
      <c r="A1442" s="319">
        <f t="shared" si="71"/>
        <v>2162</v>
      </c>
      <c r="B1442" s="319">
        <f t="shared" si="74"/>
        <v>9</v>
      </c>
      <c r="C1442" s="319" t="s">
        <v>5033</v>
      </c>
    </row>
    <row r="1443" spans="1:3">
      <c r="A1443" s="319">
        <f t="shared" si="71"/>
        <v>2163</v>
      </c>
      <c r="B1443" s="319">
        <f t="shared" si="74"/>
        <v>9</v>
      </c>
      <c r="C1443" s="319" t="s">
        <v>5040</v>
      </c>
    </row>
    <row r="1444" spans="1:3">
      <c r="A1444" s="319">
        <f t="shared" si="71"/>
        <v>2164</v>
      </c>
      <c r="B1444" s="319">
        <f t="shared" si="74"/>
        <v>9</v>
      </c>
      <c r="C1444" s="319" t="s">
        <v>5036</v>
      </c>
    </row>
    <row r="1445" spans="1:3">
      <c r="A1445" s="319">
        <f t="shared" si="71"/>
        <v>2165</v>
      </c>
      <c r="B1445" s="319">
        <f t="shared" si="74"/>
        <v>9</v>
      </c>
      <c r="C1445" s="319" t="s">
        <v>4838</v>
      </c>
    </row>
    <row r="1446" spans="1:3">
      <c r="A1446" s="319">
        <f t="shared" si="71"/>
        <v>2166</v>
      </c>
      <c r="B1446" s="319">
        <f t="shared" si="74"/>
        <v>9</v>
      </c>
      <c r="C1446" s="319" t="s">
        <v>5029</v>
      </c>
    </row>
    <row r="1447" spans="1:3">
      <c r="A1447" s="319">
        <f t="shared" si="71"/>
        <v>2167</v>
      </c>
      <c r="B1447" s="319">
        <f>B1433+1</f>
        <v>10</v>
      </c>
      <c r="C1447" s="319" t="s">
        <v>1809</v>
      </c>
    </row>
    <row r="1448" spans="1:3">
      <c r="A1448" s="319">
        <f t="shared" si="71"/>
        <v>2168</v>
      </c>
      <c r="B1448" s="319">
        <f t="shared" ref="B1448:B1460" si="75">B1447</f>
        <v>10</v>
      </c>
      <c r="C1448" s="319" t="s">
        <v>1419</v>
      </c>
    </row>
    <row r="1449" spans="1:3">
      <c r="A1449" s="319">
        <f t="shared" si="71"/>
        <v>2169</v>
      </c>
      <c r="B1449" s="319">
        <f t="shared" si="75"/>
        <v>10</v>
      </c>
      <c r="C1449" s="319" t="s">
        <v>1586</v>
      </c>
    </row>
    <row r="1450" spans="1:3">
      <c r="A1450" s="319">
        <f t="shared" si="71"/>
        <v>2170</v>
      </c>
      <c r="B1450" s="319">
        <f t="shared" si="75"/>
        <v>10</v>
      </c>
      <c r="C1450" s="319" t="s">
        <v>5021</v>
      </c>
    </row>
    <row r="1451" spans="1:3">
      <c r="A1451" s="319">
        <f t="shared" si="71"/>
        <v>2171</v>
      </c>
      <c r="B1451" s="319">
        <f t="shared" si="75"/>
        <v>10</v>
      </c>
      <c r="C1451" s="319" t="s">
        <v>4461</v>
      </c>
    </row>
    <row r="1452" spans="1:3">
      <c r="A1452" s="319">
        <f t="shared" si="71"/>
        <v>2172</v>
      </c>
      <c r="B1452" s="319">
        <f t="shared" si="75"/>
        <v>10</v>
      </c>
      <c r="C1452" s="319" t="s">
        <v>5022</v>
      </c>
    </row>
    <row r="1453" spans="1:3">
      <c r="A1453" s="319">
        <f t="shared" si="71"/>
        <v>2173</v>
      </c>
      <c r="B1453" s="319">
        <f t="shared" si="75"/>
        <v>10</v>
      </c>
      <c r="C1453" s="319" t="s">
        <v>4463</v>
      </c>
    </row>
    <row r="1454" spans="1:3">
      <c r="A1454" s="319">
        <f t="shared" si="71"/>
        <v>2174</v>
      </c>
      <c r="B1454" s="319">
        <f t="shared" si="75"/>
        <v>10</v>
      </c>
      <c r="C1454" s="319" t="s">
        <v>5023</v>
      </c>
    </row>
    <row r="1455" spans="1:3">
      <c r="A1455" s="319">
        <f t="shared" si="71"/>
        <v>2175</v>
      </c>
      <c r="B1455" s="319">
        <f t="shared" si="75"/>
        <v>10</v>
      </c>
      <c r="C1455" s="319" t="s">
        <v>5024</v>
      </c>
    </row>
    <row r="1456" spans="1:3">
      <c r="A1456" s="319">
        <f t="shared" si="71"/>
        <v>2176</v>
      </c>
      <c r="B1456" s="319">
        <f t="shared" si="75"/>
        <v>10</v>
      </c>
      <c r="C1456" s="319" t="s">
        <v>5033</v>
      </c>
    </row>
    <row r="1457" spans="1:3">
      <c r="A1457" s="319">
        <f t="shared" si="71"/>
        <v>2177</v>
      </c>
      <c r="B1457" s="319">
        <f t="shared" si="75"/>
        <v>10</v>
      </c>
      <c r="C1457" s="319" t="s">
        <v>5026</v>
      </c>
    </row>
    <row r="1458" spans="1:3">
      <c r="A1458" s="319">
        <f t="shared" si="71"/>
        <v>2178</v>
      </c>
      <c r="B1458" s="319">
        <f t="shared" si="75"/>
        <v>10</v>
      </c>
      <c r="C1458" s="319" t="s">
        <v>5027</v>
      </c>
    </row>
    <row r="1459" spans="1:3">
      <c r="A1459" s="319">
        <f t="shared" si="71"/>
        <v>2179</v>
      </c>
      <c r="B1459" s="319">
        <f t="shared" si="75"/>
        <v>10</v>
      </c>
      <c r="C1459" s="319" t="s">
        <v>5028</v>
      </c>
    </row>
    <row r="1460" spans="1:3">
      <c r="A1460" s="49">
        <f t="shared" si="71"/>
        <v>2180</v>
      </c>
      <c r="B1460" s="319">
        <f t="shared" si="75"/>
        <v>10</v>
      </c>
      <c r="C1460" s="49" t="s">
        <v>5029</v>
      </c>
    </row>
    <row r="1461" spans="1:3">
      <c r="A1461" s="319">
        <f t="shared" si="71"/>
        <v>2181</v>
      </c>
      <c r="B1461" s="319">
        <v>51</v>
      </c>
      <c r="C1461" s="319" t="s">
        <v>1809</v>
      </c>
    </row>
    <row r="1462" spans="1:3">
      <c r="A1462" s="319">
        <f t="shared" si="71"/>
        <v>2182</v>
      </c>
      <c r="B1462" s="319">
        <f t="shared" ref="B1462:B1525" si="76">B1461</f>
        <v>51</v>
      </c>
      <c r="C1462" s="319" t="s">
        <v>1419</v>
      </c>
    </row>
    <row r="1463" spans="1:3">
      <c r="A1463" s="319">
        <f t="shared" si="71"/>
        <v>2183</v>
      </c>
      <c r="B1463" s="319">
        <f t="shared" si="76"/>
        <v>51</v>
      </c>
      <c r="C1463" s="319" t="s">
        <v>1586</v>
      </c>
    </row>
    <row r="1464" spans="1:3">
      <c r="A1464" s="319">
        <f t="shared" ref="A1464:A1527" si="77">A1463+1</f>
        <v>2184</v>
      </c>
      <c r="B1464" s="319">
        <f t="shared" si="76"/>
        <v>51</v>
      </c>
      <c r="C1464" s="319" t="s">
        <v>5030</v>
      </c>
    </row>
    <row r="1465" spans="1:3">
      <c r="A1465" s="319">
        <f t="shared" si="77"/>
        <v>2185</v>
      </c>
      <c r="B1465" s="319">
        <f t="shared" si="76"/>
        <v>51</v>
      </c>
      <c r="C1465" s="319" t="s">
        <v>4461</v>
      </c>
    </row>
    <row r="1466" spans="1:3">
      <c r="A1466" s="319">
        <f t="shared" si="77"/>
        <v>2186</v>
      </c>
      <c r="B1466" s="319">
        <f t="shared" si="76"/>
        <v>51</v>
      </c>
      <c r="C1466" s="319" t="s">
        <v>5031</v>
      </c>
    </row>
    <row r="1467" spans="1:3">
      <c r="A1467" s="319">
        <f t="shared" si="77"/>
        <v>2187</v>
      </c>
      <c r="B1467" s="319">
        <f t="shared" si="76"/>
        <v>51</v>
      </c>
      <c r="C1467" s="319" t="s">
        <v>4463</v>
      </c>
    </row>
    <row r="1468" spans="1:3">
      <c r="A1468" s="319">
        <f t="shared" si="77"/>
        <v>2188</v>
      </c>
      <c r="B1468" s="319">
        <f t="shared" si="76"/>
        <v>51</v>
      </c>
      <c r="C1468" s="319" t="s">
        <v>5037</v>
      </c>
    </row>
    <row r="1469" spans="1:3">
      <c r="A1469" s="319">
        <f t="shared" si="77"/>
        <v>2189</v>
      </c>
      <c r="B1469" s="319">
        <f t="shared" si="76"/>
        <v>51</v>
      </c>
      <c r="C1469" s="319" t="s">
        <v>5038</v>
      </c>
    </row>
    <row r="1470" spans="1:3">
      <c r="A1470" s="319">
        <f t="shared" si="77"/>
        <v>2190</v>
      </c>
      <c r="B1470" s="319">
        <f t="shared" si="76"/>
        <v>51</v>
      </c>
      <c r="C1470" s="319" t="s">
        <v>5039</v>
      </c>
    </row>
    <row r="1471" spans="1:3">
      <c r="A1471" s="319">
        <f t="shared" si="77"/>
        <v>2191</v>
      </c>
      <c r="B1471" s="319">
        <f t="shared" si="76"/>
        <v>51</v>
      </c>
      <c r="C1471" s="319" t="s">
        <v>5040</v>
      </c>
    </row>
    <row r="1472" spans="1:3">
      <c r="A1472" s="319">
        <f t="shared" si="77"/>
        <v>2192</v>
      </c>
      <c r="B1472" s="319">
        <f t="shared" si="76"/>
        <v>51</v>
      </c>
      <c r="C1472" s="319" t="s">
        <v>5036</v>
      </c>
    </row>
    <row r="1473" spans="1:3">
      <c r="A1473" s="319">
        <f t="shared" si="77"/>
        <v>2193</v>
      </c>
      <c r="B1473" s="319">
        <f t="shared" si="76"/>
        <v>51</v>
      </c>
      <c r="C1473" s="319" t="s">
        <v>5041</v>
      </c>
    </row>
    <row r="1474" spans="1:3">
      <c r="A1474" s="319">
        <f t="shared" si="77"/>
        <v>2194</v>
      </c>
      <c r="B1474" s="319">
        <f t="shared" si="76"/>
        <v>51</v>
      </c>
      <c r="C1474" s="319" t="s">
        <v>5042</v>
      </c>
    </row>
    <row r="1475" spans="1:3">
      <c r="A1475" s="319">
        <f t="shared" si="77"/>
        <v>2195</v>
      </c>
      <c r="B1475" s="319">
        <f>B1461+1</f>
        <v>52</v>
      </c>
      <c r="C1475" s="319" t="s">
        <v>1809</v>
      </c>
    </row>
    <row r="1476" spans="1:3">
      <c r="A1476" s="319">
        <f t="shared" si="77"/>
        <v>2196</v>
      </c>
      <c r="B1476" s="319">
        <f t="shared" si="76"/>
        <v>52</v>
      </c>
      <c r="C1476" s="319" t="s">
        <v>1419</v>
      </c>
    </row>
    <row r="1477" spans="1:3">
      <c r="A1477" s="319">
        <f t="shared" si="77"/>
        <v>2197</v>
      </c>
      <c r="B1477" s="319">
        <f t="shared" si="76"/>
        <v>52</v>
      </c>
      <c r="C1477" s="319" t="s">
        <v>1586</v>
      </c>
    </row>
    <row r="1478" spans="1:3">
      <c r="A1478" s="319">
        <f t="shared" si="77"/>
        <v>2198</v>
      </c>
      <c r="B1478" s="319">
        <f t="shared" si="76"/>
        <v>52</v>
      </c>
      <c r="C1478" s="319" t="s">
        <v>5021</v>
      </c>
    </row>
    <row r="1479" spans="1:3">
      <c r="A1479" s="319">
        <f t="shared" si="77"/>
        <v>2199</v>
      </c>
      <c r="B1479" s="319">
        <f t="shared" si="76"/>
        <v>52</v>
      </c>
      <c r="C1479" s="319" t="s">
        <v>4461</v>
      </c>
    </row>
    <row r="1480" spans="1:3">
      <c r="A1480" s="319">
        <f t="shared" si="77"/>
        <v>2200</v>
      </c>
      <c r="B1480" s="319">
        <f t="shared" si="76"/>
        <v>52</v>
      </c>
      <c r="C1480" s="319" t="s">
        <v>5022</v>
      </c>
    </row>
    <row r="1481" spans="1:3">
      <c r="A1481" s="319">
        <f t="shared" si="77"/>
        <v>2201</v>
      </c>
      <c r="B1481" s="319">
        <f t="shared" si="76"/>
        <v>52</v>
      </c>
      <c r="C1481" s="319" t="s">
        <v>4463</v>
      </c>
    </row>
    <row r="1482" spans="1:3">
      <c r="A1482" s="319">
        <f t="shared" si="77"/>
        <v>2202</v>
      </c>
      <c r="B1482" s="319">
        <f t="shared" si="76"/>
        <v>52</v>
      </c>
      <c r="C1482" s="319" t="s">
        <v>5023</v>
      </c>
    </row>
    <row r="1483" spans="1:3">
      <c r="A1483" s="319">
        <f t="shared" si="77"/>
        <v>2203</v>
      </c>
      <c r="B1483" s="319">
        <f t="shared" si="76"/>
        <v>52</v>
      </c>
      <c r="C1483" s="319" t="s">
        <v>5024</v>
      </c>
    </row>
    <row r="1484" spans="1:3">
      <c r="A1484" s="319">
        <f t="shared" si="77"/>
        <v>2204</v>
      </c>
      <c r="B1484" s="319">
        <f t="shared" si="76"/>
        <v>52</v>
      </c>
      <c r="C1484" s="319" t="s">
        <v>5033</v>
      </c>
    </row>
    <row r="1485" spans="1:3">
      <c r="A1485" s="319">
        <f t="shared" si="77"/>
        <v>2205</v>
      </c>
      <c r="B1485" s="319">
        <f t="shared" si="76"/>
        <v>52</v>
      </c>
      <c r="C1485" s="319" t="s">
        <v>5040</v>
      </c>
    </row>
    <row r="1486" spans="1:3">
      <c r="A1486" s="319">
        <f t="shared" si="77"/>
        <v>2206</v>
      </c>
      <c r="B1486" s="319">
        <f t="shared" si="76"/>
        <v>52</v>
      </c>
      <c r="C1486" s="319" t="s">
        <v>5027</v>
      </c>
    </row>
    <row r="1487" spans="1:3">
      <c r="A1487" s="319">
        <f t="shared" si="77"/>
        <v>2207</v>
      </c>
      <c r="B1487" s="319">
        <f t="shared" si="76"/>
        <v>52</v>
      </c>
      <c r="C1487" s="319" t="s">
        <v>5028</v>
      </c>
    </row>
    <row r="1488" spans="1:3">
      <c r="A1488" s="319">
        <f t="shared" si="77"/>
        <v>2208</v>
      </c>
      <c r="B1488" s="319">
        <f t="shared" si="76"/>
        <v>52</v>
      </c>
      <c r="C1488" s="319" t="s">
        <v>5029</v>
      </c>
    </row>
    <row r="1489" spans="1:3">
      <c r="A1489" s="319">
        <f t="shared" si="77"/>
        <v>2209</v>
      </c>
      <c r="B1489" s="319">
        <f>B1475+1</f>
        <v>53</v>
      </c>
      <c r="C1489" s="319" t="s">
        <v>1809</v>
      </c>
    </row>
    <row r="1490" spans="1:3">
      <c r="A1490" s="319">
        <f t="shared" si="77"/>
        <v>2210</v>
      </c>
      <c r="B1490" s="319">
        <f t="shared" si="76"/>
        <v>53</v>
      </c>
      <c r="C1490" s="319" t="s">
        <v>1419</v>
      </c>
    </row>
    <row r="1491" spans="1:3">
      <c r="A1491" s="319">
        <f t="shared" si="77"/>
        <v>2211</v>
      </c>
      <c r="B1491" s="319">
        <f t="shared" si="76"/>
        <v>53</v>
      </c>
      <c r="C1491" s="319" t="s">
        <v>1586</v>
      </c>
    </row>
    <row r="1492" spans="1:3">
      <c r="A1492" s="319">
        <f t="shared" si="77"/>
        <v>2212</v>
      </c>
      <c r="B1492" s="319">
        <f t="shared" si="76"/>
        <v>53</v>
      </c>
      <c r="C1492" s="319" t="s">
        <v>5021</v>
      </c>
    </row>
    <row r="1493" spans="1:3">
      <c r="A1493" s="319">
        <f t="shared" si="77"/>
        <v>2213</v>
      </c>
      <c r="B1493" s="319">
        <f t="shared" si="76"/>
        <v>53</v>
      </c>
      <c r="C1493" s="319" t="s">
        <v>4461</v>
      </c>
    </row>
    <row r="1494" spans="1:3">
      <c r="A1494" s="319">
        <f t="shared" si="77"/>
        <v>2214</v>
      </c>
      <c r="B1494" s="319">
        <f t="shared" si="76"/>
        <v>53</v>
      </c>
      <c r="C1494" s="319" t="s">
        <v>5022</v>
      </c>
    </row>
    <row r="1495" spans="1:3">
      <c r="A1495" s="319">
        <f t="shared" si="77"/>
        <v>2215</v>
      </c>
      <c r="B1495" s="319">
        <f t="shared" si="76"/>
        <v>53</v>
      </c>
      <c r="C1495" s="319" t="s">
        <v>4463</v>
      </c>
    </row>
    <row r="1496" spans="1:3">
      <c r="A1496" s="319">
        <f t="shared" si="77"/>
        <v>2216</v>
      </c>
      <c r="B1496" s="319">
        <f t="shared" si="76"/>
        <v>53</v>
      </c>
      <c r="C1496" s="319" t="s">
        <v>5023</v>
      </c>
    </row>
    <row r="1497" spans="1:3">
      <c r="A1497" s="319">
        <f t="shared" si="77"/>
        <v>2217</v>
      </c>
      <c r="B1497" s="319">
        <f t="shared" si="76"/>
        <v>53</v>
      </c>
      <c r="C1497" s="319" t="s">
        <v>5024</v>
      </c>
    </row>
    <row r="1498" spans="1:3">
      <c r="A1498" s="319">
        <f t="shared" si="77"/>
        <v>2218</v>
      </c>
      <c r="B1498" s="319">
        <f t="shared" si="76"/>
        <v>53</v>
      </c>
      <c r="C1498" s="319" t="s">
        <v>5033</v>
      </c>
    </row>
    <row r="1499" spans="1:3">
      <c r="A1499" s="319">
        <f t="shared" si="77"/>
        <v>2219</v>
      </c>
      <c r="B1499" s="319">
        <f t="shared" si="76"/>
        <v>53</v>
      </c>
      <c r="C1499" s="319" t="s">
        <v>5026</v>
      </c>
    </row>
    <row r="1500" spans="1:3">
      <c r="A1500" s="319">
        <f t="shared" si="77"/>
        <v>2220</v>
      </c>
      <c r="B1500" s="319">
        <f t="shared" si="76"/>
        <v>53</v>
      </c>
      <c r="C1500" s="319" t="s">
        <v>5027</v>
      </c>
    </row>
    <row r="1501" spans="1:3">
      <c r="A1501" s="319">
        <f t="shared" si="77"/>
        <v>2221</v>
      </c>
      <c r="B1501" s="319">
        <f t="shared" si="76"/>
        <v>53</v>
      </c>
      <c r="C1501" s="319" t="s">
        <v>5028</v>
      </c>
    </row>
    <row r="1502" spans="1:3">
      <c r="A1502" s="319">
        <f t="shared" si="77"/>
        <v>2222</v>
      </c>
      <c r="B1502" s="319">
        <f t="shared" si="76"/>
        <v>53</v>
      </c>
      <c r="C1502" s="319" t="s">
        <v>5029</v>
      </c>
    </row>
    <row r="1503" spans="1:3">
      <c r="A1503" s="319">
        <f t="shared" si="77"/>
        <v>2223</v>
      </c>
      <c r="B1503" s="319">
        <f>B1489+1</f>
        <v>54</v>
      </c>
      <c r="C1503" s="319" t="s">
        <v>1809</v>
      </c>
    </row>
    <row r="1504" spans="1:3">
      <c r="A1504" s="319">
        <f t="shared" si="77"/>
        <v>2224</v>
      </c>
      <c r="B1504" s="319">
        <f t="shared" si="76"/>
        <v>54</v>
      </c>
      <c r="C1504" s="319" t="s">
        <v>1419</v>
      </c>
    </row>
    <row r="1505" spans="1:3">
      <c r="A1505" s="319">
        <f t="shared" si="77"/>
        <v>2225</v>
      </c>
      <c r="B1505" s="319">
        <f t="shared" si="76"/>
        <v>54</v>
      </c>
      <c r="C1505" s="319" t="s">
        <v>1586</v>
      </c>
    </row>
    <row r="1506" spans="1:3">
      <c r="A1506" s="319">
        <f t="shared" si="77"/>
        <v>2226</v>
      </c>
      <c r="B1506" s="319">
        <f t="shared" si="76"/>
        <v>54</v>
      </c>
      <c r="C1506" s="319" t="s">
        <v>5030</v>
      </c>
    </row>
    <row r="1507" spans="1:3">
      <c r="A1507" s="319">
        <f t="shared" si="77"/>
        <v>2227</v>
      </c>
      <c r="B1507" s="319">
        <f t="shared" si="76"/>
        <v>54</v>
      </c>
      <c r="C1507" s="319" t="s">
        <v>4461</v>
      </c>
    </row>
    <row r="1508" spans="1:3">
      <c r="A1508" s="319">
        <f t="shared" si="77"/>
        <v>2228</v>
      </c>
      <c r="B1508" s="319">
        <f t="shared" si="76"/>
        <v>54</v>
      </c>
      <c r="C1508" s="319" t="s">
        <v>5022</v>
      </c>
    </row>
    <row r="1509" spans="1:3">
      <c r="A1509" s="319">
        <f t="shared" si="77"/>
        <v>2229</v>
      </c>
      <c r="B1509" s="319">
        <f t="shared" si="76"/>
        <v>54</v>
      </c>
      <c r="C1509" s="319" t="s">
        <v>4463</v>
      </c>
    </row>
    <row r="1510" spans="1:3">
      <c r="A1510" s="319">
        <f t="shared" si="77"/>
        <v>2230</v>
      </c>
      <c r="B1510" s="319">
        <f t="shared" si="76"/>
        <v>54</v>
      </c>
      <c r="C1510" s="319" t="s">
        <v>5023</v>
      </c>
    </row>
    <row r="1511" spans="1:3">
      <c r="A1511" s="319">
        <f t="shared" si="77"/>
        <v>2231</v>
      </c>
      <c r="B1511" s="319">
        <f t="shared" si="76"/>
        <v>54</v>
      </c>
      <c r="C1511" s="319" t="s">
        <v>5038</v>
      </c>
    </row>
    <row r="1512" spans="1:3">
      <c r="A1512" s="319">
        <f t="shared" si="77"/>
        <v>2232</v>
      </c>
      <c r="B1512" s="319">
        <f t="shared" si="76"/>
        <v>54</v>
      </c>
      <c r="C1512" s="319" t="s">
        <v>5039</v>
      </c>
    </row>
    <row r="1513" spans="1:3">
      <c r="A1513" s="319">
        <f t="shared" si="77"/>
        <v>2233</v>
      </c>
      <c r="B1513" s="319">
        <f t="shared" si="76"/>
        <v>54</v>
      </c>
      <c r="C1513" s="319" t="s">
        <v>5040</v>
      </c>
    </row>
    <row r="1514" spans="1:3">
      <c r="A1514" s="319">
        <f t="shared" si="77"/>
        <v>2234</v>
      </c>
      <c r="B1514" s="319">
        <f t="shared" si="76"/>
        <v>54</v>
      </c>
      <c r="C1514" s="319" t="s">
        <v>5036</v>
      </c>
    </row>
    <row r="1515" spans="1:3">
      <c r="A1515" s="319">
        <f t="shared" si="77"/>
        <v>2235</v>
      </c>
      <c r="B1515" s="319">
        <f t="shared" si="76"/>
        <v>54</v>
      </c>
      <c r="C1515" s="319" t="s">
        <v>5041</v>
      </c>
    </row>
    <row r="1516" spans="1:3">
      <c r="A1516" s="319">
        <f t="shared" si="77"/>
        <v>2236</v>
      </c>
      <c r="B1516" s="319">
        <f t="shared" si="76"/>
        <v>54</v>
      </c>
      <c r="C1516" s="319" t="s">
        <v>5043</v>
      </c>
    </row>
    <row r="1517" spans="1:3">
      <c r="A1517" s="319">
        <f t="shared" si="77"/>
        <v>2237</v>
      </c>
      <c r="B1517" s="319">
        <f>B1503+1</f>
        <v>55</v>
      </c>
      <c r="C1517" s="319" t="s">
        <v>1809</v>
      </c>
    </row>
    <row r="1518" spans="1:3">
      <c r="A1518" s="319">
        <f t="shared" si="77"/>
        <v>2238</v>
      </c>
      <c r="B1518" s="319">
        <f t="shared" si="76"/>
        <v>55</v>
      </c>
      <c r="C1518" s="319" t="s">
        <v>1419</v>
      </c>
    </row>
    <row r="1519" spans="1:3">
      <c r="A1519" s="319">
        <f t="shared" si="77"/>
        <v>2239</v>
      </c>
      <c r="B1519" s="319">
        <f t="shared" si="76"/>
        <v>55</v>
      </c>
      <c r="C1519" s="319" t="s">
        <v>1586</v>
      </c>
    </row>
    <row r="1520" spans="1:3">
      <c r="A1520" s="319">
        <f t="shared" si="77"/>
        <v>2240</v>
      </c>
      <c r="B1520" s="319">
        <f t="shared" si="76"/>
        <v>55</v>
      </c>
      <c r="C1520" s="319" t="s">
        <v>5044</v>
      </c>
    </row>
    <row r="1521" spans="1:3">
      <c r="A1521" s="319">
        <f t="shared" si="77"/>
        <v>2241</v>
      </c>
      <c r="B1521" s="319">
        <f t="shared" si="76"/>
        <v>55</v>
      </c>
      <c r="C1521" s="319" t="s">
        <v>4461</v>
      </c>
    </row>
    <row r="1522" spans="1:3">
      <c r="A1522" s="319">
        <f t="shared" si="77"/>
        <v>2242</v>
      </c>
      <c r="B1522" s="319">
        <f t="shared" si="76"/>
        <v>55</v>
      </c>
      <c r="C1522" s="319" t="s">
        <v>5031</v>
      </c>
    </row>
    <row r="1523" spans="1:3">
      <c r="A1523" s="319">
        <f t="shared" si="77"/>
        <v>2243</v>
      </c>
      <c r="B1523" s="319">
        <f t="shared" si="76"/>
        <v>55</v>
      </c>
      <c r="C1523" s="319" t="s">
        <v>4463</v>
      </c>
    </row>
    <row r="1524" spans="1:3">
      <c r="A1524" s="319">
        <f t="shared" si="77"/>
        <v>2244</v>
      </c>
      <c r="B1524" s="319">
        <f t="shared" si="76"/>
        <v>55</v>
      </c>
      <c r="C1524" s="319" t="s">
        <v>5023</v>
      </c>
    </row>
    <row r="1525" spans="1:3">
      <c r="A1525" s="319">
        <f t="shared" si="77"/>
        <v>2245</v>
      </c>
      <c r="B1525" s="319">
        <f t="shared" si="76"/>
        <v>55</v>
      </c>
      <c r="C1525" s="319" t="s">
        <v>5024</v>
      </c>
    </row>
    <row r="1526" spans="1:3">
      <c r="A1526" s="319">
        <f t="shared" si="77"/>
        <v>2246</v>
      </c>
      <c r="B1526" s="319">
        <f t="shared" ref="B1526:B1589" si="78">B1525</f>
        <v>55</v>
      </c>
      <c r="C1526" s="319" t="s">
        <v>5033</v>
      </c>
    </row>
    <row r="1527" spans="1:3">
      <c r="A1527" s="319">
        <f t="shared" si="77"/>
        <v>2247</v>
      </c>
      <c r="B1527" s="319">
        <f t="shared" si="78"/>
        <v>55</v>
      </c>
      <c r="C1527" s="319" t="s">
        <v>5026</v>
      </c>
    </row>
    <row r="1528" spans="1:3">
      <c r="A1528" s="319">
        <f t="shared" ref="A1528:A1591" si="79">A1527+1</f>
        <v>2248</v>
      </c>
      <c r="B1528" s="319">
        <f t="shared" si="78"/>
        <v>55</v>
      </c>
      <c r="C1528" s="319" t="s">
        <v>5045</v>
      </c>
    </row>
    <row r="1529" spans="1:3">
      <c r="A1529" s="319">
        <f t="shared" si="79"/>
        <v>2249</v>
      </c>
      <c r="B1529" s="319">
        <f t="shared" si="78"/>
        <v>55</v>
      </c>
      <c r="C1529" s="319" t="s">
        <v>5041</v>
      </c>
    </row>
    <row r="1530" spans="1:3">
      <c r="A1530" s="319">
        <f t="shared" si="79"/>
        <v>2250</v>
      </c>
      <c r="B1530" s="319">
        <f t="shared" si="78"/>
        <v>55</v>
      </c>
      <c r="C1530" s="319" t="s">
        <v>5042</v>
      </c>
    </row>
    <row r="1531" spans="1:3">
      <c r="A1531" s="319">
        <f t="shared" si="79"/>
        <v>2251</v>
      </c>
      <c r="B1531" s="319">
        <f>B1517+1</f>
        <v>56</v>
      </c>
      <c r="C1531" s="319" t="s">
        <v>1809</v>
      </c>
    </row>
    <row r="1532" spans="1:3">
      <c r="A1532" s="319">
        <f t="shared" si="79"/>
        <v>2252</v>
      </c>
      <c r="B1532" s="319">
        <f t="shared" si="78"/>
        <v>56</v>
      </c>
      <c r="C1532" s="319" t="s">
        <v>1419</v>
      </c>
    </row>
    <row r="1533" spans="1:3">
      <c r="A1533" s="319">
        <f t="shared" si="79"/>
        <v>2253</v>
      </c>
      <c r="B1533" s="319">
        <f t="shared" si="78"/>
        <v>56</v>
      </c>
      <c r="C1533" s="319" t="s">
        <v>1586</v>
      </c>
    </row>
    <row r="1534" spans="1:3">
      <c r="A1534" s="319">
        <f t="shared" si="79"/>
        <v>2254</v>
      </c>
      <c r="B1534" s="319">
        <f t="shared" si="78"/>
        <v>56</v>
      </c>
      <c r="C1534" s="319" t="s">
        <v>5021</v>
      </c>
    </row>
    <row r="1535" spans="1:3">
      <c r="A1535" s="319">
        <f t="shared" si="79"/>
        <v>2255</v>
      </c>
      <c r="B1535" s="319">
        <f t="shared" si="78"/>
        <v>56</v>
      </c>
      <c r="C1535" s="319" t="s">
        <v>4461</v>
      </c>
    </row>
    <row r="1536" spans="1:3">
      <c r="A1536" s="319">
        <f t="shared" si="79"/>
        <v>2256</v>
      </c>
      <c r="B1536" s="319">
        <f t="shared" si="78"/>
        <v>56</v>
      </c>
      <c r="C1536" s="319" t="s">
        <v>5022</v>
      </c>
    </row>
    <row r="1537" spans="1:3">
      <c r="A1537" s="319">
        <f t="shared" si="79"/>
        <v>2257</v>
      </c>
      <c r="B1537" s="319">
        <f t="shared" si="78"/>
        <v>56</v>
      </c>
      <c r="C1537" s="319" t="s">
        <v>4463</v>
      </c>
    </row>
    <row r="1538" spans="1:3">
      <c r="A1538" s="319">
        <f t="shared" si="79"/>
        <v>2258</v>
      </c>
      <c r="B1538" s="319">
        <f t="shared" si="78"/>
        <v>56</v>
      </c>
      <c r="C1538" s="319" t="s">
        <v>5023</v>
      </c>
    </row>
    <row r="1539" spans="1:3">
      <c r="A1539" s="319">
        <f t="shared" si="79"/>
        <v>2259</v>
      </c>
      <c r="B1539" s="319">
        <f t="shared" si="78"/>
        <v>56</v>
      </c>
      <c r="C1539" s="319" t="s">
        <v>5046</v>
      </c>
    </row>
    <row r="1540" spans="1:3">
      <c r="A1540" s="319">
        <f t="shared" si="79"/>
        <v>2260</v>
      </c>
      <c r="B1540" s="319">
        <f t="shared" si="78"/>
        <v>56</v>
      </c>
      <c r="C1540" s="319" t="s">
        <v>5047</v>
      </c>
    </row>
    <row r="1541" spans="1:3">
      <c r="A1541" s="319">
        <f t="shared" si="79"/>
        <v>2261</v>
      </c>
      <c r="B1541" s="319">
        <f t="shared" si="78"/>
        <v>56</v>
      </c>
      <c r="C1541" s="319" t="s">
        <v>5048</v>
      </c>
    </row>
    <row r="1542" spans="1:3">
      <c r="A1542" s="319">
        <f t="shared" si="79"/>
        <v>2262</v>
      </c>
      <c r="B1542" s="319">
        <f t="shared" si="78"/>
        <v>56</v>
      </c>
      <c r="C1542" s="319" t="s">
        <v>5027</v>
      </c>
    </row>
    <row r="1543" spans="1:3">
      <c r="A1543" s="319">
        <f t="shared" si="79"/>
        <v>2263</v>
      </c>
      <c r="B1543" s="319">
        <f t="shared" si="78"/>
        <v>56</v>
      </c>
      <c r="C1543" s="319" t="s">
        <v>5041</v>
      </c>
    </row>
    <row r="1544" spans="1:3">
      <c r="A1544" s="319">
        <f t="shared" si="79"/>
        <v>2264</v>
      </c>
      <c r="B1544" s="319">
        <f t="shared" si="78"/>
        <v>56</v>
      </c>
      <c r="C1544" s="319" t="s">
        <v>5042</v>
      </c>
    </row>
    <row r="1545" spans="1:3">
      <c r="A1545" s="319">
        <f t="shared" si="79"/>
        <v>2265</v>
      </c>
      <c r="B1545" s="319">
        <f>B1531+1</f>
        <v>57</v>
      </c>
      <c r="C1545" s="319" t="s">
        <v>1809</v>
      </c>
    </row>
    <row r="1546" spans="1:3">
      <c r="A1546" s="319">
        <f t="shared" si="79"/>
        <v>2266</v>
      </c>
      <c r="B1546" s="319">
        <f t="shared" si="78"/>
        <v>57</v>
      </c>
      <c r="C1546" s="319" t="s">
        <v>1419</v>
      </c>
    </row>
    <row r="1547" spans="1:3">
      <c r="A1547" s="319">
        <f t="shared" si="79"/>
        <v>2267</v>
      </c>
      <c r="B1547" s="319">
        <f t="shared" si="78"/>
        <v>57</v>
      </c>
      <c r="C1547" s="319" t="s">
        <v>1586</v>
      </c>
    </row>
    <row r="1548" spans="1:3">
      <c r="A1548" s="319">
        <f t="shared" si="79"/>
        <v>2268</v>
      </c>
      <c r="B1548" s="319">
        <f t="shared" si="78"/>
        <v>57</v>
      </c>
      <c r="C1548" s="319" t="s">
        <v>5030</v>
      </c>
    </row>
    <row r="1549" spans="1:3">
      <c r="A1549" s="319">
        <f t="shared" si="79"/>
        <v>2269</v>
      </c>
      <c r="B1549" s="319">
        <f t="shared" si="78"/>
        <v>57</v>
      </c>
      <c r="C1549" s="319" t="s">
        <v>4461</v>
      </c>
    </row>
    <row r="1550" spans="1:3">
      <c r="A1550" s="319">
        <f t="shared" si="79"/>
        <v>2270</v>
      </c>
      <c r="B1550" s="319">
        <f t="shared" si="78"/>
        <v>57</v>
      </c>
      <c r="C1550" s="319" t="s">
        <v>4762</v>
      </c>
    </row>
    <row r="1551" spans="1:3">
      <c r="A1551" s="319">
        <f t="shared" si="79"/>
        <v>2271</v>
      </c>
      <c r="B1551" s="319">
        <f t="shared" si="78"/>
        <v>57</v>
      </c>
      <c r="C1551" s="319" t="s">
        <v>4463</v>
      </c>
    </row>
    <row r="1552" spans="1:3">
      <c r="A1552" s="319">
        <f t="shared" si="79"/>
        <v>2272</v>
      </c>
      <c r="B1552" s="319">
        <f t="shared" si="78"/>
        <v>57</v>
      </c>
      <c r="C1552" s="319" t="s">
        <v>5037</v>
      </c>
    </row>
    <row r="1553" spans="1:3">
      <c r="A1553" s="319">
        <f t="shared" si="79"/>
        <v>2273</v>
      </c>
      <c r="B1553" s="319">
        <f t="shared" si="78"/>
        <v>57</v>
      </c>
      <c r="C1553" s="319" t="s">
        <v>5038</v>
      </c>
    </row>
    <row r="1554" spans="1:3">
      <c r="A1554" s="319">
        <f t="shared" si="79"/>
        <v>2274</v>
      </c>
      <c r="B1554" s="319">
        <f t="shared" si="78"/>
        <v>57</v>
      </c>
      <c r="C1554" s="319" t="s">
        <v>5033</v>
      </c>
    </row>
    <row r="1555" spans="1:3">
      <c r="A1555" s="319">
        <f t="shared" si="79"/>
        <v>2275</v>
      </c>
      <c r="B1555" s="319">
        <f t="shared" si="78"/>
        <v>57</v>
      </c>
      <c r="C1555" s="319" t="s">
        <v>5026</v>
      </c>
    </row>
    <row r="1556" spans="1:3">
      <c r="A1556" s="319">
        <f t="shared" si="79"/>
        <v>2276</v>
      </c>
      <c r="B1556" s="319">
        <f t="shared" si="78"/>
        <v>57</v>
      </c>
      <c r="C1556" s="319" t="s">
        <v>5027</v>
      </c>
    </row>
    <row r="1557" spans="1:3">
      <c r="A1557" s="319">
        <f t="shared" si="79"/>
        <v>2277</v>
      </c>
      <c r="B1557" s="319">
        <f t="shared" si="78"/>
        <v>57</v>
      </c>
      <c r="C1557" s="319" t="s">
        <v>5028</v>
      </c>
    </row>
    <row r="1558" spans="1:3">
      <c r="A1558" s="319">
        <f t="shared" si="79"/>
        <v>2278</v>
      </c>
      <c r="B1558" s="319">
        <f t="shared" si="78"/>
        <v>57</v>
      </c>
      <c r="C1558" s="319" t="s">
        <v>5043</v>
      </c>
    </row>
    <row r="1559" spans="1:3">
      <c r="A1559" s="319">
        <f t="shared" si="79"/>
        <v>2279</v>
      </c>
      <c r="B1559" s="319">
        <f>B1545+1</f>
        <v>58</v>
      </c>
      <c r="C1559" s="319" t="s">
        <v>1809</v>
      </c>
    </row>
    <row r="1560" spans="1:3">
      <c r="A1560" s="319">
        <f t="shared" si="79"/>
        <v>2280</v>
      </c>
      <c r="B1560" s="319">
        <f t="shared" si="78"/>
        <v>58</v>
      </c>
      <c r="C1560" s="319" t="s">
        <v>1419</v>
      </c>
    </row>
    <row r="1561" spans="1:3">
      <c r="A1561" s="319">
        <f t="shared" si="79"/>
        <v>2281</v>
      </c>
      <c r="B1561" s="319">
        <f t="shared" si="78"/>
        <v>58</v>
      </c>
      <c r="C1561" s="319" t="s">
        <v>1586</v>
      </c>
    </row>
    <row r="1562" spans="1:3">
      <c r="A1562" s="319">
        <f t="shared" si="79"/>
        <v>2282</v>
      </c>
      <c r="B1562" s="319">
        <f t="shared" si="78"/>
        <v>58</v>
      </c>
      <c r="C1562" s="319" t="s">
        <v>5030</v>
      </c>
    </row>
    <row r="1563" spans="1:3">
      <c r="A1563" s="319">
        <f t="shared" si="79"/>
        <v>2283</v>
      </c>
      <c r="B1563" s="319">
        <f t="shared" si="78"/>
        <v>58</v>
      </c>
      <c r="C1563" s="319" t="s">
        <v>4461</v>
      </c>
    </row>
    <row r="1564" spans="1:3">
      <c r="A1564" s="319">
        <f t="shared" si="79"/>
        <v>2284</v>
      </c>
      <c r="B1564" s="319">
        <f t="shared" si="78"/>
        <v>58</v>
      </c>
      <c r="C1564" s="319" t="s">
        <v>5022</v>
      </c>
    </row>
    <row r="1565" spans="1:3">
      <c r="A1565" s="319">
        <f t="shared" si="79"/>
        <v>2285</v>
      </c>
      <c r="B1565" s="319">
        <f t="shared" si="78"/>
        <v>58</v>
      </c>
      <c r="C1565" s="319" t="s">
        <v>4463</v>
      </c>
    </row>
    <row r="1566" spans="1:3">
      <c r="A1566" s="319">
        <f t="shared" si="79"/>
        <v>2286</v>
      </c>
      <c r="B1566" s="319">
        <f t="shared" si="78"/>
        <v>58</v>
      </c>
      <c r="C1566" s="319" t="s">
        <v>5023</v>
      </c>
    </row>
    <row r="1567" spans="1:3">
      <c r="A1567" s="319">
        <f t="shared" si="79"/>
        <v>2287</v>
      </c>
      <c r="B1567" s="319">
        <f t="shared" si="78"/>
        <v>58</v>
      </c>
      <c r="C1567" s="319" t="s">
        <v>5024</v>
      </c>
    </row>
    <row r="1568" spans="1:3">
      <c r="A1568" s="319">
        <f t="shared" si="79"/>
        <v>2288</v>
      </c>
      <c r="B1568" s="319">
        <f t="shared" si="78"/>
        <v>58</v>
      </c>
      <c r="C1568" s="319" t="s">
        <v>5039</v>
      </c>
    </row>
    <row r="1569" spans="1:3">
      <c r="A1569" s="319">
        <f t="shared" si="79"/>
        <v>2289</v>
      </c>
      <c r="B1569" s="319">
        <f t="shared" si="78"/>
        <v>58</v>
      </c>
      <c r="C1569" s="319" t="s">
        <v>5026</v>
      </c>
    </row>
    <row r="1570" spans="1:3">
      <c r="A1570" s="319">
        <f t="shared" si="79"/>
        <v>2290</v>
      </c>
      <c r="B1570" s="319">
        <f t="shared" si="78"/>
        <v>58</v>
      </c>
      <c r="C1570" s="319" t="s">
        <v>5045</v>
      </c>
    </row>
    <row r="1571" spans="1:3">
      <c r="A1571" s="319">
        <f t="shared" si="79"/>
        <v>2291</v>
      </c>
      <c r="B1571" s="319">
        <f t="shared" si="78"/>
        <v>58</v>
      </c>
      <c r="C1571" s="319" t="s">
        <v>5049</v>
      </c>
    </row>
    <row r="1572" spans="1:3">
      <c r="A1572" s="319">
        <f t="shared" si="79"/>
        <v>2292</v>
      </c>
      <c r="B1572" s="319">
        <f t="shared" si="78"/>
        <v>58</v>
      </c>
      <c r="C1572" s="319" t="s">
        <v>5029</v>
      </c>
    </row>
    <row r="1573" spans="1:3">
      <c r="A1573" s="319">
        <f t="shared" si="79"/>
        <v>2293</v>
      </c>
      <c r="B1573" s="319">
        <f>B1559+1</f>
        <v>59</v>
      </c>
      <c r="C1573" s="319" t="s">
        <v>1809</v>
      </c>
    </row>
    <row r="1574" spans="1:3">
      <c r="A1574" s="319">
        <f t="shared" si="79"/>
        <v>2294</v>
      </c>
      <c r="B1574" s="319">
        <f t="shared" si="78"/>
        <v>59</v>
      </c>
      <c r="C1574" s="319" t="s">
        <v>1419</v>
      </c>
    </row>
    <row r="1575" spans="1:3">
      <c r="A1575" s="319">
        <f t="shared" si="79"/>
        <v>2295</v>
      </c>
      <c r="B1575" s="319">
        <f t="shared" si="78"/>
        <v>59</v>
      </c>
      <c r="C1575" s="319" t="s">
        <v>1586</v>
      </c>
    </row>
    <row r="1576" spans="1:3">
      <c r="A1576" s="319">
        <f t="shared" si="79"/>
        <v>2296</v>
      </c>
      <c r="B1576" s="319">
        <f t="shared" si="78"/>
        <v>59</v>
      </c>
      <c r="C1576" s="319" t="s">
        <v>5021</v>
      </c>
    </row>
    <row r="1577" spans="1:3">
      <c r="A1577" s="319">
        <f t="shared" si="79"/>
        <v>2297</v>
      </c>
      <c r="B1577" s="319">
        <f t="shared" si="78"/>
        <v>59</v>
      </c>
      <c r="C1577" s="319" t="s">
        <v>4461</v>
      </c>
    </row>
    <row r="1578" spans="1:3">
      <c r="A1578" s="319">
        <f t="shared" si="79"/>
        <v>2298</v>
      </c>
      <c r="B1578" s="319">
        <f t="shared" si="78"/>
        <v>59</v>
      </c>
      <c r="C1578" s="319" t="s">
        <v>5031</v>
      </c>
    </row>
    <row r="1579" spans="1:3">
      <c r="A1579" s="319">
        <f t="shared" si="79"/>
        <v>2299</v>
      </c>
      <c r="B1579" s="319">
        <f t="shared" si="78"/>
        <v>59</v>
      </c>
      <c r="C1579" s="319" t="s">
        <v>4463</v>
      </c>
    </row>
    <row r="1580" spans="1:3">
      <c r="A1580" s="319">
        <f t="shared" si="79"/>
        <v>2300</v>
      </c>
      <c r="B1580" s="319">
        <f t="shared" si="78"/>
        <v>59</v>
      </c>
      <c r="C1580" s="319" t="s">
        <v>5037</v>
      </c>
    </row>
    <row r="1581" spans="1:3">
      <c r="A1581" s="319">
        <f t="shared" si="79"/>
        <v>2301</v>
      </c>
      <c r="B1581" s="319">
        <f t="shared" si="78"/>
        <v>59</v>
      </c>
      <c r="C1581" s="319" t="s">
        <v>5024</v>
      </c>
    </row>
    <row r="1582" spans="1:3">
      <c r="A1582" s="319">
        <f t="shared" si="79"/>
        <v>2302</v>
      </c>
      <c r="B1582" s="319">
        <f t="shared" si="78"/>
        <v>59</v>
      </c>
      <c r="C1582" s="319" t="s">
        <v>5025</v>
      </c>
    </row>
    <row r="1583" spans="1:3">
      <c r="A1583" s="319">
        <f t="shared" si="79"/>
        <v>2303</v>
      </c>
      <c r="B1583" s="319">
        <f t="shared" si="78"/>
        <v>59</v>
      </c>
      <c r="C1583" s="319" t="s">
        <v>5048</v>
      </c>
    </row>
    <row r="1584" spans="1:3">
      <c r="A1584" s="319">
        <f t="shared" si="79"/>
        <v>2304</v>
      </c>
      <c r="B1584" s="319">
        <f t="shared" si="78"/>
        <v>59</v>
      </c>
      <c r="C1584" s="319" t="s">
        <v>5035</v>
      </c>
    </row>
    <row r="1585" spans="1:3">
      <c r="A1585" s="319">
        <f t="shared" si="79"/>
        <v>2305</v>
      </c>
      <c r="B1585" s="319">
        <f t="shared" si="78"/>
        <v>59</v>
      </c>
      <c r="C1585" s="319" t="s">
        <v>5041</v>
      </c>
    </row>
    <row r="1586" spans="1:3">
      <c r="A1586" s="319">
        <f t="shared" si="79"/>
        <v>2306</v>
      </c>
      <c r="B1586" s="319">
        <f t="shared" si="78"/>
        <v>59</v>
      </c>
      <c r="C1586" s="319" t="s">
        <v>5042</v>
      </c>
    </row>
    <row r="1587" spans="1:3">
      <c r="A1587" s="319">
        <f t="shared" si="79"/>
        <v>2307</v>
      </c>
      <c r="B1587" s="319">
        <f>B1573+1</f>
        <v>60</v>
      </c>
      <c r="C1587" s="319" t="s">
        <v>1809</v>
      </c>
    </row>
    <row r="1588" spans="1:3">
      <c r="A1588" s="319">
        <f t="shared" si="79"/>
        <v>2308</v>
      </c>
      <c r="B1588" s="319">
        <f t="shared" si="78"/>
        <v>60</v>
      </c>
      <c r="C1588" s="319" t="s">
        <v>1419</v>
      </c>
    </row>
    <row r="1589" spans="1:3">
      <c r="A1589" s="319">
        <f t="shared" si="79"/>
        <v>2309</v>
      </c>
      <c r="B1589" s="319">
        <f t="shared" si="78"/>
        <v>60</v>
      </c>
      <c r="C1589" s="319" t="s">
        <v>1586</v>
      </c>
    </row>
    <row r="1590" spans="1:3">
      <c r="A1590" s="319">
        <f t="shared" si="79"/>
        <v>2310</v>
      </c>
      <c r="B1590" s="319">
        <f t="shared" ref="B1590:B1600" si="80">B1589</f>
        <v>60</v>
      </c>
      <c r="C1590" s="319" t="s">
        <v>5021</v>
      </c>
    </row>
    <row r="1591" spans="1:3">
      <c r="A1591" s="319">
        <f t="shared" si="79"/>
        <v>2311</v>
      </c>
      <c r="B1591" s="319">
        <f t="shared" si="80"/>
        <v>60</v>
      </c>
      <c r="C1591" s="319" t="s">
        <v>4461</v>
      </c>
    </row>
    <row r="1592" spans="1:3">
      <c r="A1592" s="319">
        <f t="shared" ref="A1592:A1600" si="81">A1591+1</f>
        <v>2312</v>
      </c>
      <c r="B1592" s="319">
        <f t="shared" si="80"/>
        <v>60</v>
      </c>
      <c r="C1592" s="319" t="s">
        <v>5031</v>
      </c>
    </row>
    <row r="1593" spans="1:3">
      <c r="A1593" s="319">
        <f t="shared" si="81"/>
        <v>2313</v>
      </c>
      <c r="B1593" s="319">
        <f t="shared" si="80"/>
        <v>60</v>
      </c>
      <c r="C1593" s="319" t="s">
        <v>4463</v>
      </c>
    </row>
    <row r="1594" spans="1:3">
      <c r="A1594" s="319">
        <f t="shared" si="81"/>
        <v>2314</v>
      </c>
      <c r="B1594" s="319">
        <f t="shared" si="80"/>
        <v>60</v>
      </c>
      <c r="C1594" s="319" t="s">
        <v>5050</v>
      </c>
    </row>
    <row r="1595" spans="1:3">
      <c r="A1595" s="319">
        <f t="shared" si="81"/>
        <v>2315</v>
      </c>
      <c r="B1595" s="319">
        <f t="shared" si="80"/>
        <v>60</v>
      </c>
      <c r="C1595" s="319" t="s">
        <v>5024</v>
      </c>
    </row>
    <row r="1596" spans="1:3">
      <c r="A1596" s="319">
        <f t="shared" si="81"/>
        <v>2316</v>
      </c>
      <c r="B1596" s="319">
        <f t="shared" si="80"/>
        <v>60</v>
      </c>
      <c r="C1596" s="319" t="s">
        <v>5033</v>
      </c>
    </row>
    <row r="1597" spans="1:3">
      <c r="A1597" s="319">
        <f t="shared" si="81"/>
        <v>2317</v>
      </c>
      <c r="B1597" s="319">
        <f t="shared" si="80"/>
        <v>60</v>
      </c>
      <c r="C1597" s="319" t="s">
        <v>5040</v>
      </c>
    </row>
    <row r="1598" spans="1:3">
      <c r="A1598" s="319">
        <f t="shared" si="81"/>
        <v>2318</v>
      </c>
      <c r="B1598" s="319">
        <f t="shared" si="80"/>
        <v>60</v>
      </c>
      <c r="C1598" s="319" t="s">
        <v>5036</v>
      </c>
    </row>
    <row r="1599" spans="1:3">
      <c r="A1599" s="319">
        <f t="shared" si="81"/>
        <v>2319</v>
      </c>
      <c r="B1599" s="319">
        <f t="shared" si="80"/>
        <v>60</v>
      </c>
      <c r="C1599" s="319" t="s">
        <v>5041</v>
      </c>
    </row>
    <row r="1600" spans="1:3">
      <c r="A1600" s="319">
        <f t="shared" si="81"/>
        <v>2320</v>
      </c>
      <c r="B1600" s="319">
        <f t="shared" si="80"/>
        <v>60</v>
      </c>
      <c r="C1600" s="319" t="s">
        <v>5042</v>
      </c>
    </row>
    <row r="1601" spans="1:7">
      <c r="A1601" s="319">
        <v>2801</v>
      </c>
      <c r="B1601" s="319">
        <v>1</v>
      </c>
      <c r="C1601" s="319" t="s">
        <v>4453</v>
      </c>
      <c r="F1601" s="3"/>
      <c r="G1601" s="3"/>
    </row>
    <row r="1602" spans="1:7">
      <c r="A1602" s="319">
        <f>A1601+1</f>
        <v>2802</v>
      </c>
      <c r="B1602" s="319">
        <f>B1601+1</f>
        <v>2</v>
      </c>
      <c r="C1602" s="319" t="s">
        <v>4453</v>
      </c>
    </row>
    <row r="1603" spans="1:7">
      <c r="A1603" s="319">
        <f t="shared" ref="A1603:B1618" si="82">A1602+1</f>
        <v>2803</v>
      </c>
      <c r="B1603" s="319">
        <f t="shared" si="82"/>
        <v>3</v>
      </c>
      <c r="C1603" s="319" t="s">
        <v>4453</v>
      </c>
    </row>
    <row r="1604" spans="1:7">
      <c r="A1604" s="319">
        <f t="shared" si="82"/>
        <v>2804</v>
      </c>
      <c r="B1604" s="319">
        <f t="shared" si="82"/>
        <v>4</v>
      </c>
      <c r="C1604" s="319" t="s">
        <v>4453</v>
      </c>
    </row>
    <row r="1605" spans="1:7">
      <c r="A1605" s="319">
        <f t="shared" si="82"/>
        <v>2805</v>
      </c>
      <c r="B1605" s="319">
        <f t="shared" si="82"/>
        <v>5</v>
      </c>
      <c r="C1605" s="319" t="s">
        <v>4453</v>
      </c>
    </row>
    <row r="1606" spans="1:7">
      <c r="A1606" s="319">
        <f t="shared" si="82"/>
        <v>2806</v>
      </c>
      <c r="B1606" s="319">
        <f t="shared" si="82"/>
        <v>6</v>
      </c>
      <c r="C1606" s="319" t="s">
        <v>4453</v>
      </c>
    </row>
    <row r="1607" spans="1:7">
      <c r="A1607" s="319">
        <f t="shared" si="82"/>
        <v>2807</v>
      </c>
      <c r="B1607" s="319">
        <f t="shared" si="82"/>
        <v>7</v>
      </c>
      <c r="C1607" s="319" t="s">
        <v>4453</v>
      </c>
    </row>
    <row r="1608" spans="1:7">
      <c r="A1608" s="319">
        <f t="shared" si="82"/>
        <v>2808</v>
      </c>
      <c r="B1608" s="319">
        <f t="shared" si="82"/>
        <v>8</v>
      </c>
      <c r="C1608" s="319" t="s">
        <v>4453</v>
      </c>
    </row>
    <row r="1609" spans="1:7">
      <c r="A1609" s="319">
        <f t="shared" si="82"/>
        <v>2809</v>
      </c>
      <c r="B1609" s="319">
        <f t="shared" si="82"/>
        <v>9</v>
      </c>
      <c r="C1609" s="319" t="s">
        <v>4453</v>
      </c>
    </row>
    <row r="1610" spans="1:7">
      <c r="A1610" s="319">
        <f t="shared" si="82"/>
        <v>2810</v>
      </c>
      <c r="B1610" s="319">
        <f>B1609+1</f>
        <v>10</v>
      </c>
      <c r="C1610" s="319" t="s">
        <v>4453</v>
      </c>
    </row>
    <row r="1611" spans="1:7">
      <c r="A1611" s="319">
        <f t="shared" si="82"/>
        <v>2811</v>
      </c>
      <c r="B1611" s="319">
        <v>11</v>
      </c>
      <c r="C1611" s="319" t="s">
        <v>4453</v>
      </c>
    </row>
    <row r="1612" spans="1:7">
      <c r="A1612" s="319">
        <f t="shared" si="82"/>
        <v>2812</v>
      </c>
      <c r="B1612" s="319">
        <f t="shared" si="82"/>
        <v>12</v>
      </c>
      <c r="C1612" s="319" t="s">
        <v>4453</v>
      </c>
    </row>
    <row r="1613" spans="1:7">
      <c r="A1613" s="319">
        <f t="shared" si="82"/>
        <v>2813</v>
      </c>
      <c r="B1613" s="319">
        <f t="shared" si="82"/>
        <v>13</v>
      </c>
      <c r="C1613" s="319" t="s">
        <v>4453</v>
      </c>
    </row>
    <row r="1614" spans="1:7">
      <c r="A1614" s="319">
        <f t="shared" si="82"/>
        <v>2814</v>
      </c>
      <c r="B1614" s="319">
        <f t="shared" si="82"/>
        <v>14</v>
      </c>
      <c r="C1614" s="319" t="s">
        <v>4453</v>
      </c>
    </row>
    <row r="1615" spans="1:7">
      <c r="A1615" s="319">
        <f t="shared" si="82"/>
        <v>2815</v>
      </c>
      <c r="B1615" s="319">
        <f t="shared" si="82"/>
        <v>15</v>
      </c>
      <c r="C1615" s="319" t="s">
        <v>4453</v>
      </c>
    </row>
    <row r="1616" spans="1:7">
      <c r="A1616" s="319">
        <f t="shared" si="82"/>
        <v>2816</v>
      </c>
      <c r="B1616" s="319">
        <f t="shared" si="82"/>
        <v>16</v>
      </c>
      <c r="C1616" s="319" t="s">
        <v>4453</v>
      </c>
    </row>
    <row r="1617" spans="1:12">
      <c r="A1617" s="319">
        <f t="shared" si="82"/>
        <v>2817</v>
      </c>
      <c r="B1617" s="319">
        <f t="shared" si="82"/>
        <v>17</v>
      </c>
      <c r="C1617" s="319" t="s">
        <v>4453</v>
      </c>
    </row>
    <row r="1618" spans="1:12">
      <c r="A1618" s="319">
        <f t="shared" si="82"/>
        <v>2818</v>
      </c>
      <c r="B1618" s="319">
        <f t="shared" si="82"/>
        <v>18</v>
      </c>
      <c r="C1618" s="319" t="s">
        <v>4453</v>
      </c>
    </row>
    <row r="1619" spans="1:12">
      <c r="A1619" s="319">
        <f t="shared" ref="A1619:B1634" si="83">A1618+1</f>
        <v>2819</v>
      </c>
      <c r="B1619" s="319">
        <f t="shared" si="83"/>
        <v>19</v>
      </c>
      <c r="C1619" s="319" t="s">
        <v>4453</v>
      </c>
    </row>
    <row r="1620" spans="1:12">
      <c r="A1620" s="319">
        <f t="shared" si="83"/>
        <v>2820</v>
      </c>
      <c r="B1620" s="319">
        <f t="shared" si="83"/>
        <v>20</v>
      </c>
      <c r="C1620" s="319" t="s">
        <v>4453</v>
      </c>
    </row>
    <row r="1621" spans="1:12">
      <c r="A1621" s="319">
        <f t="shared" si="83"/>
        <v>2821</v>
      </c>
      <c r="B1621" s="319">
        <v>1</v>
      </c>
      <c r="C1621" s="2" t="s">
        <v>1229</v>
      </c>
      <c r="K1621" s="2"/>
      <c r="L1621" s="318"/>
    </row>
    <row r="1622" spans="1:12">
      <c r="A1622" s="319">
        <f t="shared" si="83"/>
        <v>2822</v>
      </c>
      <c r="B1622" s="319">
        <v>2</v>
      </c>
      <c r="C1622" s="2" t="s">
        <v>1229</v>
      </c>
      <c r="K1622" s="2"/>
      <c r="L1622" s="318"/>
    </row>
    <row r="1623" spans="1:12">
      <c r="A1623" s="319">
        <f t="shared" si="83"/>
        <v>2823</v>
      </c>
      <c r="B1623" s="319">
        <v>3</v>
      </c>
      <c r="C1623" s="2" t="s">
        <v>1229</v>
      </c>
      <c r="K1623" s="2"/>
      <c r="L1623" s="318"/>
    </row>
    <row r="1624" spans="1:12">
      <c r="A1624" s="319">
        <f t="shared" si="83"/>
        <v>2824</v>
      </c>
      <c r="B1624" s="319">
        <v>4</v>
      </c>
      <c r="C1624" s="2" t="s">
        <v>1229</v>
      </c>
      <c r="K1624" s="2"/>
      <c r="L1624" s="318"/>
    </row>
    <row r="1625" spans="1:12">
      <c r="A1625" s="319">
        <f t="shared" si="83"/>
        <v>2825</v>
      </c>
      <c r="B1625" s="319">
        <v>5</v>
      </c>
      <c r="C1625" s="2" t="s">
        <v>1229</v>
      </c>
      <c r="K1625" s="2"/>
      <c r="L1625" s="318"/>
    </row>
    <row r="1626" spans="1:12">
      <c r="A1626" s="319">
        <f t="shared" si="83"/>
        <v>2826</v>
      </c>
      <c r="B1626" s="319">
        <v>6</v>
      </c>
      <c r="C1626" s="2" t="s">
        <v>1229</v>
      </c>
      <c r="K1626" s="2"/>
      <c r="L1626" s="318"/>
    </row>
    <row r="1627" spans="1:12">
      <c r="A1627" s="319">
        <f t="shared" si="83"/>
        <v>2827</v>
      </c>
      <c r="B1627" s="319">
        <v>7</v>
      </c>
      <c r="C1627" s="2" t="s">
        <v>1229</v>
      </c>
      <c r="K1627" s="2"/>
      <c r="L1627" s="318"/>
    </row>
    <row r="1628" spans="1:12">
      <c r="A1628" s="319">
        <f t="shared" si="83"/>
        <v>2828</v>
      </c>
      <c r="B1628" s="319">
        <v>8</v>
      </c>
      <c r="C1628" s="2" t="s">
        <v>1229</v>
      </c>
      <c r="K1628" s="2"/>
      <c r="L1628" s="318"/>
    </row>
    <row r="1629" spans="1:12">
      <c r="A1629" s="319">
        <f t="shared" si="83"/>
        <v>2829</v>
      </c>
      <c r="B1629" s="319">
        <v>9</v>
      </c>
      <c r="C1629" s="2" t="s">
        <v>1229</v>
      </c>
      <c r="K1629" s="2"/>
      <c r="L1629" s="318"/>
    </row>
    <row r="1630" spans="1:12">
      <c r="A1630" s="319">
        <f t="shared" si="83"/>
        <v>2830</v>
      </c>
      <c r="B1630" s="319">
        <v>10</v>
      </c>
      <c r="C1630" s="2" t="s">
        <v>1229</v>
      </c>
      <c r="K1630" s="2"/>
      <c r="L1630" s="318"/>
    </row>
    <row r="1631" spans="1:12">
      <c r="A1631" s="319">
        <f t="shared" si="83"/>
        <v>2831</v>
      </c>
      <c r="B1631" s="319">
        <v>11</v>
      </c>
      <c r="C1631" s="2" t="s">
        <v>1229</v>
      </c>
      <c r="K1631" s="2"/>
      <c r="L1631" s="318"/>
    </row>
    <row r="1632" spans="1:12">
      <c r="A1632" s="319">
        <f t="shared" si="83"/>
        <v>2832</v>
      </c>
      <c r="B1632" s="319">
        <v>12</v>
      </c>
      <c r="C1632" s="2" t="s">
        <v>1229</v>
      </c>
      <c r="K1632" s="2"/>
      <c r="L1632" s="318"/>
    </row>
    <row r="1633" spans="1:12">
      <c r="A1633" s="319">
        <f t="shared" si="83"/>
        <v>2833</v>
      </c>
      <c r="B1633" s="319">
        <v>13</v>
      </c>
      <c r="C1633" s="2" t="s">
        <v>1229</v>
      </c>
      <c r="K1633" s="2"/>
      <c r="L1633" s="318"/>
    </row>
    <row r="1634" spans="1:12">
      <c r="A1634" s="319">
        <f t="shared" si="83"/>
        <v>2834</v>
      </c>
      <c r="B1634" s="319">
        <v>14</v>
      </c>
      <c r="C1634" s="2" t="s">
        <v>1229</v>
      </c>
      <c r="K1634" s="2"/>
      <c r="L1634" s="318"/>
    </row>
    <row r="1635" spans="1:12">
      <c r="A1635" s="319">
        <f t="shared" ref="A1635:A1698" si="84">A1634+1</f>
        <v>2835</v>
      </c>
      <c r="B1635" s="319">
        <v>15</v>
      </c>
      <c r="C1635" s="2" t="s">
        <v>1229</v>
      </c>
      <c r="K1635" s="2"/>
      <c r="L1635" s="318"/>
    </row>
    <row r="1636" spans="1:12">
      <c r="A1636" s="319">
        <f t="shared" si="84"/>
        <v>2836</v>
      </c>
      <c r="B1636" s="319">
        <v>16</v>
      </c>
      <c r="C1636" s="2" t="s">
        <v>1229</v>
      </c>
      <c r="K1636" s="2"/>
      <c r="L1636" s="318"/>
    </row>
    <row r="1637" spans="1:12">
      <c r="A1637" s="319">
        <f t="shared" si="84"/>
        <v>2837</v>
      </c>
      <c r="B1637" s="319">
        <v>17</v>
      </c>
      <c r="C1637" s="2" t="s">
        <v>1229</v>
      </c>
      <c r="K1637" s="2"/>
      <c r="L1637" s="318"/>
    </row>
    <row r="1638" spans="1:12">
      <c r="A1638" s="319">
        <f t="shared" si="84"/>
        <v>2838</v>
      </c>
      <c r="B1638" s="319">
        <v>18</v>
      </c>
      <c r="C1638" s="2" t="s">
        <v>1229</v>
      </c>
      <c r="K1638" s="2"/>
      <c r="L1638" s="318"/>
    </row>
    <row r="1639" spans="1:12">
      <c r="A1639" s="319">
        <f t="shared" si="84"/>
        <v>2839</v>
      </c>
      <c r="B1639" s="319">
        <v>19</v>
      </c>
      <c r="C1639" s="2" t="s">
        <v>1229</v>
      </c>
      <c r="K1639" s="2"/>
      <c r="L1639" s="318"/>
    </row>
    <row r="1640" spans="1:12">
      <c r="A1640" s="319">
        <f t="shared" si="84"/>
        <v>2840</v>
      </c>
      <c r="B1640" s="319">
        <v>20</v>
      </c>
      <c r="C1640" s="2" t="s">
        <v>1229</v>
      </c>
      <c r="K1640" s="2"/>
      <c r="L1640" s="318"/>
    </row>
    <row r="1641" spans="1:12">
      <c r="A1641" s="319">
        <f t="shared" si="84"/>
        <v>2841</v>
      </c>
      <c r="B1641" s="319">
        <v>1</v>
      </c>
      <c r="C1641" s="319" t="s">
        <v>1809</v>
      </c>
    </row>
    <row r="1642" spans="1:12">
      <c r="A1642" s="319">
        <f t="shared" si="84"/>
        <v>2842</v>
      </c>
      <c r="B1642" s="319">
        <v>1</v>
      </c>
      <c r="C1642" s="319" t="s">
        <v>1419</v>
      </c>
    </row>
    <row r="1643" spans="1:12">
      <c r="A1643" s="319">
        <f t="shared" si="84"/>
        <v>2843</v>
      </c>
      <c r="B1643" s="319">
        <v>1</v>
      </c>
      <c r="C1643" s="319" t="s">
        <v>1586</v>
      </c>
    </row>
    <row r="1644" spans="1:12">
      <c r="A1644" s="319">
        <f t="shared" si="84"/>
        <v>2844</v>
      </c>
      <c r="B1644" s="319">
        <v>1</v>
      </c>
      <c r="C1644" s="319" t="s">
        <v>1256</v>
      </c>
    </row>
    <row r="1645" spans="1:12">
      <c r="A1645" s="319">
        <f t="shared" si="84"/>
        <v>2845</v>
      </c>
      <c r="B1645" s="319">
        <v>1</v>
      </c>
      <c r="C1645" s="319" t="s">
        <v>4461</v>
      </c>
    </row>
    <row r="1646" spans="1:12">
      <c r="A1646" s="319">
        <f t="shared" si="84"/>
        <v>2846</v>
      </c>
      <c r="B1646" s="319">
        <v>1</v>
      </c>
      <c r="C1646" s="319" t="s">
        <v>4762</v>
      </c>
    </row>
    <row r="1647" spans="1:12">
      <c r="A1647" s="319">
        <f t="shared" si="84"/>
        <v>2847</v>
      </c>
      <c r="B1647" s="319">
        <v>1</v>
      </c>
      <c r="C1647" s="319" t="s">
        <v>4463</v>
      </c>
    </row>
    <row r="1648" spans="1:12">
      <c r="A1648" s="319">
        <f t="shared" si="84"/>
        <v>2848</v>
      </c>
      <c r="B1648" s="319">
        <v>1</v>
      </c>
      <c r="C1648" s="319" t="s">
        <v>1276</v>
      </c>
    </row>
    <row r="1649" spans="1:3">
      <c r="A1649" s="319">
        <f t="shared" si="84"/>
        <v>2849</v>
      </c>
      <c r="B1649" s="319">
        <v>1</v>
      </c>
      <c r="C1649" s="319" t="s">
        <v>4832</v>
      </c>
    </row>
    <row r="1650" spans="1:3">
      <c r="A1650" s="319">
        <f t="shared" si="84"/>
        <v>2850</v>
      </c>
      <c r="B1650" s="319">
        <v>1</v>
      </c>
      <c r="C1650" s="319" t="s">
        <v>4833</v>
      </c>
    </row>
    <row r="1651" spans="1:3">
      <c r="A1651" s="319">
        <f t="shared" si="84"/>
        <v>2851</v>
      </c>
      <c r="B1651" s="319">
        <v>1</v>
      </c>
      <c r="C1651" s="319" t="s">
        <v>4834</v>
      </c>
    </row>
    <row r="1652" spans="1:3">
      <c r="A1652" s="319">
        <f t="shared" si="84"/>
        <v>2852</v>
      </c>
      <c r="B1652" s="319">
        <v>1</v>
      </c>
      <c r="C1652" s="319" t="s">
        <v>4837</v>
      </c>
    </row>
    <row r="1653" spans="1:3">
      <c r="A1653" s="319">
        <f t="shared" si="84"/>
        <v>2853</v>
      </c>
      <c r="B1653" s="319">
        <v>1</v>
      </c>
      <c r="C1653" s="319" t="s">
        <v>4838</v>
      </c>
    </row>
    <row r="1654" spans="1:3">
      <c r="A1654" s="319">
        <f t="shared" si="84"/>
        <v>2854</v>
      </c>
      <c r="B1654" s="319">
        <v>1</v>
      </c>
      <c r="C1654" s="319" t="s">
        <v>4839</v>
      </c>
    </row>
    <row r="1655" spans="1:3">
      <c r="A1655" s="319">
        <f t="shared" si="84"/>
        <v>2855</v>
      </c>
      <c r="B1655" s="319">
        <v>2</v>
      </c>
      <c r="C1655" s="319" t="s">
        <v>1809</v>
      </c>
    </row>
    <row r="1656" spans="1:3">
      <c r="A1656" s="319">
        <f t="shared" si="84"/>
        <v>2856</v>
      </c>
      <c r="B1656" s="319">
        <v>2</v>
      </c>
      <c r="C1656" s="319" t="s">
        <v>1419</v>
      </c>
    </row>
    <row r="1657" spans="1:3">
      <c r="A1657" s="319">
        <f t="shared" si="84"/>
        <v>2857</v>
      </c>
      <c r="B1657" s="319">
        <v>2</v>
      </c>
      <c r="C1657" s="319" t="s">
        <v>1586</v>
      </c>
    </row>
    <row r="1658" spans="1:3">
      <c r="A1658" s="319">
        <f t="shared" si="84"/>
        <v>2858</v>
      </c>
      <c r="B1658" s="319">
        <v>2</v>
      </c>
      <c r="C1658" s="319" t="s">
        <v>1256</v>
      </c>
    </row>
    <row r="1659" spans="1:3">
      <c r="A1659" s="319">
        <f t="shared" si="84"/>
        <v>2859</v>
      </c>
      <c r="B1659" s="319">
        <v>2</v>
      </c>
      <c r="C1659" s="319" t="s">
        <v>4461</v>
      </c>
    </row>
    <row r="1660" spans="1:3">
      <c r="A1660" s="319">
        <f t="shared" si="84"/>
        <v>2860</v>
      </c>
      <c r="B1660" s="319">
        <v>2</v>
      </c>
      <c r="C1660" s="319" t="s">
        <v>4762</v>
      </c>
    </row>
    <row r="1661" spans="1:3">
      <c r="A1661" s="319">
        <f t="shared" si="84"/>
        <v>2861</v>
      </c>
      <c r="B1661" s="319">
        <v>2</v>
      </c>
      <c r="C1661" s="319" t="s">
        <v>4463</v>
      </c>
    </row>
    <row r="1662" spans="1:3">
      <c r="A1662" s="319">
        <f t="shared" si="84"/>
        <v>2862</v>
      </c>
      <c r="B1662" s="319">
        <v>2</v>
      </c>
      <c r="C1662" s="319" t="s">
        <v>1276</v>
      </c>
    </row>
    <row r="1663" spans="1:3">
      <c r="A1663" s="319">
        <f t="shared" si="84"/>
        <v>2863</v>
      </c>
      <c r="B1663" s="319">
        <v>2</v>
      </c>
      <c r="C1663" s="319" t="s">
        <v>4832</v>
      </c>
    </row>
    <row r="1664" spans="1:3">
      <c r="A1664" s="319">
        <f t="shared" si="84"/>
        <v>2864</v>
      </c>
      <c r="B1664" s="319">
        <v>2</v>
      </c>
      <c r="C1664" s="319" t="s">
        <v>4833</v>
      </c>
    </row>
    <row r="1665" spans="1:3">
      <c r="A1665" s="319">
        <f t="shared" si="84"/>
        <v>2865</v>
      </c>
      <c r="B1665" s="319">
        <v>2</v>
      </c>
      <c r="C1665" s="319" t="s">
        <v>4834</v>
      </c>
    </row>
    <row r="1666" spans="1:3">
      <c r="A1666" s="319">
        <f t="shared" si="84"/>
        <v>2866</v>
      </c>
      <c r="B1666" s="319">
        <v>2</v>
      </c>
      <c r="C1666" s="319" t="s">
        <v>4837</v>
      </c>
    </row>
    <row r="1667" spans="1:3">
      <c r="A1667" s="319">
        <f t="shared" si="84"/>
        <v>2867</v>
      </c>
      <c r="B1667" s="319">
        <v>2</v>
      </c>
      <c r="C1667" s="319" t="s">
        <v>4838</v>
      </c>
    </row>
    <row r="1668" spans="1:3">
      <c r="A1668" s="319">
        <f t="shared" si="84"/>
        <v>2868</v>
      </c>
      <c r="B1668" s="319">
        <v>2</v>
      </c>
      <c r="C1668" s="319" t="s">
        <v>4839</v>
      </c>
    </row>
    <row r="1669" spans="1:3">
      <c r="A1669" s="319">
        <f t="shared" si="84"/>
        <v>2869</v>
      </c>
      <c r="B1669" s="319">
        <v>3</v>
      </c>
      <c r="C1669" s="319" t="s">
        <v>1809</v>
      </c>
    </row>
    <row r="1670" spans="1:3">
      <c r="A1670" s="319">
        <f t="shared" si="84"/>
        <v>2870</v>
      </c>
      <c r="B1670" s="319">
        <v>3</v>
      </c>
      <c r="C1670" s="319" t="s">
        <v>1419</v>
      </c>
    </row>
    <row r="1671" spans="1:3">
      <c r="A1671" s="319">
        <f t="shared" si="84"/>
        <v>2871</v>
      </c>
      <c r="B1671" s="319">
        <v>3</v>
      </c>
      <c r="C1671" s="319" t="s">
        <v>1586</v>
      </c>
    </row>
    <row r="1672" spans="1:3">
      <c r="A1672" s="319">
        <f t="shared" si="84"/>
        <v>2872</v>
      </c>
      <c r="B1672" s="319">
        <v>3</v>
      </c>
      <c r="C1672" s="319" t="s">
        <v>1256</v>
      </c>
    </row>
    <row r="1673" spans="1:3">
      <c r="A1673" s="319">
        <f t="shared" si="84"/>
        <v>2873</v>
      </c>
      <c r="B1673" s="319">
        <v>3</v>
      </c>
      <c r="C1673" s="319" t="s">
        <v>4461</v>
      </c>
    </row>
    <row r="1674" spans="1:3">
      <c r="A1674" s="319">
        <f t="shared" si="84"/>
        <v>2874</v>
      </c>
      <c r="B1674" s="319">
        <v>3</v>
      </c>
      <c r="C1674" s="319" t="s">
        <v>4762</v>
      </c>
    </row>
    <row r="1675" spans="1:3">
      <c r="A1675" s="319">
        <f t="shared" si="84"/>
        <v>2875</v>
      </c>
      <c r="B1675" s="319">
        <v>3</v>
      </c>
      <c r="C1675" s="319" t="s">
        <v>4463</v>
      </c>
    </row>
    <row r="1676" spans="1:3">
      <c r="A1676" s="319">
        <f t="shared" si="84"/>
        <v>2876</v>
      </c>
      <c r="B1676" s="319">
        <v>3</v>
      </c>
      <c r="C1676" s="319" t="s">
        <v>1276</v>
      </c>
    </row>
    <row r="1677" spans="1:3">
      <c r="A1677" s="319">
        <f t="shared" si="84"/>
        <v>2877</v>
      </c>
      <c r="B1677" s="319">
        <v>3</v>
      </c>
      <c r="C1677" s="319" t="s">
        <v>4832</v>
      </c>
    </row>
    <row r="1678" spans="1:3">
      <c r="A1678" s="319">
        <f t="shared" si="84"/>
        <v>2878</v>
      </c>
      <c r="B1678" s="319">
        <v>3</v>
      </c>
      <c r="C1678" s="319" t="s">
        <v>4833</v>
      </c>
    </row>
    <row r="1679" spans="1:3">
      <c r="A1679" s="319">
        <f t="shared" si="84"/>
        <v>2879</v>
      </c>
      <c r="B1679" s="319">
        <v>3</v>
      </c>
      <c r="C1679" s="319" t="s">
        <v>4834</v>
      </c>
    </row>
    <row r="1680" spans="1:3">
      <c r="A1680" s="319">
        <f t="shared" si="84"/>
        <v>2880</v>
      </c>
      <c r="B1680" s="319">
        <v>3</v>
      </c>
      <c r="C1680" s="319" t="s">
        <v>4837</v>
      </c>
    </row>
    <row r="1681" spans="1:3">
      <c r="A1681" s="319">
        <f t="shared" si="84"/>
        <v>2881</v>
      </c>
      <c r="B1681" s="319">
        <v>3</v>
      </c>
      <c r="C1681" s="319" t="s">
        <v>4838</v>
      </c>
    </row>
    <row r="1682" spans="1:3">
      <c r="A1682" s="319">
        <f t="shared" si="84"/>
        <v>2882</v>
      </c>
      <c r="B1682" s="319">
        <v>3</v>
      </c>
      <c r="C1682" s="319" t="s">
        <v>4839</v>
      </c>
    </row>
    <row r="1683" spans="1:3">
      <c r="A1683" s="319">
        <f t="shared" si="84"/>
        <v>2883</v>
      </c>
      <c r="B1683" s="319">
        <v>4</v>
      </c>
      <c r="C1683" s="319" t="s">
        <v>1809</v>
      </c>
    </row>
    <row r="1684" spans="1:3">
      <c r="A1684" s="319">
        <f t="shared" si="84"/>
        <v>2884</v>
      </c>
      <c r="B1684" s="319">
        <v>4</v>
      </c>
      <c r="C1684" s="319" t="s">
        <v>1419</v>
      </c>
    </row>
    <row r="1685" spans="1:3">
      <c r="A1685" s="319">
        <f t="shared" si="84"/>
        <v>2885</v>
      </c>
      <c r="B1685" s="319">
        <v>4</v>
      </c>
      <c r="C1685" s="319" t="s">
        <v>1586</v>
      </c>
    </row>
    <row r="1686" spans="1:3">
      <c r="A1686" s="319">
        <f t="shared" si="84"/>
        <v>2886</v>
      </c>
      <c r="B1686" s="319">
        <v>4</v>
      </c>
      <c r="C1686" s="319" t="s">
        <v>1256</v>
      </c>
    </row>
    <row r="1687" spans="1:3">
      <c r="A1687" s="319">
        <f t="shared" si="84"/>
        <v>2887</v>
      </c>
      <c r="B1687" s="319">
        <v>4</v>
      </c>
      <c r="C1687" s="319" t="s">
        <v>4461</v>
      </c>
    </row>
    <row r="1688" spans="1:3">
      <c r="A1688" s="319">
        <f t="shared" si="84"/>
        <v>2888</v>
      </c>
      <c r="B1688" s="319">
        <v>4</v>
      </c>
      <c r="C1688" s="319" t="s">
        <v>4762</v>
      </c>
    </row>
    <row r="1689" spans="1:3">
      <c r="A1689" s="319">
        <f t="shared" si="84"/>
        <v>2889</v>
      </c>
      <c r="B1689" s="319">
        <v>4</v>
      </c>
      <c r="C1689" s="319" t="s">
        <v>4463</v>
      </c>
    </row>
    <row r="1690" spans="1:3">
      <c r="A1690" s="319">
        <f t="shared" si="84"/>
        <v>2890</v>
      </c>
      <c r="B1690" s="319">
        <v>4</v>
      </c>
      <c r="C1690" s="319" t="s">
        <v>1276</v>
      </c>
    </row>
    <row r="1691" spans="1:3">
      <c r="A1691" s="319">
        <f t="shared" si="84"/>
        <v>2891</v>
      </c>
      <c r="B1691" s="319">
        <v>4</v>
      </c>
      <c r="C1691" s="319" t="s">
        <v>4832</v>
      </c>
    </row>
    <row r="1692" spans="1:3">
      <c r="A1692" s="319">
        <f t="shared" si="84"/>
        <v>2892</v>
      </c>
      <c r="B1692" s="319">
        <v>4</v>
      </c>
      <c r="C1692" s="319" t="s">
        <v>4833</v>
      </c>
    </row>
    <row r="1693" spans="1:3">
      <c r="A1693" s="319">
        <f t="shared" si="84"/>
        <v>2893</v>
      </c>
      <c r="B1693" s="319">
        <v>4</v>
      </c>
      <c r="C1693" s="319" t="s">
        <v>4834</v>
      </c>
    </row>
    <row r="1694" spans="1:3">
      <c r="A1694" s="319">
        <f t="shared" si="84"/>
        <v>2894</v>
      </c>
      <c r="B1694" s="319">
        <v>4</v>
      </c>
      <c r="C1694" s="319" t="s">
        <v>4837</v>
      </c>
    </row>
    <row r="1695" spans="1:3">
      <c r="A1695" s="319">
        <f t="shared" si="84"/>
        <v>2895</v>
      </c>
      <c r="B1695" s="319">
        <v>4</v>
      </c>
      <c r="C1695" s="319" t="s">
        <v>4838</v>
      </c>
    </row>
    <row r="1696" spans="1:3">
      <c r="A1696" s="319">
        <f t="shared" si="84"/>
        <v>2896</v>
      </c>
      <c r="B1696" s="319">
        <v>4</v>
      </c>
      <c r="C1696" s="319" t="s">
        <v>4839</v>
      </c>
    </row>
    <row r="1697" spans="1:3">
      <c r="A1697" s="319">
        <f t="shared" si="84"/>
        <v>2897</v>
      </c>
      <c r="B1697" s="319">
        <v>5</v>
      </c>
      <c r="C1697" s="319" t="s">
        <v>1809</v>
      </c>
    </row>
    <row r="1698" spans="1:3">
      <c r="A1698" s="319">
        <f t="shared" si="84"/>
        <v>2898</v>
      </c>
      <c r="B1698" s="319">
        <v>5</v>
      </c>
      <c r="C1698" s="319" t="s">
        <v>1419</v>
      </c>
    </row>
    <row r="1699" spans="1:3">
      <c r="A1699" s="319">
        <f t="shared" ref="A1699:A1762" si="85">A1698+1</f>
        <v>2899</v>
      </c>
      <c r="B1699" s="319">
        <v>5</v>
      </c>
      <c r="C1699" s="319" t="s">
        <v>1586</v>
      </c>
    </row>
    <row r="1700" spans="1:3">
      <c r="A1700" s="319">
        <f t="shared" si="85"/>
        <v>2900</v>
      </c>
      <c r="B1700" s="319">
        <v>5</v>
      </c>
      <c r="C1700" s="319" t="s">
        <v>1256</v>
      </c>
    </row>
    <row r="1701" spans="1:3">
      <c r="A1701" s="319">
        <f t="shared" si="85"/>
        <v>2901</v>
      </c>
      <c r="B1701" s="319">
        <v>5</v>
      </c>
      <c r="C1701" s="319" t="s">
        <v>4461</v>
      </c>
    </row>
    <row r="1702" spans="1:3">
      <c r="A1702" s="319">
        <f t="shared" si="85"/>
        <v>2902</v>
      </c>
      <c r="B1702" s="319">
        <v>5</v>
      </c>
      <c r="C1702" s="319" t="s">
        <v>4762</v>
      </c>
    </row>
    <row r="1703" spans="1:3">
      <c r="A1703" s="319">
        <f t="shared" si="85"/>
        <v>2903</v>
      </c>
      <c r="B1703" s="319">
        <v>5</v>
      </c>
      <c r="C1703" s="319" t="s">
        <v>4463</v>
      </c>
    </row>
    <row r="1704" spans="1:3">
      <c r="A1704" s="319">
        <f t="shared" si="85"/>
        <v>2904</v>
      </c>
      <c r="B1704" s="319">
        <v>5</v>
      </c>
      <c r="C1704" s="319" t="s">
        <v>1276</v>
      </c>
    </row>
    <row r="1705" spans="1:3">
      <c r="A1705" s="319">
        <f t="shared" si="85"/>
        <v>2905</v>
      </c>
      <c r="B1705" s="319">
        <v>5</v>
      </c>
      <c r="C1705" s="319" t="s">
        <v>4832</v>
      </c>
    </row>
    <row r="1706" spans="1:3">
      <c r="A1706" s="319">
        <f t="shared" si="85"/>
        <v>2906</v>
      </c>
      <c r="B1706" s="319">
        <v>5</v>
      </c>
      <c r="C1706" s="319" t="s">
        <v>4833</v>
      </c>
    </row>
    <row r="1707" spans="1:3">
      <c r="A1707" s="319">
        <f t="shared" si="85"/>
        <v>2907</v>
      </c>
      <c r="B1707" s="319">
        <v>5</v>
      </c>
      <c r="C1707" s="319" t="s">
        <v>4834</v>
      </c>
    </row>
    <row r="1708" spans="1:3">
      <c r="A1708" s="319">
        <f t="shared" si="85"/>
        <v>2908</v>
      </c>
      <c r="B1708" s="319">
        <v>5</v>
      </c>
      <c r="C1708" s="319" t="s">
        <v>4837</v>
      </c>
    </row>
    <row r="1709" spans="1:3">
      <c r="A1709" s="319">
        <f t="shared" si="85"/>
        <v>2909</v>
      </c>
      <c r="B1709" s="319">
        <v>5</v>
      </c>
      <c r="C1709" s="319" t="s">
        <v>4838</v>
      </c>
    </row>
    <row r="1710" spans="1:3">
      <c r="A1710" s="319">
        <f t="shared" si="85"/>
        <v>2910</v>
      </c>
      <c r="B1710" s="319">
        <v>5</v>
      </c>
      <c r="C1710" s="319" t="s">
        <v>4839</v>
      </c>
    </row>
    <row r="1711" spans="1:3">
      <c r="A1711" s="319">
        <f t="shared" si="85"/>
        <v>2911</v>
      </c>
      <c r="B1711" s="319">
        <v>6</v>
      </c>
      <c r="C1711" s="319" t="s">
        <v>1809</v>
      </c>
    </row>
    <row r="1712" spans="1:3">
      <c r="A1712" s="319">
        <f t="shared" si="85"/>
        <v>2912</v>
      </c>
      <c r="B1712" s="319">
        <v>6</v>
      </c>
      <c r="C1712" s="319" t="s">
        <v>1419</v>
      </c>
    </row>
    <row r="1713" spans="1:3">
      <c r="A1713" s="319">
        <f t="shared" si="85"/>
        <v>2913</v>
      </c>
      <c r="B1713" s="319">
        <v>6</v>
      </c>
      <c r="C1713" s="319" t="s">
        <v>1586</v>
      </c>
    </row>
    <row r="1714" spans="1:3">
      <c r="A1714" s="319">
        <f t="shared" si="85"/>
        <v>2914</v>
      </c>
      <c r="B1714" s="319">
        <v>6</v>
      </c>
      <c r="C1714" s="319" t="s">
        <v>1256</v>
      </c>
    </row>
    <row r="1715" spans="1:3">
      <c r="A1715" s="319">
        <f t="shared" si="85"/>
        <v>2915</v>
      </c>
      <c r="B1715" s="319">
        <v>6</v>
      </c>
      <c r="C1715" s="319" t="s">
        <v>4461</v>
      </c>
    </row>
    <row r="1716" spans="1:3">
      <c r="A1716" s="319">
        <f t="shared" si="85"/>
        <v>2916</v>
      </c>
      <c r="B1716" s="319">
        <v>6</v>
      </c>
      <c r="C1716" s="319" t="s">
        <v>4762</v>
      </c>
    </row>
    <row r="1717" spans="1:3">
      <c r="A1717" s="319">
        <f t="shared" si="85"/>
        <v>2917</v>
      </c>
      <c r="B1717" s="319">
        <v>6</v>
      </c>
      <c r="C1717" s="319" t="s">
        <v>4463</v>
      </c>
    </row>
    <row r="1718" spans="1:3">
      <c r="A1718" s="319">
        <f t="shared" si="85"/>
        <v>2918</v>
      </c>
      <c r="B1718" s="319">
        <v>6</v>
      </c>
      <c r="C1718" s="319" t="s">
        <v>1276</v>
      </c>
    </row>
    <row r="1719" spans="1:3">
      <c r="A1719" s="319">
        <f t="shared" si="85"/>
        <v>2919</v>
      </c>
      <c r="B1719" s="319">
        <v>6</v>
      </c>
      <c r="C1719" s="319" t="s">
        <v>4832</v>
      </c>
    </row>
    <row r="1720" spans="1:3">
      <c r="A1720" s="319">
        <f t="shared" si="85"/>
        <v>2920</v>
      </c>
      <c r="B1720" s="319">
        <v>6</v>
      </c>
      <c r="C1720" s="319" t="s">
        <v>4833</v>
      </c>
    </row>
    <row r="1721" spans="1:3">
      <c r="A1721" s="319">
        <f t="shared" si="85"/>
        <v>2921</v>
      </c>
      <c r="B1721" s="319">
        <v>6</v>
      </c>
      <c r="C1721" s="319" t="s">
        <v>4834</v>
      </c>
    </row>
    <row r="1722" spans="1:3">
      <c r="A1722" s="319">
        <f t="shared" si="85"/>
        <v>2922</v>
      </c>
      <c r="B1722" s="319">
        <v>6</v>
      </c>
      <c r="C1722" s="319" t="s">
        <v>4837</v>
      </c>
    </row>
    <row r="1723" spans="1:3">
      <c r="A1723" s="319">
        <f t="shared" si="85"/>
        <v>2923</v>
      </c>
      <c r="B1723" s="319">
        <v>6</v>
      </c>
      <c r="C1723" s="319" t="s">
        <v>4838</v>
      </c>
    </row>
    <row r="1724" spans="1:3">
      <c r="A1724" s="319">
        <f t="shared" si="85"/>
        <v>2924</v>
      </c>
      <c r="B1724" s="319">
        <v>6</v>
      </c>
      <c r="C1724" s="319" t="s">
        <v>4839</v>
      </c>
    </row>
    <row r="1725" spans="1:3">
      <c r="A1725" s="319">
        <f t="shared" si="85"/>
        <v>2925</v>
      </c>
      <c r="B1725" s="319">
        <v>7</v>
      </c>
      <c r="C1725" s="319" t="s">
        <v>1809</v>
      </c>
    </row>
    <row r="1726" spans="1:3">
      <c r="A1726" s="319">
        <f t="shared" si="85"/>
        <v>2926</v>
      </c>
      <c r="B1726" s="319">
        <v>7</v>
      </c>
      <c r="C1726" s="319" t="s">
        <v>1419</v>
      </c>
    </row>
    <row r="1727" spans="1:3">
      <c r="A1727" s="319">
        <f t="shared" si="85"/>
        <v>2927</v>
      </c>
      <c r="B1727" s="319">
        <v>7</v>
      </c>
      <c r="C1727" s="319" t="s">
        <v>1586</v>
      </c>
    </row>
    <row r="1728" spans="1:3">
      <c r="A1728" s="319">
        <f t="shared" si="85"/>
        <v>2928</v>
      </c>
      <c r="B1728" s="319">
        <v>7</v>
      </c>
      <c r="C1728" s="319" t="s">
        <v>1256</v>
      </c>
    </row>
    <row r="1729" spans="1:3">
      <c r="A1729" s="319">
        <f t="shared" si="85"/>
        <v>2929</v>
      </c>
      <c r="B1729" s="319">
        <v>7</v>
      </c>
      <c r="C1729" s="319" t="s">
        <v>4461</v>
      </c>
    </row>
    <row r="1730" spans="1:3">
      <c r="A1730" s="319">
        <f t="shared" si="85"/>
        <v>2930</v>
      </c>
      <c r="B1730" s="319">
        <v>7</v>
      </c>
      <c r="C1730" s="319" t="s">
        <v>4762</v>
      </c>
    </row>
    <row r="1731" spans="1:3">
      <c r="A1731" s="319">
        <f t="shared" si="85"/>
        <v>2931</v>
      </c>
      <c r="B1731" s="319">
        <v>7</v>
      </c>
      <c r="C1731" s="319" t="s">
        <v>4463</v>
      </c>
    </row>
    <row r="1732" spans="1:3">
      <c r="A1732" s="319">
        <f t="shared" si="85"/>
        <v>2932</v>
      </c>
      <c r="B1732" s="319">
        <v>7</v>
      </c>
      <c r="C1732" s="319" t="s">
        <v>1276</v>
      </c>
    </row>
    <row r="1733" spans="1:3">
      <c r="A1733" s="319">
        <f t="shared" si="85"/>
        <v>2933</v>
      </c>
      <c r="B1733" s="319">
        <v>7</v>
      </c>
      <c r="C1733" s="319" t="s">
        <v>4832</v>
      </c>
    </row>
    <row r="1734" spans="1:3">
      <c r="A1734" s="319">
        <f t="shared" si="85"/>
        <v>2934</v>
      </c>
      <c r="B1734" s="319">
        <v>7</v>
      </c>
      <c r="C1734" s="319" t="s">
        <v>4833</v>
      </c>
    </row>
    <row r="1735" spans="1:3">
      <c r="A1735" s="319">
        <f t="shared" si="85"/>
        <v>2935</v>
      </c>
      <c r="B1735" s="319">
        <v>7</v>
      </c>
      <c r="C1735" s="319" t="s">
        <v>4834</v>
      </c>
    </row>
    <row r="1736" spans="1:3">
      <c r="A1736" s="319">
        <f t="shared" si="85"/>
        <v>2936</v>
      </c>
      <c r="B1736" s="319">
        <v>7</v>
      </c>
      <c r="C1736" s="319" t="s">
        <v>4837</v>
      </c>
    </row>
    <row r="1737" spans="1:3">
      <c r="A1737" s="319">
        <f t="shared" si="85"/>
        <v>2937</v>
      </c>
      <c r="B1737" s="319">
        <v>7</v>
      </c>
      <c r="C1737" s="319" t="s">
        <v>4838</v>
      </c>
    </row>
    <row r="1738" spans="1:3">
      <c r="A1738" s="319">
        <f t="shared" si="85"/>
        <v>2938</v>
      </c>
      <c r="B1738" s="319">
        <v>7</v>
      </c>
      <c r="C1738" s="319" t="s">
        <v>4839</v>
      </c>
    </row>
    <row r="1739" spans="1:3">
      <c r="A1739" s="319">
        <f t="shared" si="85"/>
        <v>2939</v>
      </c>
      <c r="B1739" s="319">
        <v>8</v>
      </c>
      <c r="C1739" s="319" t="s">
        <v>1809</v>
      </c>
    </row>
    <row r="1740" spans="1:3">
      <c r="A1740" s="319">
        <f t="shared" si="85"/>
        <v>2940</v>
      </c>
      <c r="B1740" s="319">
        <v>8</v>
      </c>
      <c r="C1740" s="319" t="s">
        <v>1419</v>
      </c>
    </row>
    <row r="1741" spans="1:3">
      <c r="A1741" s="319">
        <f t="shared" si="85"/>
        <v>2941</v>
      </c>
      <c r="B1741" s="319">
        <v>8</v>
      </c>
      <c r="C1741" s="319" t="s">
        <v>1586</v>
      </c>
    </row>
    <row r="1742" spans="1:3">
      <c r="A1742" s="319">
        <f t="shared" si="85"/>
        <v>2942</v>
      </c>
      <c r="B1742" s="319">
        <v>8</v>
      </c>
      <c r="C1742" s="319" t="s">
        <v>1256</v>
      </c>
    </row>
    <row r="1743" spans="1:3">
      <c r="A1743" s="319">
        <f t="shared" si="85"/>
        <v>2943</v>
      </c>
      <c r="B1743" s="319">
        <v>8</v>
      </c>
      <c r="C1743" s="319" t="s">
        <v>4461</v>
      </c>
    </row>
    <row r="1744" spans="1:3">
      <c r="A1744" s="319">
        <f t="shared" si="85"/>
        <v>2944</v>
      </c>
      <c r="B1744" s="319">
        <v>8</v>
      </c>
      <c r="C1744" s="319" t="s">
        <v>4762</v>
      </c>
    </row>
    <row r="1745" spans="1:3">
      <c r="A1745" s="319">
        <f t="shared" si="85"/>
        <v>2945</v>
      </c>
      <c r="B1745" s="319">
        <v>8</v>
      </c>
      <c r="C1745" s="319" t="s">
        <v>4463</v>
      </c>
    </row>
    <row r="1746" spans="1:3">
      <c r="A1746" s="319">
        <f t="shared" si="85"/>
        <v>2946</v>
      </c>
      <c r="B1746" s="319">
        <v>8</v>
      </c>
      <c r="C1746" s="319" t="s">
        <v>1276</v>
      </c>
    </row>
    <row r="1747" spans="1:3">
      <c r="A1747" s="319">
        <f t="shared" si="85"/>
        <v>2947</v>
      </c>
      <c r="B1747" s="319">
        <v>8</v>
      </c>
      <c r="C1747" s="319" t="s">
        <v>4832</v>
      </c>
    </row>
    <row r="1748" spans="1:3">
      <c r="A1748" s="319">
        <f t="shared" si="85"/>
        <v>2948</v>
      </c>
      <c r="B1748" s="319">
        <v>8</v>
      </c>
      <c r="C1748" s="319" t="s">
        <v>4833</v>
      </c>
    </row>
    <row r="1749" spans="1:3">
      <c r="A1749" s="319">
        <f t="shared" si="85"/>
        <v>2949</v>
      </c>
      <c r="B1749" s="319">
        <v>8</v>
      </c>
      <c r="C1749" s="319" t="s">
        <v>4834</v>
      </c>
    </row>
    <row r="1750" spans="1:3">
      <c r="A1750" s="319">
        <f t="shared" si="85"/>
        <v>2950</v>
      </c>
      <c r="B1750" s="319">
        <v>8</v>
      </c>
      <c r="C1750" s="319" t="s">
        <v>4837</v>
      </c>
    </row>
    <row r="1751" spans="1:3">
      <c r="A1751" s="319">
        <f t="shared" si="85"/>
        <v>2951</v>
      </c>
      <c r="B1751" s="319">
        <v>8</v>
      </c>
      <c r="C1751" s="319" t="s">
        <v>4838</v>
      </c>
    </row>
    <row r="1752" spans="1:3">
      <c r="A1752" s="319">
        <f t="shared" si="85"/>
        <v>2952</v>
      </c>
      <c r="B1752" s="319">
        <v>8</v>
      </c>
      <c r="C1752" s="319" t="s">
        <v>4839</v>
      </c>
    </row>
    <row r="1753" spans="1:3">
      <c r="A1753" s="319">
        <f t="shared" si="85"/>
        <v>2953</v>
      </c>
      <c r="B1753" s="319">
        <v>9</v>
      </c>
      <c r="C1753" s="319" t="s">
        <v>1809</v>
      </c>
    </row>
    <row r="1754" spans="1:3">
      <c r="A1754" s="319">
        <f t="shared" si="85"/>
        <v>2954</v>
      </c>
      <c r="B1754" s="319">
        <v>9</v>
      </c>
      <c r="C1754" s="319" t="s">
        <v>1419</v>
      </c>
    </row>
    <row r="1755" spans="1:3">
      <c r="A1755" s="319">
        <f t="shared" si="85"/>
        <v>2955</v>
      </c>
      <c r="B1755" s="319">
        <v>9</v>
      </c>
      <c r="C1755" s="319" t="s">
        <v>1586</v>
      </c>
    </row>
    <row r="1756" spans="1:3">
      <c r="A1756" s="319">
        <f t="shared" si="85"/>
        <v>2956</v>
      </c>
      <c r="B1756" s="319">
        <v>9</v>
      </c>
      <c r="C1756" s="319" t="s">
        <v>1256</v>
      </c>
    </row>
    <row r="1757" spans="1:3">
      <c r="A1757" s="319">
        <f t="shared" si="85"/>
        <v>2957</v>
      </c>
      <c r="B1757" s="319">
        <v>9</v>
      </c>
      <c r="C1757" s="319" t="s">
        <v>4461</v>
      </c>
    </row>
    <row r="1758" spans="1:3">
      <c r="A1758" s="319">
        <f t="shared" si="85"/>
        <v>2958</v>
      </c>
      <c r="B1758" s="319">
        <v>9</v>
      </c>
      <c r="C1758" s="319" t="s">
        <v>4762</v>
      </c>
    </row>
    <row r="1759" spans="1:3">
      <c r="A1759" s="319">
        <f t="shared" si="85"/>
        <v>2959</v>
      </c>
      <c r="B1759" s="319">
        <v>9</v>
      </c>
      <c r="C1759" s="319" t="s">
        <v>4463</v>
      </c>
    </row>
    <row r="1760" spans="1:3">
      <c r="A1760" s="319">
        <f t="shared" si="85"/>
        <v>2960</v>
      </c>
      <c r="B1760" s="319">
        <v>9</v>
      </c>
      <c r="C1760" s="319" t="s">
        <v>1276</v>
      </c>
    </row>
    <row r="1761" spans="1:3">
      <c r="A1761" s="319">
        <f t="shared" si="85"/>
        <v>2961</v>
      </c>
      <c r="B1761" s="319">
        <v>9</v>
      </c>
      <c r="C1761" s="319" t="s">
        <v>4832</v>
      </c>
    </row>
    <row r="1762" spans="1:3">
      <c r="A1762" s="319">
        <f t="shared" si="85"/>
        <v>2962</v>
      </c>
      <c r="B1762" s="319">
        <v>9</v>
      </c>
      <c r="C1762" s="319" t="s">
        <v>4833</v>
      </c>
    </row>
    <row r="1763" spans="1:3">
      <c r="A1763" s="319">
        <f t="shared" ref="A1763:A1826" si="86">A1762+1</f>
        <v>2963</v>
      </c>
      <c r="B1763" s="319">
        <v>9</v>
      </c>
      <c r="C1763" s="319" t="s">
        <v>4834</v>
      </c>
    </row>
    <row r="1764" spans="1:3">
      <c r="A1764" s="319">
        <f t="shared" si="86"/>
        <v>2964</v>
      </c>
      <c r="B1764" s="319">
        <v>9</v>
      </c>
      <c r="C1764" s="319" t="s">
        <v>4837</v>
      </c>
    </row>
    <row r="1765" spans="1:3">
      <c r="A1765" s="319">
        <f t="shared" si="86"/>
        <v>2965</v>
      </c>
      <c r="B1765" s="319">
        <v>9</v>
      </c>
      <c r="C1765" s="319" t="s">
        <v>4838</v>
      </c>
    </row>
    <row r="1766" spans="1:3">
      <c r="A1766" s="319">
        <f t="shared" si="86"/>
        <v>2966</v>
      </c>
      <c r="B1766" s="319">
        <v>9</v>
      </c>
      <c r="C1766" s="319" t="s">
        <v>4839</v>
      </c>
    </row>
    <row r="1767" spans="1:3">
      <c r="A1767" s="319">
        <f t="shared" si="86"/>
        <v>2967</v>
      </c>
      <c r="B1767" s="319">
        <v>10</v>
      </c>
      <c r="C1767" s="319" t="s">
        <v>1809</v>
      </c>
    </row>
    <row r="1768" spans="1:3">
      <c r="A1768" s="319">
        <f t="shared" si="86"/>
        <v>2968</v>
      </c>
      <c r="B1768" s="319">
        <v>10</v>
      </c>
      <c r="C1768" s="319" t="s">
        <v>1419</v>
      </c>
    </row>
    <row r="1769" spans="1:3">
      <c r="A1769" s="319">
        <f t="shared" si="86"/>
        <v>2969</v>
      </c>
      <c r="B1769" s="319">
        <v>10</v>
      </c>
      <c r="C1769" s="319" t="s">
        <v>1586</v>
      </c>
    </row>
    <row r="1770" spans="1:3">
      <c r="A1770" s="319">
        <f t="shared" si="86"/>
        <v>2970</v>
      </c>
      <c r="B1770" s="319">
        <v>10</v>
      </c>
      <c r="C1770" s="319" t="s">
        <v>1256</v>
      </c>
    </row>
    <row r="1771" spans="1:3">
      <c r="A1771" s="319">
        <f t="shared" si="86"/>
        <v>2971</v>
      </c>
      <c r="B1771" s="319">
        <v>10</v>
      </c>
      <c r="C1771" s="319" t="s">
        <v>4461</v>
      </c>
    </row>
    <row r="1772" spans="1:3">
      <c r="A1772" s="319">
        <f t="shared" si="86"/>
        <v>2972</v>
      </c>
      <c r="B1772" s="319">
        <v>10</v>
      </c>
      <c r="C1772" s="319" t="s">
        <v>4762</v>
      </c>
    </row>
    <row r="1773" spans="1:3">
      <c r="A1773" s="319">
        <f t="shared" si="86"/>
        <v>2973</v>
      </c>
      <c r="B1773" s="319">
        <v>10</v>
      </c>
      <c r="C1773" s="319" t="s">
        <v>4463</v>
      </c>
    </row>
    <row r="1774" spans="1:3">
      <c r="A1774" s="319">
        <f t="shared" si="86"/>
        <v>2974</v>
      </c>
      <c r="B1774" s="319">
        <v>10</v>
      </c>
      <c r="C1774" s="319" t="s">
        <v>1276</v>
      </c>
    </row>
    <row r="1775" spans="1:3">
      <c r="A1775" s="319">
        <f t="shared" si="86"/>
        <v>2975</v>
      </c>
      <c r="B1775" s="319">
        <v>10</v>
      </c>
      <c r="C1775" s="319" t="s">
        <v>4832</v>
      </c>
    </row>
    <row r="1776" spans="1:3">
      <c r="A1776" s="319">
        <f t="shared" si="86"/>
        <v>2976</v>
      </c>
      <c r="B1776" s="319">
        <v>10</v>
      </c>
      <c r="C1776" s="319" t="s">
        <v>4833</v>
      </c>
    </row>
    <row r="1777" spans="1:12">
      <c r="A1777" s="319">
        <f t="shared" si="86"/>
        <v>2977</v>
      </c>
      <c r="B1777" s="319">
        <v>10</v>
      </c>
      <c r="C1777" s="319" t="s">
        <v>4834</v>
      </c>
    </row>
    <row r="1778" spans="1:12">
      <c r="A1778" s="319">
        <f t="shared" si="86"/>
        <v>2978</v>
      </c>
      <c r="B1778" s="319">
        <v>10</v>
      </c>
      <c r="C1778" s="319" t="s">
        <v>4837</v>
      </c>
    </row>
    <row r="1779" spans="1:12">
      <c r="A1779" s="319">
        <f t="shared" si="86"/>
        <v>2979</v>
      </c>
      <c r="B1779" s="319">
        <v>10</v>
      </c>
      <c r="C1779" s="319" t="s">
        <v>4838</v>
      </c>
    </row>
    <row r="1780" spans="1:12">
      <c r="A1780" s="49">
        <f t="shared" si="86"/>
        <v>2980</v>
      </c>
      <c r="B1780" s="49">
        <v>10</v>
      </c>
      <c r="C1780" s="49" t="s">
        <v>4839</v>
      </c>
      <c r="D1780" s="49"/>
      <c r="E1780" s="49"/>
      <c r="H1780" s="49"/>
      <c r="I1780" s="49"/>
      <c r="K1780" s="49"/>
      <c r="L1780" s="49"/>
    </row>
    <row r="1781" spans="1:12">
      <c r="A1781" s="319">
        <f t="shared" si="86"/>
        <v>2981</v>
      </c>
      <c r="B1781" s="319">
        <v>11</v>
      </c>
      <c r="C1781" s="319" t="s">
        <v>1809</v>
      </c>
    </row>
    <row r="1782" spans="1:12">
      <c r="A1782" s="319">
        <f t="shared" si="86"/>
        <v>2982</v>
      </c>
      <c r="B1782" s="319">
        <f>B1781</f>
        <v>11</v>
      </c>
      <c r="C1782" s="319" t="s">
        <v>1419</v>
      </c>
    </row>
    <row r="1783" spans="1:12">
      <c r="A1783" s="319">
        <f t="shared" si="86"/>
        <v>2983</v>
      </c>
      <c r="B1783" s="319">
        <f t="shared" ref="B1783:B1846" si="87">B1782</f>
        <v>11</v>
      </c>
      <c r="C1783" s="319" t="s">
        <v>1586</v>
      </c>
    </row>
    <row r="1784" spans="1:12">
      <c r="A1784" s="319">
        <f t="shared" si="86"/>
        <v>2984</v>
      </c>
      <c r="B1784" s="319">
        <f t="shared" si="87"/>
        <v>11</v>
      </c>
      <c r="C1784" s="319" t="s">
        <v>1256</v>
      </c>
    </row>
    <row r="1785" spans="1:12">
      <c r="A1785" s="319">
        <f t="shared" si="86"/>
        <v>2985</v>
      </c>
      <c r="B1785" s="319">
        <f t="shared" si="87"/>
        <v>11</v>
      </c>
      <c r="C1785" s="319" t="s">
        <v>4461</v>
      </c>
    </row>
    <row r="1786" spans="1:12">
      <c r="A1786" s="319">
        <f t="shared" si="86"/>
        <v>2986</v>
      </c>
      <c r="B1786" s="319">
        <f t="shared" si="87"/>
        <v>11</v>
      </c>
      <c r="C1786" s="319" t="s">
        <v>4762</v>
      </c>
    </row>
    <row r="1787" spans="1:12">
      <c r="A1787" s="319">
        <f t="shared" si="86"/>
        <v>2987</v>
      </c>
      <c r="B1787" s="319">
        <f t="shared" si="87"/>
        <v>11</v>
      </c>
      <c r="C1787" s="319" t="s">
        <v>4463</v>
      </c>
    </row>
    <row r="1788" spans="1:12">
      <c r="A1788" s="319">
        <f t="shared" si="86"/>
        <v>2988</v>
      </c>
      <c r="B1788" s="319">
        <f t="shared" si="87"/>
        <v>11</v>
      </c>
      <c r="C1788" s="319" t="s">
        <v>1276</v>
      </c>
    </row>
    <row r="1789" spans="1:12">
      <c r="A1789" s="319">
        <f t="shared" si="86"/>
        <v>2989</v>
      </c>
      <c r="B1789" s="319">
        <f t="shared" si="87"/>
        <v>11</v>
      </c>
      <c r="C1789" s="319" t="s">
        <v>4832</v>
      </c>
    </row>
    <row r="1790" spans="1:12">
      <c r="A1790" s="319">
        <f t="shared" si="86"/>
        <v>2990</v>
      </c>
      <c r="B1790" s="319">
        <f t="shared" si="87"/>
        <v>11</v>
      </c>
      <c r="C1790" s="319" t="s">
        <v>4833</v>
      </c>
    </row>
    <row r="1791" spans="1:12">
      <c r="A1791" s="319">
        <f t="shared" si="86"/>
        <v>2991</v>
      </c>
      <c r="B1791" s="319">
        <f t="shared" si="87"/>
        <v>11</v>
      </c>
      <c r="C1791" s="319" t="s">
        <v>4834</v>
      </c>
    </row>
    <row r="1792" spans="1:12">
      <c r="A1792" s="319">
        <f t="shared" si="86"/>
        <v>2992</v>
      </c>
      <c r="B1792" s="319">
        <f t="shared" si="87"/>
        <v>11</v>
      </c>
      <c r="C1792" s="319" t="s">
        <v>4837</v>
      </c>
    </row>
    <row r="1793" spans="1:3">
      <c r="A1793" s="319">
        <f t="shared" si="86"/>
        <v>2993</v>
      </c>
      <c r="B1793" s="319">
        <f t="shared" si="87"/>
        <v>11</v>
      </c>
      <c r="C1793" s="319" t="s">
        <v>4838</v>
      </c>
    </row>
    <row r="1794" spans="1:3">
      <c r="A1794" s="319">
        <f t="shared" si="86"/>
        <v>2994</v>
      </c>
      <c r="B1794" s="319">
        <f t="shared" si="87"/>
        <v>11</v>
      </c>
      <c r="C1794" s="319" t="s">
        <v>4839</v>
      </c>
    </row>
    <row r="1795" spans="1:3">
      <c r="A1795" s="319">
        <f t="shared" si="86"/>
        <v>2995</v>
      </c>
      <c r="B1795" s="319">
        <v>12</v>
      </c>
      <c r="C1795" s="319" t="s">
        <v>1809</v>
      </c>
    </row>
    <row r="1796" spans="1:3">
      <c r="A1796" s="319">
        <f t="shared" si="86"/>
        <v>2996</v>
      </c>
      <c r="B1796" s="319">
        <f t="shared" si="87"/>
        <v>12</v>
      </c>
      <c r="C1796" s="319" t="s">
        <v>1419</v>
      </c>
    </row>
    <row r="1797" spans="1:3">
      <c r="A1797" s="319">
        <f t="shared" si="86"/>
        <v>2997</v>
      </c>
      <c r="B1797" s="319">
        <f t="shared" si="87"/>
        <v>12</v>
      </c>
      <c r="C1797" s="319" t="s">
        <v>1586</v>
      </c>
    </row>
    <row r="1798" spans="1:3">
      <c r="A1798" s="319">
        <f t="shared" si="86"/>
        <v>2998</v>
      </c>
      <c r="B1798" s="319">
        <f t="shared" si="87"/>
        <v>12</v>
      </c>
      <c r="C1798" s="319" t="s">
        <v>1256</v>
      </c>
    </row>
    <row r="1799" spans="1:3">
      <c r="A1799" s="319">
        <f t="shared" si="86"/>
        <v>2999</v>
      </c>
      <c r="B1799" s="319">
        <f t="shared" si="87"/>
        <v>12</v>
      </c>
      <c r="C1799" s="319" t="s">
        <v>4461</v>
      </c>
    </row>
    <row r="1800" spans="1:3">
      <c r="A1800" s="319">
        <f t="shared" si="86"/>
        <v>3000</v>
      </c>
      <c r="B1800" s="319">
        <f t="shared" si="87"/>
        <v>12</v>
      </c>
      <c r="C1800" s="319" t="s">
        <v>4762</v>
      </c>
    </row>
    <row r="1801" spans="1:3">
      <c r="A1801" s="319">
        <f t="shared" si="86"/>
        <v>3001</v>
      </c>
      <c r="B1801" s="319">
        <f t="shared" si="87"/>
        <v>12</v>
      </c>
      <c r="C1801" s="319" t="s">
        <v>4463</v>
      </c>
    </row>
    <row r="1802" spans="1:3">
      <c r="A1802" s="319">
        <f t="shared" si="86"/>
        <v>3002</v>
      </c>
      <c r="B1802" s="319">
        <f t="shared" si="87"/>
        <v>12</v>
      </c>
      <c r="C1802" s="319" t="s">
        <v>1276</v>
      </c>
    </row>
    <row r="1803" spans="1:3">
      <c r="A1803" s="319">
        <f t="shared" si="86"/>
        <v>3003</v>
      </c>
      <c r="B1803" s="319">
        <f t="shared" si="87"/>
        <v>12</v>
      </c>
      <c r="C1803" s="319" t="s">
        <v>4832</v>
      </c>
    </row>
    <row r="1804" spans="1:3">
      <c r="A1804" s="319">
        <f t="shared" si="86"/>
        <v>3004</v>
      </c>
      <c r="B1804" s="319">
        <f t="shared" si="87"/>
        <v>12</v>
      </c>
      <c r="C1804" s="319" t="s">
        <v>4833</v>
      </c>
    </row>
    <row r="1805" spans="1:3">
      <c r="A1805" s="319">
        <f t="shared" si="86"/>
        <v>3005</v>
      </c>
      <c r="B1805" s="319">
        <f t="shared" si="87"/>
        <v>12</v>
      </c>
      <c r="C1805" s="319" t="s">
        <v>4834</v>
      </c>
    </row>
    <row r="1806" spans="1:3">
      <c r="A1806" s="319">
        <f t="shared" si="86"/>
        <v>3006</v>
      </c>
      <c r="B1806" s="319">
        <f t="shared" si="87"/>
        <v>12</v>
      </c>
      <c r="C1806" s="319" t="s">
        <v>4837</v>
      </c>
    </row>
    <row r="1807" spans="1:3">
      <c r="A1807" s="319">
        <f t="shared" si="86"/>
        <v>3007</v>
      </c>
      <c r="B1807" s="319">
        <f t="shared" si="87"/>
        <v>12</v>
      </c>
      <c r="C1807" s="319" t="s">
        <v>4838</v>
      </c>
    </row>
    <row r="1808" spans="1:3">
      <c r="A1808" s="319">
        <f t="shared" si="86"/>
        <v>3008</v>
      </c>
      <c r="B1808" s="319">
        <f t="shared" si="87"/>
        <v>12</v>
      </c>
      <c r="C1808" s="319" t="s">
        <v>4839</v>
      </c>
    </row>
    <row r="1809" spans="1:3">
      <c r="A1809" s="319">
        <f t="shared" si="86"/>
        <v>3009</v>
      </c>
      <c r="B1809" s="319">
        <v>13</v>
      </c>
      <c r="C1809" s="319" t="s">
        <v>1809</v>
      </c>
    </row>
    <row r="1810" spans="1:3">
      <c r="A1810" s="319">
        <f t="shared" si="86"/>
        <v>3010</v>
      </c>
      <c r="B1810" s="319">
        <f t="shared" si="87"/>
        <v>13</v>
      </c>
      <c r="C1810" s="319" t="s">
        <v>1419</v>
      </c>
    </row>
    <row r="1811" spans="1:3">
      <c r="A1811" s="319">
        <f t="shared" si="86"/>
        <v>3011</v>
      </c>
      <c r="B1811" s="319">
        <f t="shared" si="87"/>
        <v>13</v>
      </c>
      <c r="C1811" s="319" t="s">
        <v>1586</v>
      </c>
    </row>
    <row r="1812" spans="1:3">
      <c r="A1812" s="319">
        <f t="shared" si="86"/>
        <v>3012</v>
      </c>
      <c r="B1812" s="319">
        <f t="shared" si="87"/>
        <v>13</v>
      </c>
      <c r="C1812" s="319" t="s">
        <v>1256</v>
      </c>
    </row>
    <row r="1813" spans="1:3">
      <c r="A1813" s="319">
        <f t="shared" si="86"/>
        <v>3013</v>
      </c>
      <c r="B1813" s="319">
        <f t="shared" si="87"/>
        <v>13</v>
      </c>
      <c r="C1813" s="319" t="s">
        <v>4461</v>
      </c>
    </row>
    <row r="1814" spans="1:3">
      <c r="A1814" s="319">
        <f t="shared" si="86"/>
        <v>3014</v>
      </c>
      <c r="B1814" s="319">
        <f t="shared" si="87"/>
        <v>13</v>
      </c>
      <c r="C1814" s="319" t="s">
        <v>4762</v>
      </c>
    </row>
    <row r="1815" spans="1:3">
      <c r="A1815" s="319">
        <f t="shared" si="86"/>
        <v>3015</v>
      </c>
      <c r="B1815" s="319">
        <f t="shared" si="87"/>
        <v>13</v>
      </c>
      <c r="C1815" s="319" t="s">
        <v>4463</v>
      </c>
    </row>
    <row r="1816" spans="1:3">
      <c r="A1816" s="319">
        <f t="shared" si="86"/>
        <v>3016</v>
      </c>
      <c r="B1816" s="319">
        <f t="shared" si="87"/>
        <v>13</v>
      </c>
      <c r="C1816" s="319" t="s">
        <v>1276</v>
      </c>
    </row>
    <row r="1817" spans="1:3">
      <c r="A1817" s="319">
        <f t="shared" si="86"/>
        <v>3017</v>
      </c>
      <c r="B1817" s="319">
        <f t="shared" si="87"/>
        <v>13</v>
      </c>
      <c r="C1817" s="319" t="s">
        <v>4832</v>
      </c>
    </row>
    <row r="1818" spans="1:3">
      <c r="A1818" s="319">
        <f t="shared" si="86"/>
        <v>3018</v>
      </c>
      <c r="B1818" s="319">
        <f t="shared" si="87"/>
        <v>13</v>
      </c>
      <c r="C1818" s="319" t="s">
        <v>4833</v>
      </c>
    </row>
    <row r="1819" spans="1:3">
      <c r="A1819" s="319">
        <f t="shared" si="86"/>
        <v>3019</v>
      </c>
      <c r="B1819" s="319">
        <f t="shared" si="87"/>
        <v>13</v>
      </c>
      <c r="C1819" s="319" t="s">
        <v>4834</v>
      </c>
    </row>
    <row r="1820" spans="1:3">
      <c r="A1820" s="319">
        <f t="shared" si="86"/>
        <v>3020</v>
      </c>
      <c r="B1820" s="319">
        <f t="shared" si="87"/>
        <v>13</v>
      </c>
      <c r="C1820" s="319" t="s">
        <v>4837</v>
      </c>
    </row>
    <row r="1821" spans="1:3">
      <c r="A1821" s="319">
        <f t="shared" si="86"/>
        <v>3021</v>
      </c>
      <c r="B1821" s="319">
        <f t="shared" si="87"/>
        <v>13</v>
      </c>
      <c r="C1821" s="319" t="s">
        <v>4838</v>
      </c>
    </row>
    <row r="1822" spans="1:3">
      <c r="A1822" s="319">
        <f t="shared" si="86"/>
        <v>3022</v>
      </c>
      <c r="B1822" s="319">
        <f t="shared" si="87"/>
        <v>13</v>
      </c>
      <c r="C1822" s="319" t="s">
        <v>4839</v>
      </c>
    </row>
    <row r="1823" spans="1:3">
      <c r="A1823" s="319">
        <f t="shared" si="86"/>
        <v>3023</v>
      </c>
      <c r="B1823" s="319">
        <v>14</v>
      </c>
      <c r="C1823" s="319" t="s">
        <v>1809</v>
      </c>
    </row>
    <row r="1824" spans="1:3">
      <c r="A1824" s="319">
        <f t="shared" si="86"/>
        <v>3024</v>
      </c>
      <c r="B1824" s="319">
        <f t="shared" si="87"/>
        <v>14</v>
      </c>
      <c r="C1824" s="319" t="s">
        <v>1419</v>
      </c>
    </row>
    <row r="1825" spans="1:3">
      <c r="A1825" s="319">
        <f t="shared" si="86"/>
        <v>3025</v>
      </c>
      <c r="B1825" s="319">
        <f t="shared" si="87"/>
        <v>14</v>
      </c>
      <c r="C1825" s="319" t="s">
        <v>1586</v>
      </c>
    </row>
    <row r="1826" spans="1:3">
      <c r="A1826" s="319">
        <f t="shared" si="86"/>
        <v>3026</v>
      </c>
      <c r="B1826" s="319">
        <f t="shared" si="87"/>
        <v>14</v>
      </c>
      <c r="C1826" s="319" t="s">
        <v>1256</v>
      </c>
    </row>
    <row r="1827" spans="1:3">
      <c r="A1827" s="319">
        <f t="shared" ref="A1827:A1890" si="88">A1826+1</f>
        <v>3027</v>
      </c>
      <c r="B1827" s="319">
        <f t="shared" si="87"/>
        <v>14</v>
      </c>
      <c r="C1827" s="319" t="s">
        <v>4461</v>
      </c>
    </row>
    <row r="1828" spans="1:3">
      <c r="A1828" s="319">
        <f t="shared" si="88"/>
        <v>3028</v>
      </c>
      <c r="B1828" s="319">
        <f t="shared" si="87"/>
        <v>14</v>
      </c>
      <c r="C1828" s="319" t="s">
        <v>4762</v>
      </c>
    </row>
    <row r="1829" spans="1:3">
      <c r="A1829" s="319">
        <f t="shared" si="88"/>
        <v>3029</v>
      </c>
      <c r="B1829" s="319">
        <f t="shared" si="87"/>
        <v>14</v>
      </c>
      <c r="C1829" s="319" t="s">
        <v>4463</v>
      </c>
    </row>
    <row r="1830" spans="1:3">
      <c r="A1830" s="319">
        <f t="shared" si="88"/>
        <v>3030</v>
      </c>
      <c r="B1830" s="319">
        <f t="shared" si="87"/>
        <v>14</v>
      </c>
      <c r="C1830" s="319" t="s">
        <v>1276</v>
      </c>
    </row>
    <row r="1831" spans="1:3">
      <c r="A1831" s="319">
        <f t="shared" si="88"/>
        <v>3031</v>
      </c>
      <c r="B1831" s="319">
        <f t="shared" si="87"/>
        <v>14</v>
      </c>
      <c r="C1831" s="319" t="s">
        <v>4832</v>
      </c>
    </row>
    <row r="1832" spans="1:3">
      <c r="A1832" s="319">
        <f t="shared" si="88"/>
        <v>3032</v>
      </c>
      <c r="B1832" s="319">
        <f t="shared" si="87"/>
        <v>14</v>
      </c>
      <c r="C1832" s="319" t="s">
        <v>4833</v>
      </c>
    </row>
    <row r="1833" spans="1:3">
      <c r="A1833" s="319">
        <f t="shared" si="88"/>
        <v>3033</v>
      </c>
      <c r="B1833" s="319">
        <f t="shared" si="87"/>
        <v>14</v>
      </c>
      <c r="C1833" s="319" t="s">
        <v>4834</v>
      </c>
    </row>
    <row r="1834" spans="1:3">
      <c r="A1834" s="319">
        <f t="shared" si="88"/>
        <v>3034</v>
      </c>
      <c r="B1834" s="319">
        <f t="shared" si="87"/>
        <v>14</v>
      </c>
      <c r="C1834" s="319" t="s">
        <v>4837</v>
      </c>
    </row>
    <row r="1835" spans="1:3">
      <c r="A1835" s="319">
        <f t="shared" si="88"/>
        <v>3035</v>
      </c>
      <c r="B1835" s="319">
        <f t="shared" si="87"/>
        <v>14</v>
      </c>
      <c r="C1835" s="319" t="s">
        <v>4838</v>
      </c>
    </row>
    <row r="1836" spans="1:3">
      <c r="A1836" s="319">
        <f t="shared" si="88"/>
        <v>3036</v>
      </c>
      <c r="B1836" s="319">
        <f t="shared" si="87"/>
        <v>14</v>
      </c>
      <c r="C1836" s="319" t="s">
        <v>4839</v>
      </c>
    </row>
    <row r="1837" spans="1:3">
      <c r="A1837" s="319">
        <f t="shared" si="88"/>
        <v>3037</v>
      </c>
      <c r="B1837" s="319">
        <v>15</v>
      </c>
      <c r="C1837" s="319" t="s">
        <v>1809</v>
      </c>
    </row>
    <row r="1838" spans="1:3">
      <c r="A1838" s="319">
        <f t="shared" si="88"/>
        <v>3038</v>
      </c>
      <c r="B1838" s="319">
        <f t="shared" si="87"/>
        <v>15</v>
      </c>
      <c r="C1838" s="319" t="s">
        <v>1419</v>
      </c>
    </row>
    <row r="1839" spans="1:3">
      <c r="A1839" s="319">
        <f t="shared" si="88"/>
        <v>3039</v>
      </c>
      <c r="B1839" s="319">
        <f t="shared" si="87"/>
        <v>15</v>
      </c>
      <c r="C1839" s="319" t="s">
        <v>1586</v>
      </c>
    </row>
    <row r="1840" spans="1:3">
      <c r="A1840" s="319">
        <f t="shared" si="88"/>
        <v>3040</v>
      </c>
      <c r="B1840" s="319">
        <f t="shared" si="87"/>
        <v>15</v>
      </c>
      <c r="C1840" s="319" t="s">
        <v>1256</v>
      </c>
    </row>
    <row r="1841" spans="1:3">
      <c r="A1841" s="319">
        <f t="shared" si="88"/>
        <v>3041</v>
      </c>
      <c r="B1841" s="319">
        <f t="shared" si="87"/>
        <v>15</v>
      </c>
      <c r="C1841" s="319" t="s">
        <v>4461</v>
      </c>
    </row>
    <row r="1842" spans="1:3">
      <c r="A1842" s="319">
        <f t="shared" si="88"/>
        <v>3042</v>
      </c>
      <c r="B1842" s="319">
        <f t="shared" si="87"/>
        <v>15</v>
      </c>
      <c r="C1842" s="319" t="s">
        <v>4762</v>
      </c>
    </row>
    <row r="1843" spans="1:3">
      <c r="A1843" s="319">
        <f t="shared" si="88"/>
        <v>3043</v>
      </c>
      <c r="B1843" s="319">
        <f t="shared" si="87"/>
        <v>15</v>
      </c>
      <c r="C1843" s="319" t="s">
        <v>4463</v>
      </c>
    </row>
    <row r="1844" spans="1:3">
      <c r="A1844" s="319">
        <f t="shared" si="88"/>
        <v>3044</v>
      </c>
      <c r="B1844" s="319">
        <f t="shared" si="87"/>
        <v>15</v>
      </c>
      <c r="C1844" s="319" t="s">
        <v>1276</v>
      </c>
    </row>
    <row r="1845" spans="1:3">
      <c r="A1845" s="319">
        <f t="shared" si="88"/>
        <v>3045</v>
      </c>
      <c r="B1845" s="319">
        <f t="shared" si="87"/>
        <v>15</v>
      </c>
      <c r="C1845" s="319" t="s">
        <v>4832</v>
      </c>
    </row>
    <row r="1846" spans="1:3">
      <c r="A1846" s="319">
        <f t="shared" si="88"/>
        <v>3046</v>
      </c>
      <c r="B1846" s="319">
        <f t="shared" si="87"/>
        <v>15</v>
      </c>
      <c r="C1846" s="319" t="s">
        <v>4833</v>
      </c>
    </row>
    <row r="1847" spans="1:3">
      <c r="A1847" s="319">
        <f t="shared" si="88"/>
        <v>3047</v>
      </c>
      <c r="B1847" s="319">
        <f t="shared" ref="B1847:B1910" si="89">B1846</f>
        <v>15</v>
      </c>
      <c r="C1847" s="319" t="s">
        <v>4834</v>
      </c>
    </row>
    <row r="1848" spans="1:3">
      <c r="A1848" s="319">
        <f t="shared" si="88"/>
        <v>3048</v>
      </c>
      <c r="B1848" s="319">
        <f t="shared" si="89"/>
        <v>15</v>
      </c>
      <c r="C1848" s="319" t="s">
        <v>4837</v>
      </c>
    </row>
    <row r="1849" spans="1:3">
      <c r="A1849" s="319">
        <f t="shared" si="88"/>
        <v>3049</v>
      </c>
      <c r="B1849" s="319">
        <f t="shared" si="89"/>
        <v>15</v>
      </c>
      <c r="C1849" s="319" t="s">
        <v>4838</v>
      </c>
    </row>
    <row r="1850" spans="1:3">
      <c r="A1850" s="319">
        <f t="shared" si="88"/>
        <v>3050</v>
      </c>
      <c r="B1850" s="319">
        <f t="shared" si="89"/>
        <v>15</v>
      </c>
      <c r="C1850" s="319" t="s">
        <v>4839</v>
      </c>
    </row>
    <row r="1851" spans="1:3">
      <c r="A1851" s="319">
        <f t="shared" si="88"/>
        <v>3051</v>
      </c>
      <c r="B1851" s="319">
        <v>16</v>
      </c>
      <c r="C1851" s="319" t="s">
        <v>1809</v>
      </c>
    </row>
    <row r="1852" spans="1:3">
      <c r="A1852" s="319">
        <f t="shared" si="88"/>
        <v>3052</v>
      </c>
      <c r="B1852" s="319">
        <f t="shared" si="89"/>
        <v>16</v>
      </c>
      <c r="C1852" s="319" t="s">
        <v>1419</v>
      </c>
    </row>
    <row r="1853" spans="1:3">
      <c r="A1853" s="319">
        <f t="shared" si="88"/>
        <v>3053</v>
      </c>
      <c r="B1853" s="319">
        <f t="shared" si="89"/>
        <v>16</v>
      </c>
      <c r="C1853" s="319" t="s">
        <v>1586</v>
      </c>
    </row>
    <row r="1854" spans="1:3">
      <c r="A1854" s="319">
        <f t="shared" si="88"/>
        <v>3054</v>
      </c>
      <c r="B1854" s="319">
        <f t="shared" si="89"/>
        <v>16</v>
      </c>
      <c r="C1854" s="319" t="s">
        <v>1256</v>
      </c>
    </row>
    <row r="1855" spans="1:3">
      <c r="A1855" s="319">
        <f t="shared" si="88"/>
        <v>3055</v>
      </c>
      <c r="B1855" s="319">
        <f t="shared" si="89"/>
        <v>16</v>
      </c>
      <c r="C1855" s="319" t="s">
        <v>4461</v>
      </c>
    </row>
    <row r="1856" spans="1:3">
      <c r="A1856" s="319">
        <f t="shared" si="88"/>
        <v>3056</v>
      </c>
      <c r="B1856" s="319">
        <f t="shared" si="89"/>
        <v>16</v>
      </c>
      <c r="C1856" s="319" t="s">
        <v>4762</v>
      </c>
    </row>
    <row r="1857" spans="1:3">
      <c r="A1857" s="319">
        <f t="shared" si="88"/>
        <v>3057</v>
      </c>
      <c r="B1857" s="319">
        <f t="shared" si="89"/>
        <v>16</v>
      </c>
      <c r="C1857" s="319" t="s">
        <v>4463</v>
      </c>
    </row>
    <row r="1858" spans="1:3">
      <c r="A1858" s="319">
        <f t="shared" si="88"/>
        <v>3058</v>
      </c>
      <c r="B1858" s="319">
        <f t="shared" si="89"/>
        <v>16</v>
      </c>
      <c r="C1858" s="319" t="s">
        <v>1276</v>
      </c>
    </row>
    <row r="1859" spans="1:3">
      <c r="A1859" s="319">
        <f t="shared" si="88"/>
        <v>3059</v>
      </c>
      <c r="B1859" s="319">
        <f t="shared" si="89"/>
        <v>16</v>
      </c>
      <c r="C1859" s="319" t="s">
        <v>4832</v>
      </c>
    </row>
    <row r="1860" spans="1:3">
      <c r="A1860" s="319">
        <f t="shared" si="88"/>
        <v>3060</v>
      </c>
      <c r="B1860" s="319">
        <f t="shared" si="89"/>
        <v>16</v>
      </c>
      <c r="C1860" s="319" t="s">
        <v>4833</v>
      </c>
    </row>
    <row r="1861" spans="1:3">
      <c r="A1861" s="319">
        <f t="shared" si="88"/>
        <v>3061</v>
      </c>
      <c r="B1861" s="319">
        <f t="shared" si="89"/>
        <v>16</v>
      </c>
      <c r="C1861" s="319" t="s">
        <v>4834</v>
      </c>
    </row>
    <row r="1862" spans="1:3">
      <c r="A1862" s="319">
        <f t="shared" si="88"/>
        <v>3062</v>
      </c>
      <c r="B1862" s="319">
        <f t="shared" si="89"/>
        <v>16</v>
      </c>
      <c r="C1862" s="319" t="s">
        <v>4837</v>
      </c>
    </row>
    <row r="1863" spans="1:3">
      <c r="A1863" s="319">
        <f t="shared" si="88"/>
        <v>3063</v>
      </c>
      <c r="B1863" s="319">
        <f t="shared" si="89"/>
        <v>16</v>
      </c>
      <c r="C1863" s="319" t="s">
        <v>4838</v>
      </c>
    </row>
    <row r="1864" spans="1:3">
      <c r="A1864" s="319">
        <f t="shared" si="88"/>
        <v>3064</v>
      </c>
      <c r="B1864" s="319">
        <f t="shared" si="89"/>
        <v>16</v>
      </c>
      <c r="C1864" s="319" t="s">
        <v>4839</v>
      </c>
    </row>
    <row r="1865" spans="1:3">
      <c r="A1865" s="319">
        <f t="shared" si="88"/>
        <v>3065</v>
      </c>
      <c r="B1865" s="319">
        <v>17</v>
      </c>
      <c r="C1865" s="319" t="s">
        <v>1809</v>
      </c>
    </row>
    <row r="1866" spans="1:3">
      <c r="A1866" s="319">
        <f t="shared" si="88"/>
        <v>3066</v>
      </c>
      <c r="B1866" s="319">
        <f t="shared" si="89"/>
        <v>17</v>
      </c>
      <c r="C1866" s="319" t="s">
        <v>1419</v>
      </c>
    </row>
    <row r="1867" spans="1:3">
      <c r="A1867" s="319">
        <f t="shared" si="88"/>
        <v>3067</v>
      </c>
      <c r="B1867" s="319">
        <f t="shared" si="89"/>
        <v>17</v>
      </c>
      <c r="C1867" s="319" t="s">
        <v>1586</v>
      </c>
    </row>
    <row r="1868" spans="1:3">
      <c r="A1868" s="319">
        <f t="shared" si="88"/>
        <v>3068</v>
      </c>
      <c r="B1868" s="319">
        <f t="shared" si="89"/>
        <v>17</v>
      </c>
      <c r="C1868" s="319" t="s">
        <v>1256</v>
      </c>
    </row>
    <row r="1869" spans="1:3">
      <c r="A1869" s="319">
        <f t="shared" si="88"/>
        <v>3069</v>
      </c>
      <c r="B1869" s="319">
        <f t="shared" si="89"/>
        <v>17</v>
      </c>
      <c r="C1869" s="319" t="s">
        <v>4461</v>
      </c>
    </row>
    <row r="1870" spans="1:3">
      <c r="A1870" s="319">
        <f t="shared" si="88"/>
        <v>3070</v>
      </c>
      <c r="B1870" s="319">
        <f t="shared" si="89"/>
        <v>17</v>
      </c>
      <c r="C1870" s="319" t="s">
        <v>4762</v>
      </c>
    </row>
    <row r="1871" spans="1:3">
      <c r="A1871" s="319">
        <f t="shared" si="88"/>
        <v>3071</v>
      </c>
      <c r="B1871" s="319">
        <f t="shared" si="89"/>
        <v>17</v>
      </c>
      <c r="C1871" s="319" t="s">
        <v>4463</v>
      </c>
    </row>
    <row r="1872" spans="1:3">
      <c r="A1872" s="319">
        <f t="shared" si="88"/>
        <v>3072</v>
      </c>
      <c r="B1872" s="319">
        <f t="shared" si="89"/>
        <v>17</v>
      </c>
      <c r="C1872" s="319" t="s">
        <v>1276</v>
      </c>
    </row>
    <row r="1873" spans="1:3">
      <c r="A1873" s="319">
        <f t="shared" si="88"/>
        <v>3073</v>
      </c>
      <c r="B1873" s="319">
        <f t="shared" si="89"/>
        <v>17</v>
      </c>
      <c r="C1873" s="319" t="s">
        <v>4832</v>
      </c>
    </row>
    <row r="1874" spans="1:3">
      <c r="A1874" s="319">
        <f t="shared" si="88"/>
        <v>3074</v>
      </c>
      <c r="B1874" s="319">
        <f t="shared" si="89"/>
        <v>17</v>
      </c>
      <c r="C1874" s="319" t="s">
        <v>4833</v>
      </c>
    </row>
    <row r="1875" spans="1:3">
      <c r="A1875" s="319">
        <f t="shared" si="88"/>
        <v>3075</v>
      </c>
      <c r="B1875" s="319">
        <f t="shared" si="89"/>
        <v>17</v>
      </c>
      <c r="C1875" s="319" t="s">
        <v>4834</v>
      </c>
    </row>
    <row r="1876" spans="1:3">
      <c r="A1876" s="319">
        <f t="shared" si="88"/>
        <v>3076</v>
      </c>
      <c r="B1876" s="319">
        <f t="shared" si="89"/>
        <v>17</v>
      </c>
      <c r="C1876" s="319" t="s">
        <v>4837</v>
      </c>
    </row>
    <row r="1877" spans="1:3">
      <c r="A1877" s="319">
        <f t="shared" si="88"/>
        <v>3077</v>
      </c>
      <c r="B1877" s="319">
        <f t="shared" si="89"/>
        <v>17</v>
      </c>
      <c r="C1877" s="319" t="s">
        <v>4838</v>
      </c>
    </row>
    <row r="1878" spans="1:3">
      <c r="A1878" s="319">
        <f t="shared" si="88"/>
        <v>3078</v>
      </c>
      <c r="B1878" s="319">
        <f t="shared" si="89"/>
        <v>17</v>
      </c>
      <c r="C1878" s="319" t="s">
        <v>4839</v>
      </c>
    </row>
    <row r="1879" spans="1:3">
      <c r="A1879" s="319">
        <f t="shared" si="88"/>
        <v>3079</v>
      </c>
      <c r="B1879" s="319">
        <v>18</v>
      </c>
      <c r="C1879" s="319" t="s">
        <v>1809</v>
      </c>
    </row>
    <row r="1880" spans="1:3">
      <c r="A1880" s="319">
        <f t="shared" si="88"/>
        <v>3080</v>
      </c>
      <c r="B1880" s="319">
        <f t="shared" si="89"/>
        <v>18</v>
      </c>
      <c r="C1880" s="319" t="s">
        <v>1419</v>
      </c>
    </row>
    <row r="1881" spans="1:3">
      <c r="A1881" s="319">
        <f t="shared" si="88"/>
        <v>3081</v>
      </c>
      <c r="B1881" s="319">
        <f t="shared" si="89"/>
        <v>18</v>
      </c>
      <c r="C1881" s="319" t="s">
        <v>1586</v>
      </c>
    </row>
    <row r="1882" spans="1:3">
      <c r="A1882" s="319">
        <f t="shared" si="88"/>
        <v>3082</v>
      </c>
      <c r="B1882" s="319">
        <f t="shared" si="89"/>
        <v>18</v>
      </c>
      <c r="C1882" s="319" t="s">
        <v>1256</v>
      </c>
    </row>
    <row r="1883" spans="1:3">
      <c r="A1883" s="319">
        <f t="shared" si="88"/>
        <v>3083</v>
      </c>
      <c r="B1883" s="319">
        <f t="shared" si="89"/>
        <v>18</v>
      </c>
      <c r="C1883" s="319" t="s">
        <v>4461</v>
      </c>
    </row>
    <row r="1884" spans="1:3">
      <c r="A1884" s="319">
        <f t="shared" si="88"/>
        <v>3084</v>
      </c>
      <c r="B1884" s="319">
        <f t="shared" si="89"/>
        <v>18</v>
      </c>
      <c r="C1884" s="319" t="s">
        <v>4762</v>
      </c>
    </row>
    <row r="1885" spans="1:3">
      <c r="A1885" s="319">
        <f t="shared" si="88"/>
        <v>3085</v>
      </c>
      <c r="B1885" s="319">
        <f t="shared" si="89"/>
        <v>18</v>
      </c>
      <c r="C1885" s="319" t="s">
        <v>4463</v>
      </c>
    </row>
    <row r="1886" spans="1:3">
      <c r="A1886" s="319">
        <f t="shared" si="88"/>
        <v>3086</v>
      </c>
      <c r="B1886" s="319">
        <f t="shared" si="89"/>
        <v>18</v>
      </c>
      <c r="C1886" s="319" t="s">
        <v>1276</v>
      </c>
    </row>
    <row r="1887" spans="1:3">
      <c r="A1887" s="319">
        <f t="shared" si="88"/>
        <v>3087</v>
      </c>
      <c r="B1887" s="319">
        <f t="shared" si="89"/>
        <v>18</v>
      </c>
      <c r="C1887" s="319" t="s">
        <v>4832</v>
      </c>
    </row>
    <row r="1888" spans="1:3">
      <c r="A1888" s="319">
        <f t="shared" si="88"/>
        <v>3088</v>
      </c>
      <c r="B1888" s="319">
        <f t="shared" si="89"/>
        <v>18</v>
      </c>
      <c r="C1888" s="319" t="s">
        <v>4833</v>
      </c>
    </row>
    <row r="1889" spans="1:3">
      <c r="A1889" s="319">
        <f t="shared" si="88"/>
        <v>3089</v>
      </c>
      <c r="B1889" s="319">
        <f t="shared" si="89"/>
        <v>18</v>
      </c>
      <c r="C1889" s="319" t="s">
        <v>4834</v>
      </c>
    </row>
    <row r="1890" spans="1:3">
      <c r="A1890" s="319">
        <f t="shared" si="88"/>
        <v>3090</v>
      </c>
      <c r="B1890" s="319">
        <f t="shared" si="89"/>
        <v>18</v>
      </c>
      <c r="C1890" s="319" t="s">
        <v>4837</v>
      </c>
    </row>
    <row r="1891" spans="1:3">
      <c r="A1891" s="319">
        <f t="shared" ref="A1891:A1921" si="90">A1890+1</f>
        <v>3091</v>
      </c>
      <c r="B1891" s="319">
        <f t="shared" si="89"/>
        <v>18</v>
      </c>
      <c r="C1891" s="319" t="s">
        <v>4838</v>
      </c>
    </row>
    <row r="1892" spans="1:3">
      <c r="A1892" s="319">
        <f t="shared" si="90"/>
        <v>3092</v>
      </c>
      <c r="B1892" s="319">
        <f t="shared" si="89"/>
        <v>18</v>
      </c>
      <c r="C1892" s="319" t="s">
        <v>4839</v>
      </c>
    </row>
    <row r="1893" spans="1:3">
      <c r="A1893" s="319">
        <f t="shared" si="90"/>
        <v>3093</v>
      </c>
      <c r="B1893" s="319">
        <v>19</v>
      </c>
      <c r="C1893" s="319" t="s">
        <v>1809</v>
      </c>
    </row>
    <row r="1894" spans="1:3">
      <c r="A1894" s="319">
        <f t="shared" si="90"/>
        <v>3094</v>
      </c>
      <c r="B1894" s="319">
        <f t="shared" si="89"/>
        <v>19</v>
      </c>
      <c r="C1894" s="319" t="s">
        <v>1419</v>
      </c>
    </row>
    <row r="1895" spans="1:3">
      <c r="A1895" s="319">
        <f t="shared" si="90"/>
        <v>3095</v>
      </c>
      <c r="B1895" s="319">
        <f t="shared" si="89"/>
        <v>19</v>
      </c>
      <c r="C1895" s="319" t="s">
        <v>1586</v>
      </c>
    </row>
    <row r="1896" spans="1:3">
      <c r="A1896" s="319">
        <f t="shared" si="90"/>
        <v>3096</v>
      </c>
      <c r="B1896" s="319">
        <f t="shared" si="89"/>
        <v>19</v>
      </c>
      <c r="C1896" s="319" t="s">
        <v>1256</v>
      </c>
    </row>
    <row r="1897" spans="1:3">
      <c r="A1897" s="319">
        <f t="shared" si="90"/>
        <v>3097</v>
      </c>
      <c r="B1897" s="319">
        <f t="shared" si="89"/>
        <v>19</v>
      </c>
      <c r="C1897" s="319" t="s">
        <v>4461</v>
      </c>
    </row>
    <row r="1898" spans="1:3">
      <c r="A1898" s="319">
        <f t="shared" si="90"/>
        <v>3098</v>
      </c>
      <c r="B1898" s="319">
        <f t="shared" si="89"/>
        <v>19</v>
      </c>
      <c r="C1898" s="319" t="s">
        <v>4762</v>
      </c>
    </row>
    <row r="1899" spans="1:3">
      <c r="A1899" s="319">
        <f t="shared" si="90"/>
        <v>3099</v>
      </c>
      <c r="B1899" s="319">
        <f t="shared" si="89"/>
        <v>19</v>
      </c>
      <c r="C1899" s="319" t="s">
        <v>4463</v>
      </c>
    </row>
    <row r="1900" spans="1:3">
      <c r="A1900" s="319">
        <f t="shared" si="90"/>
        <v>3100</v>
      </c>
      <c r="B1900" s="319">
        <f t="shared" si="89"/>
        <v>19</v>
      </c>
      <c r="C1900" s="319" t="s">
        <v>1276</v>
      </c>
    </row>
    <row r="1901" spans="1:3">
      <c r="A1901" s="319">
        <f t="shared" si="90"/>
        <v>3101</v>
      </c>
      <c r="B1901" s="319">
        <f t="shared" si="89"/>
        <v>19</v>
      </c>
      <c r="C1901" s="319" t="s">
        <v>4832</v>
      </c>
    </row>
    <row r="1902" spans="1:3">
      <c r="A1902" s="319">
        <f t="shared" si="90"/>
        <v>3102</v>
      </c>
      <c r="B1902" s="319">
        <f t="shared" si="89"/>
        <v>19</v>
      </c>
      <c r="C1902" s="319" t="s">
        <v>4833</v>
      </c>
    </row>
    <row r="1903" spans="1:3">
      <c r="A1903" s="319">
        <f t="shared" si="90"/>
        <v>3103</v>
      </c>
      <c r="B1903" s="319">
        <f t="shared" si="89"/>
        <v>19</v>
      </c>
      <c r="C1903" s="319" t="s">
        <v>4834</v>
      </c>
    </row>
    <row r="1904" spans="1:3">
      <c r="A1904" s="319">
        <f t="shared" si="90"/>
        <v>3104</v>
      </c>
      <c r="B1904" s="319">
        <f t="shared" si="89"/>
        <v>19</v>
      </c>
      <c r="C1904" s="319" t="s">
        <v>4837</v>
      </c>
    </row>
    <row r="1905" spans="1:3">
      <c r="A1905" s="319">
        <f t="shared" si="90"/>
        <v>3105</v>
      </c>
      <c r="B1905" s="319">
        <f t="shared" si="89"/>
        <v>19</v>
      </c>
      <c r="C1905" s="319" t="s">
        <v>4838</v>
      </c>
    </row>
    <row r="1906" spans="1:3">
      <c r="A1906" s="319">
        <f t="shared" si="90"/>
        <v>3106</v>
      </c>
      <c r="B1906" s="319">
        <f t="shared" si="89"/>
        <v>19</v>
      </c>
      <c r="C1906" s="319" t="s">
        <v>4839</v>
      </c>
    </row>
    <row r="1907" spans="1:3">
      <c r="A1907" s="319">
        <f t="shared" si="90"/>
        <v>3107</v>
      </c>
      <c r="B1907" s="319">
        <v>20</v>
      </c>
      <c r="C1907" s="319" t="s">
        <v>1809</v>
      </c>
    </row>
    <row r="1908" spans="1:3">
      <c r="A1908" s="319">
        <f t="shared" si="90"/>
        <v>3108</v>
      </c>
      <c r="B1908" s="319">
        <f t="shared" si="89"/>
        <v>20</v>
      </c>
      <c r="C1908" s="319" t="s">
        <v>1419</v>
      </c>
    </row>
    <row r="1909" spans="1:3">
      <c r="A1909" s="319">
        <f t="shared" si="90"/>
        <v>3109</v>
      </c>
      <c r="B1909" s="319">
        <f t="shared" si="89"/>
        <v>20</v>
      </c>
      <c r="C1909" s="319" t="s">
        <v>1586</v>
      </c>
    </row>
    <row r="1910" spans="1:3">
      <c r="A1910" s="319">
        <f t="shared" si="90"/>
        <v>3110</v>
      </c>
      <c r="B1910" s="319">
        <f t="shared" si="89"/>
        <v>20</v>
      </c>
      <c r="C1910" s="319" t="s">
        <v>1256</v>
      </c>
    </row>
    <row r="1911" spans="1:3">
      <c r="A1911" s="319">
        <f t="shared" si="90"/>
        <v>3111</v>
      </c>
      <c r="B1911" s="319">
        <f t="shared" ref="B1911:B1920" si="91">B1910</f>
        <v>20</v>
      </c>
      <c r="C1911" s="319" t="s">
        <v>4461</v>
      </c>
    </row>
    <row r="1912" spans="1:3">
      <c r="A1912" s="319">
        <f t="shared" si="90"/>
        <v>3112</v>
      </c>
      <c r="B1912" s="319">
        <f t="shared" si="91"/>
        <v>20</v>
      </c>
      <c r="C1912" s="319" t="s">
        <v>4762</v>
      </c>
    </row>
    <row r="1913" spans="1:3">
      <c r="A1913" s="319">
        <f t="shared" si="90"/>
        <v>3113</v>
      </c>
      <c r="B1913" s="319">
        <f t="shared" si="91"/>
        <v>20</v>
      </c>
      <c r="C1913" s="319" t="s">
        <v>4463</v>
      </c>
    </row>
    <row r="1914" spans="1:3">
      <c r="A1914" s="319">
        <f t="shared" si="90"/>
        <v>3114</v>
      </c>
      <c r="B1914" s="319">
        <f t="shared" si="91"/>
        <v>20</v>
      </c>
      <c r="C1914" s="319" t="s">
        <v>1276</v>
      </c>
    </row>
    <row r="1915" spans="1:3">
      <c r="A1915" s="319">
        <f t="shared" si="90"/>
        <v>3115</v>
      </c>
      <c r="B1915" s="319">
        <f t="shared" si="91"/>
        <v>20</v>
      </c>
      <c r="C1915" s="319" t="s">
        <v>4832</v>
      </c>
    </row>
    <row r="1916" spans="1:3">
      <c r="A1916" s="319">
        <f t="shared" si="90"/>
        <v>3116</v>
      </c>
      <c r="B1916" s="319">
        <f t="shared" si="91"/>
        <v>20</v>
      </c>
      <c r="C1916" s="319" t="s">
        <v>4833</v>
      </c>
    </row>
    <row r="1917" spans="1:3">
      <c r="A1917" s="319">
        <f t="shared" si="90"/>
        <v>3117</v>
      </c>
      <c r="B1917" s="319">
        <f t="shared" si="91"/>
        <v>20</v>
      </c>
      <c r="C1917" s="319" t="s">
        <v>4834</v>
      </c>
    </row>
    <row r="1918" spans="1:3">
      <c r="A1918" s="319">
        <f t="shared" si="90"/>
        <v>3118</v>
      </c>
      <c r="B1918" s="319">
        <f t="shared" si="91"/>
        <v>20</v>
      </c>
      <c r="C1918" s="319" t="s">
        <v>4837</v>
      </c>
    </row>
    <row r="1919" spans="1:3">
      <c r="A1919" s="319">
        <f t="shared" si="90"/>
        <v>3119</v>
      </c>
      <c r="B1919" s="319">
        <f t="shared" si="91"/>
        <v>20</v>
      </c>
      <c r="C1919" s="319" t="s">
        <v>4838</v>
      </c>
    </row>
    <row r="1920" spans="1:3">
      <c r="A1920" s="319">
        <f t="shared" si="90"/>
        <v>3120</v>
      </c>
      <c r="B1920" s="319">
        <f t="shared" si="91"/>
        <v>20</v>
      </c>
      <c r="C1920" s="319" t="s">
        <v>4839</v>
      </c>
    </row>
    <row r="1921" spans="1:11">
      <c r="A1921" s="319">
        <f t="shared" si="90"/>
        <v>3121</v>
      </c>
      <c r="B1921" s="319">
        <v>1</v>
      </c>
      <c r="C1921" s="3" t="s">
        <v>5054</v>
      </c>
      <c r="K1921" s="3"/>
    </row>
    <row r="1922" spans="1:11">
      <c r="A1922" s="319">
        <f>A1921+1</f>
        <v>3122</v>
      </c>
      <c r="B1922" s="319">
        <f>B1921+1</f>
        <v>2</v>
      </c>
      <c r="C1922" s="3" t="s">
        <v>5054</v>
      </c>
      <c r="K1922" s="3"/>
    </row>
    <row r="1923" spans="1:11">
      <c r="A1923" s="319">
        <f t="shared" ref="A1923:A1941" si="92">A1922+1</f>
        <v>3123</v>
      </c>
      <c r="B1923" s="319">
        <f t="shared" ref="B1923:B1940" si="93">B1922+1</f>
        <v>3</v>
      </c>
      <c r="C1923" s="3" t="s">
        <v>5054</v>
      </c>
      <c r="K1923" s="3"/>
    </row>
    <row r="1924" spans="1:11">
      <c r="A1924" s="319">
        <f t="shared" si="92"/>
        <v>3124</v>
      </c>
      <c r="B1924" s="319">
        <f t="shared" si="93"/>
        <v>4</v>
      </c>
      <c r="C1924" s="3" t="s">
        <v>5054</v>
      </c>
      <c r="K1924" s="3"/>
    </row>
    <row r="1925" spans="1:11">
      <c r="A1925" s="319">
        <f t="shared" si="92"/>
        <v>3125</v>
      </c>
      <c r="B1925" s="319">
        <f t="shared" si="93"/>
        <v>5</v>
      </c>
      <c r="C1925" s="3" t="s">
        <v>5054</v>
      </c>
      <c r="K1925" s="3"/>
    </row>
    <row r="1926" spans="1:11">
      <c r="A1926" s="319">
        <f t="shared" si="92"/>
        <v>3126</v>
      </c>
      <c r="B1926" s="319">
        <f t="shared" si="93"/>
        <v>6</v>
      </c>
      <c r="C1926" s="3" t="s">
        <v>5054</v>
      </c>
      <c r="K1926" s="3"/>
    </row>
    <row r="1927" spans="1:11">
      <c r="A1927" s="319">
        <f t="shared" si="92"/>
        <v>3127</v>
      </c>
      <c r="B1927" s="319">
        <f t="shared" si="93"/>
        <v>7</v>
      </c>
      <c r="C1927" s="3" t="s">
        <v>5054</v>
      </c>
      <c r="K1927" s="3"/>
    </row>
    <row r="1928" spans="1:11">
      <c r="A1928" s="319">
        <f t="shared" si="92"/>
        <v>3128</v>
      </c>
      <c r="B1928" s="319">
        <f t="shared" si="93"/>
        <v>8</v>
      </c>
      <c r="C1928" s="3" t="s">
        <v>5054</v>
      </c>
      <c r="K1928" s="3"/>
    </row>
    <row r="1929" spans="1:11">
      <c r="A1929" s="319">
        <f t="shared" si="92"/>
        <v>3129</v>
      </c>
      <c r="B1929" s="319">
        <f t="shared" si="93"/>
        <v>9</v>
      </c>
      <c r="C1929" s="3" t="s">
        <v>5054</v>
      </c>
      <c r="K1929" s="3"/>
    </row>
    <row r="1930" spans="1:11">
      <c r="A1930" s="319">
        <f t="shared" si="92"/>
        <v>3130</v>
      </c>
      <c r="B1930" s="319">
        <f t="shared" si="93"/>
        <v>10</v>
      </c>
      <c r="C1930" s="3" t="s">
        <v>5054</v>
      </c>
      <c r="K1930" s="3"/>
    </row>
    <row r="1931" spans="1:11">
      <c r="A1931" s="319">
        <f t="shared" si="92"/>
        <v>3131</v>
      </c>
      <c r="B1931" s="319">
        <f t="shared" si="93"/>
        <v>11</v>
      </c>
      <c r="C1931" s="3" t="s">
        <v>5054</v>
      </c>
      <c r="K1931" s="3"/>
    </row>
    <row r="1932" spans="1:11">
      <c r="A1932" s="319">
        <f t="shared" si="92"/>
        <v>3132</v>
      </c>
      <c r="B1932" s="319">
        <f t="shared" si="93"/>
        <v>12</v>
      </c>
      <c r="C1932" s="3" t="s">
        <v>5054</v>
      </c>
      <c r="K1932" s="3"/>
    </row>
    <row r="1933" spans="1:11">
      <c r="A1933" s="319">
        <f t="shared" si="92"/>
        <v>3133</v>
      </c>
      <c r="B1933" s="319">
        <f t="shared" si="93"/>
        <v>13</v>
      </c>
      <c r="C1933" s="3" t="s">
        <v>5054</v>
      </c>
      <c r="K1933" s="3"/>
    </row>
    <row r="1934" spans="1:11">
      <c r="A1934" s="319">
        <f t="shared" si="92"/>
        <v>3134</v>
      </c>
      <c r="B1934" s="319">
        <f t="shared" si="93"/>
        <v>14</v>
      </c>
      <c r="C1934" s="3" t="s">
        <v>5054</v>
      </c>
      <c r="K1934" s="3"/>
    </row>
    <row r="1935" spans="1:11">
      <c r="A1935" s="319">
        <f t="shared" si="92"/>
        <v>3135</v>
      </c>
      <c r="B1935" s="319">
        <f t="shared" si="93"/>
        <v>15</v>
      </c>
      <c r="C1935" s="3" t="s">
        <v>5054</v>
      </c>
      <c r="K1935" s="3"/>
    </row>
    <row r="1936" spans="1:11">
      <c r="A1936" s="319">
        <f t="shared" si="92"/>
        <v>3136</v>
      </c>
      <c r="B1936" s="319">
        <f t="shared" si="93"/>
        <v>16</v>
      </c>
      <c r="C1936" s="3" t="s">
        <v>5054</v>
      </c>
      <c r="K1936" s="3"/>
    </row>
    <row r="1937" spans="1:11">
      <c r="A1937" s="319">
        <f t="shared" si="92"/>
        <v>3137</v>
      </c>
      <c r="B1937" s="319">
        <f t="shared" si="93"/>
        <v>17</v>
      </c>
      <c r="C1937" s="3" t="s">
        <v>5054</v>
      </c>
      <c r="K1937" s="3"/>
    </row>
    <row r="1938" spans="1:11">
      <c r="A1938" s="319">
        <f t="shared" si="92"/>
        <v>3138</v>
      </c>
      <c r="B1938" s="319">
        <f t="shared" si="93"/>
        <v>18</v>
      </c>
      <c r="C1938" s="3" t="s">
        <v>5054</v>
      </c>
      <c r="K1938" s="3"/>
    </row>
    <row r="1939" spans="1:11">
      <c r="A1939" s="319">
        <f t="shared" si="92"/>
        <v>3139</v>
      </c>
      <c r="B1939" s="319">
        <f t="shared" si="93"/>
        <v>19</v>
      </c>
      <c r="C1939" s="3" t="s">
        <v>5054</v>
      </c>
      <c r="K1939" s="3"/>
    </row>
    <row r="1940" spans="1:11">
      <c r="A1940" s="319">
        <f t="shared" si="92"/>
        <v>3140</v>
      </c>
      <c r="B1940" s="319">
        <f t="shared" si="93"/>
        <v>20</v>
      </c>
      <c r="C1940" s="3" t="s">
        <v>5054</v>
      </c>
      <c r="K1940" s="3"/>
    </row>
    <row r="1941" spans="1:11">
      <c r="A1941" s="319">
        <f t="shared" si="92"/>
        <v>3141</v>
      </c>
      <c r="B1941" s="319">
        <v>1</v>
      </c>
      <c r="C1941" s="3" t="s">
        <v>5056</v>
      </c>
    </row>
    <row r="1942" spans="1:11">
      <c r="A1942" s="319">
        <f>A1941+1</f>
        <v>3142</v>
      </c>
      <c r="B1942" s="319">
        <f>B1941+1</f>
        <v>2</v>
      </c>
      <c r="C1942" s="3" t="s">
        <v>5056</v>
      </c>
    </row>
    <row r="1943" spans="1:11">
      <c r="A1943" s="319">
        <f t="shared" ref="A1943:A1961" si="94">A1942+1</f>
        <v>3143</v>
      </c>
      <c r="B1943" s="319">
        <f t="shared" ref="B1943:B1960" si="95">B1942+1</f>
        <v>3</v>
      </c>
      <c r="C1943" s="3" t="s">
        <v>5056</v>
      </c>
    </row>
    <row r="1944" spans="1:11">
      <c r="A1944" s="319">
        <f t="shared" si="94"/>
        <v>3144</v>
      </c>
      <c r="B1944" s="319">
        <f t="shared" si="95"/>
        <v>4</v>
      </c>
      <c r="C1944" s="3" t="s">
        <v>5056</v>
      </c>
    </row>
    <row r="1945" spans="1:11">
      <c r="A1945" s="319">
        <f t="shared" si="94"/>
        <v>3145</v>
      </c>
      <c r="B1945" s="319">
        <f t="shared" si="95"/>
        <v>5</v>
      </c>
      <c r="C1945" s="3" t="s">
        <v>5056</v>
      </c>
    </row>
    <row r="1946" spans="1:11">
      <c r="A1946" s="319">
        <f t="shared" si="94"/>
        <v>3146</v>
      </c>
      <c r="B1946" s="319">
        <f t="shared" si="95"/>
        <v>6</v>
      </c>
      <c r="C1946" s="3" t="s">
        <v>5056</v>
      </c>
    </row>
    <row r="1947" spans="1:11">
      <c r="A1947" s="319">
        <f t="shared" si="94"/>
        <v>3147</v>
      </c>
      <c r="B1947" s="319">
        <f t="shared" si="95"/>
        <v>7</v>
      </c>
      <c r="C1947" s="3" t="s">
        <v>5056</v>
      </c>
    </row>
    <row r="1948" spans="1:11">
      <c r="A1948" s="319">
        <f t="shared" si="94"/>
        <v>3148</v>
      </c>
      <c r="B1948" s="319">
        <f t="shared" si="95"/>
        <v>8</v>
      </c>
      <c r="C1948" s="3" t="s">
        <v>5056</v>
      </c>
    </row>
    <row r="1949" spans="1:11">
      <c r="A1949" s="319">
        <f t="shared" si="94"/>
        <v>3149</v>
      </c>
      <c r="B1949" s="319">
        <f t="shared" si="95"/>
        <v>9</v>
      </c>
      <c r="C1949" s="3" t="s">
        <v>5056</v>
      </c>
    </row>
    <row r="1950" spans="1:11">
      <c r="A1950" s="319">
        <f t="shared" si="94"/>
        <v>3150</v>
      </c>
      <c r="B1950" s="319">
        <f t="shared" si="95"/>
        <v>10</v>
      </c>
      <c r="C1950" s="3" t="s">
        <v>5056</v>
      </c>
    </row>
    <row r="1951" spans="1:11">
      <c r="A1951" s="319">
        <f t="shared" si="94"/>
        <v>3151</v>
      </c>
      <c r="B1951" s="319">
        <f t="shared" si="95"/>
        <v>11</v>
      </c>
      <c r="C1951" s="3" t="s">
        <v>5056</v>
      </c>
    </row>
    <row r="1952" spans="1:11">
      <c r="A1952" s="319">
        <f t="shared" si="94"/>
        <v>3152</v>
      </c>
      <c r="B1952" s="319">
        <f t="shared" si="95"/>
        <v>12</v>
      </c>
      <c r="C1952" s="3" t="s">
        <v>5056</v>
      </c>
    </row>
    <row r="1953" spans="1:3">
      <c r="A1953" s="319">
        <f t="shared" si="94"/>
        <v>3153</v>
      </c>
      <c r="B1953" s="319">
        <f t="shared" si="95"/>
        <v>13</v>
      </c>
      <c r="C1953" s="3" t="s">
        <v>5056</v>
      </c>
    </row>
    <row r="1954" spans="1:3">
      <c r="A1954" s="319">
        <f t="shared" si="94"/>
        <v>3154</v>
      </c>
      <c r="B1954" s="319">
        <f t="shared" si="95"/>
        <v>14</v>
      </c>
      <c r="C1954" s="3" t="s">
        <v>5056</v>
      </c>
    </row>
    <row r="1955" spans="1:3">
      <c r="A1955" s="319">
        <f t="shared" si="94"/>
        <v>3155</v>
      </c>
      <c r="B1955" s="319">
        <f t="shared" si="95"/>
        <v>15</v>
      </c>
      <c r="C1955" s="3" t="s">
        <v>5056</v>
      </c>
    </row>
    <row r="1956" spans="1:3">
      <c r="A1956" s="319">
        <f t="shared" si="94"/>
        <v>3156</v>
      </c>
      <c r="B1956" s="319">
        <f t="shared" si="95"/>
        <v>16</v>
      </c>
      <c r="C1956" s="3" t="s">
        <v>5056</v>
      </c>
    </row>
    <row r="1957" spans="1:3">
      <c r="A1957" s="319">
        <f t="shared" si="94"/>
        <v>3157</v>
      </c>
      <c r="B1957" s="319">
        <f t="shared" si="95"/>
        <v>17</v>
      </c>
      <c r="C1957" s="3" t="s">
        <v>5056</v>
      </c>
    </row>
    <row r="1958" spans="1:3">
      <c r="A1958" s="319">
        <f t="shared" si="94"/>
        <v>3158</v>
      </c>
      <c r="B1958" s="319">
        <f t="shared" si="95"/>
        <v>18</v>
      </c>
      <c r="C1958" s="3" t="s">
        <v>5056</v>
      </c>
    </row>
    <row r="1959" spans="1:3">
      <c r="A1959" s="319">
        <f t="shared" si="94"/>
        <v>3159</v>
      </c>
      <c r="B1959" s="319">
        <f t="shared" si="95"/>
        <v>19</v>
      </c>
      <c r="C1959" s="3" t="s">
        <v>5056</v>
      </c>
    </row>
    <row r="1960" spans="1:3">
      <c r="A1960" s="319">
        <f t="shared" si="94"/>
        <v>3160</v>
      </c>
      <c r="B1960" s="319">
        <f t="shared" si="95"/>
        <v>20</v>
      </c>
      <c r="C1960" s="3" t="s">
        <v>5056</v>
      </c>
    </row>
    <row r="1961" spans="1:3">
      <c r="A1961" s="319">
        <f t="shared" si="94"/>
        <v>3161</v>
      </c>
      <c r="B1961" s="319">
        <v>1</v>
      </c>
      <c r="C1961" s="3" t="s">
        <v>5058</v>
      </c>
    </row>
    <row r="1962" spans="1:3">
      <c r="A1962" s="319">
        <f>A1961+1</f>
        <v>3162</v>
      </c>
      <c r="B1962" s="319">
        <f>B1961+1</f>
        <v>2</v>
      </c>
      <c r="C1962" s="3" t="s">
        <v>5058</v>
      </c>
    </row>
    <row r="1963" spans="1:3">
      <c r="A1963" s="319">
        <f t="shared" ref="A1963:A1980" si="96">A1962+1</f>
        <v>3163</v>
      </c>
      <c r="B1963" s="319">
        <f t="shared" ref="B1963:B1980" si="97">B1962+1</f>
        <v>3</v>
      </c>
      <c r="C1963" s="3" t="s">
        <v>5058</v>
      </c>
    </row>
    <row r="1964" spans="1:3">
      <c r="A1964" s="319">
        <f t="shared" si="96"/>
        <v>3164</v>
      </c>
      <c r="B1964" s="319">
        <f t="shared" si="97"/>
        <v>4</v>
      </c>
      <c r="C1964" s="3" t="s">
        <v>5058</v>
      </c>
    </row>
    <row r="1965" spans="1:3">
      <c r="A1965" s="319">
        <f t="shared" si="96"/>
        <v>3165</v>
      </c>
      <c r="B1965" s="319">
        <f t="shared" si="97"/>
        <v>5</v>
      </c>
      <c r="C1965" s="3" t="s">
        <v>5058</v>
      </c>
    </row>
    <row r="1966" spans="1:3">
      <c r="A1966" s="319">
        <f t="shared" si="96"/>
        <v>3166</v>
      </c>
      <c r="B1966" s="319">
        <f t="shared" si="97"/>
        <v>6</v>
      </c>
      <c r="C1966" s="3" t="s">
        <v>5058</v>
      </c>
    </row>
    <row r="1967" spans="1:3">
      <c r="A1967" s="319">
        <f t="shared" si="96"/>
        <v>3167</v>
      </c>
      <c r="B1967" s="319">
        <f t="shared" si="97"/>
        <v>7</v>
      </c>
      <c r="C1967" s="3" t="s">
        <v>5058</v>
      </c>
    </row>
    <row r="1968" spans="1:3">
      <c r="A1968" s="319">
        <f t="shared" si="96"/>
        <v>3168</v>
      </c>
      <c r="B1968" s="319">
        <f t="shared" si="97"/>
        <v>8</v>
      </c>
      <c r="C1968" s="3" t="s">
        <v>5058</v>
      </c>
    </row>
    <row r="1969" spans="1:3">
      <c r="A1969" s="319">
        <f t="shared" si="96"/>
        <v>3169</v>
      </c>
      <c r="B1969" s="319">
        <f t="shared" si="97"/>
        <v>9</v>
      </c>
      <c r="C1969" s="3" t="s">
        <v>5058</v>
      </c>
    </row>
    <row r="1970" spans="1:3">
      <c r="A1970" s="319">
        <f t="shared" si="96"/>
        <v>3170</v>
      </c>
      <c r="B1970" s="319">
        <f t="shared" si="97"/>
        <v>10</v>
      </c>
      <c r="C1970" s="3" t="s">
        <v>5058</v>
      </c>
    </row>
    <row r="1971" spans="1:3">
      <c r="A1971" s="319">
        <f t="shared" si="96"/>
        <v>3171</v>
      </c>
      <c r="B1971" s="319">
        <f t="shared" si="97"/>
        <v>11</v>
      </c>
      <c r="C1971" s="3" t="s">
        <v>5058</v>
      </c>
    </row>
    <row r="1972" spans="1:3">
      <c r="A1972" s="319">
        <f t="shared" si="96"/>
        <v>3172</v>
      </c>
      <c r="B1972" s="319">
        <f t="shared" si="97"/>
        <v>12</v>
      </c>
      <c r="C1972" s="3" t="s">
        <v>5058</v>
      </c>
    </row>
    <row r="1973" spans="1:3">
      <c r="A1973" s="319">
        <f t="shared" si="96"/>
        <v>3173</v>
      </c>
      <c r="B1973" s="319">
        <f t="shared" si="97"/>
        <v>13</v>
      </c>
      <c r="C1973" s="3" t="s">
        <v>5058</v>
      </c>
    </row>
    <row r="1974" spans="1:3">
      <c r="A1974" s="319">
        <f t="shared" si="96"/>
        <v>3174</v>
      </c>
      <c r="B1974" s="319">
        <f t="shared" si="97"/>
        <v>14</v>
      </c>
      <c r="C1974" s="3" t="s">
        <v>5058</v>
      </c>
    </row>
    <row r="1975" spans="1:3">
      <c r="A1975" s="319">
        <f t="shared" si="96"/>
        <v>3175</v>
      </c>
      <c r="B1975" s="319">
        <f t="shared" si="97"/>
        <v>15</v>
      </c>
      <c r="C1975" s="3" t="s">
        <v>5058</v>
      </c>
    </row>
    <row r="1976" spans="1:3">
      <c r="A1976" s="319">
        <f t="shared" si="96"/>
        <v>3176</v>
      </c>
      <c r="B1976" s="319">
        <f t="shared" si="97"/>
        <v>16</v>
      </c>
      <c r="C1976" s="3" t="s">
        <v>5058</v>
      </c>
    </row>
    <row r="1977" spans="1:3">
      <c r="A1977" s="319">
        <f t="shared" si="96"/>
        <v>3177</v>
      </c>
      <c r="B1977" s="319">
        <f t="shared" si="97"/>
        <v>17</v>
      </c>
      <c r="C1977" s="3" t="s">
        <v>5058</v>
      </c>
    </row>
    <row r="1978" spans="1:3">
      <c r="A1978" s="319">
        <f t="shared" si="96"/>
        <v>3178</v>
      </c>
      <c r="B1978" s="319">
        <f t="shared" si="97"/>
        <v>18</v>
      </c>
      <c r="C1978" s="3" t="s">
        <v>5058</v>
      </c>
    </row>
    <row r="1979" spans="1:3">
      <c r="A1979" s="319">
        <f t="shared" si="96"/>
        <v>3179</v>
      </c>
      <c r="B1979" s="319">
        <f t="shared" si="97"/>
        <v>19</v>
      </c>
      <c r="C1979" s="3" t="s">
        <v>5058</v>
      </c>
    </row>
    <row r="1980" spans="1:3">
      <c r="A1980" s="319">
        <f t="shared" si="96"/>
        <v>3180</v>
      </c>
      <c r="B1980" s="319">
        <f t="shared" si="97"/>
        <v>20</v>
      </c>
      <c r="C1980" s="3" t="s">
        <v>5058</v>
      </c>
    </row>
    <row r="1981" spans="1:3">
      <c r="A1981" s="319">
        <f>A1980+1</f>
        <v>3181</v>
      </c>
      <c r="B1981" s="319">
        <v>1</v>
      </c>
      <c r="C1981" s="3" t="s">
        <v>5060</v>
      </c>
    </row>
    <row r="1982" spans="1:3">
      <c r="A1982" s="319">
        <f t="shared" ref="A1982:A1999" si="98">A1981+1</f>
        <v>3182</v>
      </c>
      <c r="B1982" s="319">
        <f t="shared" ref="B1982:B1999" si="99">B1981+1</f>
        <v>2</v>
      </c>
      <c r="C1982" s="3" t="s">
        <v>5060</v>
      </c>
    </row>
    <row r="1983" spans="1:3">
      <c r="A1983" s="319">
        <f t="shared" si="98"/>
        <v>3183</v>
      </c>
      <c r="B1983" s="319">
        <f t="shared" si="99"/>
        <v>3</v>
      </c>
      <c r="C1983" s="3" t="s">
        <v>5060</v>
      </c>
    </row>
    <row r="1984" spans="1:3">
      <c r="A1984" s="319">
        <f t="shared" si="98"/>
        <v>3184</v>
      </c>
      <c r="B1984" s="319">
        <f t="shared" si="99"/>
        <v>4</v>
      </c>
      <c r="C1984" s="3" t="s">
        <v>5060</v>
      </c>
    </row>
    <row r="1985" spans="1:3">
      <c r="A1985" s="319">
        <f t="shared" si="98"/>
        <v>3185</v>
      </c>
      <c r="B1985" s="319">
        <f t="shared" si="99"/>
        <v>5</v>
      </c>
      <c r="C1985" s="3" t="s">
        <v>5060</v>
      </c>
    </row>
    <row r="1986" spans="1:3">
      <c r="A1986" s="319">
        <f t="shared" si="98"/>
        <v>3186</v>
      </c>
      <c r="B1986" s="319">
        <f t="shared" si="99"/>
        <v>6</v>
      </c>
      <c r="C1986" s="3" t="s">
        <v>5060</v>
      </c>
    </row>
    <row r="1987" spans="1:3">
      <c r="A1987" s="319">
        <f t="shared" si="98"/>
        <v>3187</v>
      </c>
      <c r="B1987" s="319">
        <f t="shared" si="99"/>
        <v>7</v>
      </c>
      <c r="C1987" s="3" t="s">
        <v>5060</v>
      </c>
    </row>
    <row r="1988" spans="1:3">
      <c r="A1988" s="319">
        <f t="shared" si="98"/>
        <v>3188</v>
      </c>
      <c r="B1988" s="319">
        <f t="shared" si="99"/>
        <v>8</v>
      </c>
      <c r="C1988" s="3" t="s">
        <v>5060</v>
      </c>
    </row>
    <row r="1989" spans="1:3">
      <c r="A1989" s="319">
        <f t="shared" si="98"/>
        <v>3189</v>
      </c>
      <c r="B1989" s="319">
        <f t="shared" si="99"/>
        <v>9</v>
      </c>
      <c r="C1989" s="3" t="s">
        <v>5060</v>
      </c>
    </row>
    <row r="1990" spans="1:3">
      <c r="A1990" s="319">
        <f t="shared" si="98"/>
        <v>3190</v>
      </c>
      <c r="B1990" s="319">
        <f t="shared" si="99"/>
        <v>10</v>
      </c>
      <c r="C1990" s="3" t="s">
        <v>5060</v>
      </c>
    </row>
    <row r="1991" spans="1:3">
      <c r="A1991" s="319">
        <f t="shared" si="98"/>
        <v>3191</v>
      </c>
      <c r="B1991" s="319">
        <f t="shared" si="99"/>
        <v>11</v>
      </c>
      <c r="C1991" s="3" t="s">
        <v>5060</v>
      </c>
    </row>
    <row r="1992" spans="1:3">
      <c r="A1992" s="319">
        <f t="shared" si="98"/>
        <v>3192</v>
      </c>
      <c r="B1992" s="319">
        <f t="shared" si="99"/>
        <v>12</v>
      </c>
      <c r="C1992" s="3" t="s">
        <v>5060</v>
      </c>
    </row>
    <row r="1993" spans="1:3">
      <c r="A1993" s="319">
        <f t="shared" si="98"/>
        <v>3193</v>
      </c>
      <c r="B1993" s="319">
        <f t="shared" si="99"/>
        <v>13</v>
      </c>
      <c r="C1993" s="3" t="s">
        <v>5060</v>
      </c>
    </row>
    <row r="1994" spans="1:3">
      <c r="A1994" s="319">
        <f t="shared" si="98"/>
        <v>3194</v>
      </c>
      <c r="B1994" s="319">
        <f t="shared" si="99"/>
        <v>14</v>
      </c>
      <c r="C1994" s="3" t="s">
        <v>5060</v>
      </c>
    </row>
    <row r="1995" spans="1:3">
      <c r="A1995" s="319">
        <f t="shared" si="98"/>
        <v>3195</v>
      </c>
      <c r="B1995" s="319">
        <f t="shared" si="99"/>
        <v>15</v>
      </c>
      <c r="C1995" s="3" t="s">
        <v>5060</v>
      </c>
    </row>
    <row r="1996" spans="1:3">
      <c r="A1996" s="319">
        <f t="shared" si="98"/>
        <v>3196</v>
      </c>
      <c r="B1996" s="319">
        <f t="shared" si="99"/>
        <v>16</v>
      </c>
      <c r="C1996" s="3" t="s">
        <v>5060</v>
      </c>
    </row>
    <row r="1997" spans="1:3">
      <c r="A1997" s="319">
        <f t="shared" si="98"/>
        <v>3197</v>
      </c>
      <c r="B1997" s="319">
        <f t="shared" si="99"/>
        <v>17</v>
      </c>
      <c r="C1997" s="3" t="s">
        <v>5060</v>
      </c>
    </row>
    <row r="1998" spans="1:3">
      <c r="A1998" s="319">
        <f t="shared" si="98"/>
        <v>3198</v>
      </c>
      <c r="B1998" s="319">
        <f t="shared" si="99"/>
        <v>18</v>
      </c>
      <c r="C1998" s="3" t="s">
        <v>5060</v>
      </c>
    </row>
    <row r="1999" spans="1:3">
      <c r="A1999" s="319">
        <f t="shared" si="98"/>
        <v>3199</v>
      </c>
      <c r="B1999" s="319">
        <f t="shared" si="99"/>
        <v>19</v>
      </c>
      <c r="C1999" s="3" t="s">
        <v>5060</v>
      </c>
    </row>
    <row r="2000" spans="1:3">
      <c r="A2000" s="319">
        <f t="shared" ref="A2000:B2063" si="100">A1999+1</f>
        <v>3200</v>
      </c>
      <c r="B2000" s="319">
        <f t="shared" ref="B2000" si="101">B1999+1</f>
        <v>20</v>
      </c>
      <c r="C2000" s="3" t="s">
        <v>5060</v>
      </c>
    </row>
    <row r="2001" spans="1:16384" s="355" customFormat="1">
      <c r="A2001" s="355">
        <f t="shared" si="100"/>
        <v>3201</v>
      </c>
      <c r="B2001" s="355">
        <v>1</v>
      </c>
      <c r="C2001" s="360" t="s">
        <v>1229</v>
      </c>
      <c r="D2001" s="319"/>
      <c r="E2001" s="319"/>
      <c r="F2001" s="319"/>
      <c r="G2001" s="319"/>
      <c r="H2001" s="319"/>
      <c r="I2001" s="319"/>
      <c r="J2001" s="319"/>
      <c r="K2001" s="319"/>
      <c r="L2001" s="319"/>
      <c r="M2001" s="319"/>
      <c r="N2001" s="319"/>
      <c r="O2001" s="319"/>
      <c r="P2001" s="319"/>
      <c r="Q2001" s="319"/>
      <c r="R2001" s="319"/>
      <c r="S2001" s="319"/>
      <c r="T2001" s="319"/>
      <c r="U2001" s="319"/>
      <c r="V2001" s="319"/>
      <c r="W2001" s="319"/>
      <c r="X2001" s="319"/>
      <c r="Y2001" s="319"/>
      <c r="Z2001" s="319"/>
      <c r="AA2001" s="319"/>
      <c r="AB2001" s="319"/>
      <c r="AC2001" s="319"/>
      <c r="AD2001" s="319"/>
      <c r="AE2001" s="319"/>
      <c r="AF2001" s="319"/>
      <c r="AG2001" s="319"/>
      <c r="AH2001" s="319"/>
      <c r="AI2001" s="319"/>
      <c r="AJ2001" s="319"/>
      <c r="AK2001" s="319"/>
      <c r="AL2001" s="319"/>
      <c r="AM2001" s="319"/>
      <c r="AN2001" s="319"/>
      <c r="AO2001" s="319"/>
      <c r="AP2001" s="319"/>
      <c r="AQ2001" s="319"/>
      <c r="AR2001" s="319"/>
      <c r="AS2001" s="319"/>
      <c r="AT2001" s="319"/>
      <c r="AU2001" s="319"/>
      <c r="AV2001" s="319"/>
      <c r="AW2001" s="319"/>
      <c r="AX2001" s="319"/>
      <c r="AY2001" s="319"/>
      <c r="AZ2001" s="319"/>
      <c r="BA2001" s="319"/>
      <c r="BB2001" s="319"/>
      <c r="BC2001" s="319"/>
      <c r="BD2001" s="319"/>
      <c r="BE2001" s="319"/>
      <c r="BF2001" s="319"/>
      <c r="BG2001" s="319"/>
      <c r="BH2001" s="319"/>
      <c r="BI2001" s="319"/>
      <c r="BJ2001" s="319"/>
      <c r="BK2001" s="319"/>
      <c r="BL2001" s="319"/>
      <c r="BM2001" s="319"/>
      <c r="BN2001" s="319"/>
      <c r="BO2001" s="319"/>
      <c r="BP2001" s="319"/>
      <c r="BQ2001" s="319"/>
      <c r="BR2001" s="319"/>
      <c r="BS2001" s="319"/>
      <c r="BT2001" s="319"/>
      <c r="BU2001" s="319"/>
      <c r="BV2001" s="319"/>
      <c r="BW2001" s="319"/>
      <c r="BX2001" s="319"/>
      <c r="BY2001" s="319"/>
      <c r="BZ2001" s="319"/>
      <c r="CA2001" s="319"/>
      <c r="CB2001" s="319"/>
      <c r="CC2001" s="319"/>
      <c r="CD2001" s="319"/>
      <c r="CE2001" s="319"/>
      <c r="CF2001" s="319"/>
      <c r="CG2001" s="319"/>
      <c r="CH2001" s="319"/>
      <c r="CI2001" s="319"/>
      <c r="CJ2001" s="319"/>
      <c r="CK2001" s="319"/>
      <c r="CL2001" s="319"/>
      <c r="CM2001" s="319"/>
      <c r="CN2001" s="319"/>
      <c r="CO2001" s="319"/>
      <c r="CP2001" s="319"/>
      <c r="CQ2001" s="319"/>
      <c r="CR2001" s="319"/>
      <c r="CS2001" s="319"/>
      <c r="CT2001" s="319"/>
      <c r="CU2001" s="319"/>
      <c r="CV2001" s="319"/>
      <c r="CW2001" s="319"/>
      <c r="CX2001" s="319"/>
      <c r="CY2001" s="319"/>
      <c r="CZ2001" s="319"/>
      <c r="DA2001" s="319"/>
      <c r="DB2001" s="319"/>
      <c r="DC2001" s="319"/>
      <c r="DD2001" s="319"/>
      <c r="DE2001" s="319"/>
      <c r="DF2001" s="319"/>
      <c r="DG2001" s="319"/>
      <c r="DH2001" s="319"/>
      <c r="DI2001" s="319"/>
      <c r="DJ2001" s="319"/>
      <c r="DK2001" s="319"/>
      <c r="DL2001" s="319"/>
      <c r="DM2001" s="319"/>
      <c r="DN2001" s="319"/>
      <c r="DO2001" s="319"/>
      <c r="DP2001" s="319"/>
      <c r="DQ2001" s="319"/>
      <c r="DR2001" s="319"/>
      <c r="DS2001" s="319"/>
      <c r="DT2001" s="319"/>
      <c r="DU2001" s="319"/>
      <c r="DV2001" s="319"/>
      <c r="DW2001" s="319"/>
      <c r="DX2001" s="319"/>
      <c r="DY2001" s="319"/>
      <c r="DZ2001" s="319"/>
      <c r="EA2001" s="319"/>
      <c r="EB2001" s="319"/>
      <c r="EC2001" s="319"/>
      <c r="ED2001" s="319"/>
      <c r="EE2001" s="319"/>
      <c r="EF2001" s="319"/>
      <c r="EG2001" s="319"/>
      <c r="EH2001" s="319"/>
      <c r="EI2001" s="319"/>
      <c r="EJ2001" s="319"/>
      <c r="EK2001" s="319"/>
      <c r="EL2001" s="319"/>
      <c r="EM2001" s="319"/>
      <c r="EN2001" s="319"/>
      <c r="EO2001" s="319"/>
      <c r="EP2001" s="319"/>
      <c r="EQ2001" s="319"/>
      <c r="ER2001" s="319"/>
      <c r="ES2001" s="319"/>
      <c r="ET2001" s="319"/>
      <c r="EU2001" s="319"/>
      <c r="EV2001" s="319"/>
      <c r="EW2001" s="319"/>
      <c r="EX2001" s="319"/>
      <c r="EY2001" s="319"/>
      <c r="EZ2001" s="319"/>
      <c r="FA2001" s="319"/>
      <c r="FB2001" s="319"/>
      <c r="FC2001" s="319"/>
      <c r="FD2001" s="319"/>
      <c r="FE2001" s="319"/>
      <c r="FF2001" s="319"/>
      <c r="FG2001" s="319"/>
      <c r="FH2001" s="319"/>
      <c r="FI2001" s="319"/>
      <c r="FJ2001" s="319"/>
      <c r="FK2001" s="319"/>
      <c r="FL2001" s="319"/>
      <c r="FM2001" s="319"/>
      <c r="FN2001" s="319"/>
      <c r="FO2001" s="319"/>
      <c r="FP2001" s="319"/>
      <c r="FQ2001" s="319"/>
      <c r="FR2001" s="319"/>
      <c r="FS2001" s="319"/>
      <c r="FT2001" s="319"/>
      <c r="FU2001" s="319"/>
      <c r="FV2001" s="319"/>
      <c r="FW2001" s="319"/>
      <c r="FX2001" s="319"/>
      <c r="FY2001" s="319"/>
      <c r="FZ2001" s="319"/>
      <c r="GA2001" s="319"/>
      <c r="GB2001" s="319"/>
      <c r="GC2001" s="319"/>
      <c r="GD2001" s="319"/>
      <c r="GE2001" s="319"/>
      <c r="GF2001" s="319"/>
      <c r="GG2001" s="319"/>
      <c r="GH2001" s="319"/>
      <c r="GI2001" s="319"/>
      <c r="GJ2001" s="319"/>
      <c r="GK2001" s="319"/>
      <c r="GL2001" s="319"/>
      <c r="GM2001" s="319"/>
      <c r="GN2001" s="319"/>
      <c r="GO2001" s="319"/>
      <c r="GP2001" s="319"/>
      <c r="GQ2001" s="319"/>
      <c r="GR2001" s="319"/>
      <c r="GS2001" s="319"/>
      <c r="GT2001" s="319"/>
      <c r="GU2001" s="319"/>
      <c r="GV2001" s="319"/>
      <c r="GW2001" s="319"/>
      <c r="GX2001" s="319"/>
      <c r="GY2001" s="319"/>
      <c r="GZ2001" s="319"/>
      <c r="HA2001" s="319"/>
      <c r="HB2001" s="319"/>
      <c r="HC2001" s="319"/>
      <c r="HD2001" s="319"/>
      <c r="HE2001" s="319"/>
      <c r="HF2001" s="319"/>
      <c r="HG2001" s="319"/>
      <c r="HH2001" s="319"/>
      <c r="HI2001" s="319"/>
      <c r="HJ2001" s="319"/>
      <c r="HK2001" s="319"/>
      <c r="HL2001" s="319"/>
      <c r="HM2001" s="319"/>
      <c r="HN2001" s="319"/>
      <c r="HO2001" s="319"/>
      <c r="HP2001" s="319"/>
      <c r="HQ2001" s="319"/>
      <c r="HR2001" s="319"/>
      <c r="HS2001" s="319"/>
      <c r="HT2001" s="319"/>
      <c r="HU2001" s="319"/>
      <c r="HV2001" s="319"/>
      <c r="HW2001" s="319"/>
      <c r="HX2001" s="319"/>
      <c r="HY2001" s="319"/>
      <c r="HZ2001" s="319"/>
      <c r="IA2001" s="319"/>
      <c r="IB2001" s="319"/>
      <c r="IC2001" s="319"/>
      <c r="ID2001" s="319"/>
      <c r="IE2001" s="319"/>
      <c r="IF2001" s="319"/>
      <c r="IG2001" s="319"/>
      <c r="IH2001" s="319"/>
      <c r="II2001" s="319"/>
      <c r="IJ2001" s="319"/>
      <c r="IK2001" s="319"/>
      <c r="IL2001" s="319"/>
      <c r="IM2001" s="319"/>
      <c r="IN2001" s="319"/>
      <c r="IO2001" s="319"/>
      <c r="IP2001" s="319"/>
      <c r="IQ2001" s="319"/>
      <c r="IR2001" s="319"/>
      <c r="IS2001" s="319"/>
      <c r="IT2001" s="319"/>
      <c r="IU2001" s="319"/>
      <c r="IV2001" s="319"/>
      <c r="IW2001" s="319"/>
      <c r="IX2001" s="319"/>
      <c r="IY2001" s="319"/>
      <c r="IZ2001" s="319"/>
      <c r="JA2001" s="319"/>
      <c r="JB2001" s="319"/>
      <c r="JC2001" s="319"/>
      <c r="JD2001" s="319"/>
      <c r="JE2001" s="319"/>
      <c r="JF2001" s="319"/>
      <c r="JG2001" s="319"/>
      <c r="JH2001" s="319"/>
      <c r="JI2001" s="319"/>
      <c r="JJ2001" s="319"/>
      <c r="JK2001" s="319"/>
      <c r="JL2001" s="319"/>
      <c r="JM2001" s="319"/>
      <c r="JN2001" s="319"/>
      <c r="JO2001" s="319"/>
      <c r="JP2001" s="319"/>
      <c r="JQ2001" s="319"/>
      <c r="JR2001" s="319"/>
      <c r="JS2001" s="319"/>
      <c r="JT2001" s="319"/>
      <c r="JU2001" s="319"/>
      <c r="JV2001" s="319"/>
      <c r="JW2001" s="319"/>
      <c r="JX2001" s="319"/>
      <c r="JY2001" s="319"/>
      <c r="JZ2001" s="319"/>
      <c r="KA2001" s="319"/>
      <c r="KB2001" s="319"/>
      <c r="KC2001" s="319"/>
      <c r="KD2001" s="319"/>
      <c r="KE2001" s="319"/>
      <c r="KF2001" s="319"/>
      <c r="KG2001" s="319"/>
      <c r="KH2001" s="319"/>
      <c r="KI2001" s="319"/>
      <c r="KJ2001" s="319"/>
      <c r="KK2001" s="319"/>
      <c r="KL2001" s="319"/>
      <c r="KM2001" s="319"/>
      <c r="KN2001" s="319"/>
      <c r="KO2001" s="319"/>
      <c r="KP2001" s="319"/>
      <c r="KQ2001" s="319"/>
      <c r="KR2001" s="319"/>
      <c r="KS2001" s="319"/>
      <c r="KT2001" s="319"/>
      <c r="KU2001" s="319"/>
      <c r="KV2001" s="319"/>
      <c r="KW2001" s="319"/>
      <c r="KX2001" s="319"/>
      <c r="KY2001" s="319"/>
      <c r="KZ2001" s="319"/>
      <c r="LA2001" s="319"/>
      <c r="LB2001" s="319"/>
      <c r="LC2001" s="319"/>
      <c r="LD2001" s="319"/>
      <c r="LE2001" s="319"/>
      <c r="LF2001" s="319"/>
      <c r="LG2001" s="319"/>
      <c r="LH2001" s="319"/>
      <c r="LI2001" s="319"/>
      <c r="LJ2001" s="319"/>
      <c r="LK2001" s="319"/>
      <c r="LL2001" s="319"/>
      <c r="LM2001" s="319"/>
      <c r="LN2001" s="319"/>
      <c r="LO2001" s="319"/>
      <c r="LP2001" s="319"/>
      <c r="LQ2001" s="319"/>
      <c r="LR2001" s="319"/>
      <c r="LS2001" s="319"/>
      <c r="LT2001" s="319"/>
      <c r="LU2001" s="319"/>
      <c r="LV2001" s="319"/>
      <c r="LW2001" s="319"/>
      <c r="LX2001" s="319"/>
      <c r="LY2001" s="319"/>
      <c r="LZ2001" s="319"/>
      <c r="MA2001" s="319"/>
      <c r="MB2001" s="319"/>
      <c r="MC2001" s="319"/>
      <c r="MD2001" s="319"/>
      <c r="ME2001" s="319"/>
      <c r="MF2001" s="319"/>
      <c r="MG2001" s="319"/>
      <c r="MH2001" s="319"/>
      <c r="MI2001" s="319"/>
      <c r="MJ2001" s="319"/>
      <c r="MK2001" s="319"/>
      <c r="ML2001" s="319"/>
      <c r="MM2001" s="319"/>
      <c r="MN2001" s="319"/>
      <c r="MO2001" s="319"/>
      <c r="MP2001" s="319"/>
      <c r="MQ2001" s="319"/>
      <c r="MR2001" s="319"/>
      <c r="MS2001" s="319"/>
      <c r="MT2001" s="319"/>
      <c r="MU2001" s="319"/>
      <c r="MV2001" s="319"/>
      <c r="MW2001" s="319"/>
      <c r="MX2001" s="319"/>
      <c r="MY2001" s="319"/>
      <c r="MZ2001" s="319"/>
      <c r="NA2001" s="319"/>
      <c r="NB2001" s="319"/>
      <c r="NC2001" s="319"/>
      <c r="ND2001" s="319"/>
      <c r="NE2001" s="319"/>
      <c r="NF2001" s="319"/>
      <c r="NG2001" s="319"/>
      <c r="NH2001" s="319"/>
      <c r="NI2001" s="319"/>
      <c r="NJ2001" s="319"/>
      <c r="NK2001" s="319"/>
      <c r="NL2001" s="319"/>
      <c r="NM2001" s="319"/>
      <c r="NN2001" s="319"/>
      <c r="NO2001" s="319"/>
      <c r="NP2001" s="319"/>
      <c r="NQ2001" s="319"/>
      <c r="NR2001" s="319"/>
      <c r="NS2001" s="319"/>
      <c r="NT2001" s="319"/>
      <c r="NU2001" s="319"/>
      <c r="NV2001" s="319"/>
      <c r="NW2001" s="319"/>
      <c r="NX2001" s="319"/>
      <c r="NY2001" s="319"/>
      <c r="NZ2001" s="319"/>
      <c r="OA2001" s="319"/>
      <c r="OB2001" s="319"/>
      <c r="OC2001" s="319"/>
      <c r="OD2001" s="319"/>
      <c r="OE2001" s="319"/>
      <c r="OF2001" s="319"/>
      <c r="OG2001" s="319"/>
      <c r="OH2001" s="319"/>
      <c r="OI2001" s="319"/>
      <c r="OJ2001" s="319"/>
      <c r="OK2001" s="319"/>
      <c r="OL2001" s="319"/>
      <c r="OM2001" s="319"/>
      <c r="ON2001" s="319"/>
      <c r="OO2001" s="319"/>
      <c r="OP2001" s="319"/>
      <c r="OQ2001" s="319"/>
      <c r="OR2001" s="319"/>
      <c r="OS2001" s="319"/>
      <c r="OT2001" s="319"/>
      <c r="OU2001" s="319"/>
      <c r="OV2001" s="319"/>
      <c r="OW2001" s="319"/>
      <c r="OX2001" s="319"/>
      <c r="OY2001" s="319"/>
      <c r="OZ2001" s="319"/>
      <c r="PA2001" s="319"/>
      <c r="PB2001" s="319"/>
      <c r="PC2001" s="319"/>
      <c r="PD2001" s="319"/>
      <c r="PE2001" s="319"/>
      <c r="PF2001" s="319"/>
      <c r="PG2001" s="319"/>
      <c r="PH2001" s="319"/>
      <c r="PI2001" s="319"/>
      <c r="PJ2001" s="319"/>
      <c r="PK2001" s="319"/>
      <c r="PL2001" s="319"/>
      <c r="PM2001" s="319"/>
      <c r="PN2001" s="319"/>
      <c r="PO2001" s="319"/>
      <c r="PP2001" s="319"/>
      <c r="PQ2001" s="319"/>
      <c r="PR2001" s="319"/>
      <c r="PS2001" s="319"/>
      <c r="PT2001" s="319"/>
      <c r="PU2001" s="319"/>
      <c r="PV2001" s="319"/>
      <c r="PW2001" s="319"/>
      <c r="PX2001" s="319"/>
      <c r="PY2001" s="319"/>
      <c r="PZ2001" s="319"/>
      <c r="QA2001" s="319"/>
      <c r="QB2001" s="319"/>
      <c r="QC2001" s="319"/>
      <c r="QD2001" s="319"/>
      <c r="QE2001" s="319"/>
      <c r="QF2001" s="319"/>
      <c r="QG2001" s="319"/>
      <c r="QH2001" s="319"/>
      <c r="QI2001" s="319"/>
      <c r="QJ2001" s="319"/>
      <c r="QK2001" s="319"/>
      <c r="QL2001" s="319"/>
      <c r="QM2001" s="319"/>
      <c r="QN2001" s="319"/>
      <c r="QO2001" s="319"/>
      <c r="QP2001" s="319"/>
      <c r="QQ2001" s="319"/>
      <c r="QR2001" s="319"/>
      <c r="QS2001" s="319"/>
      <c r="QT2001" s="319"/>
      <c r="QU2001" s="319"/>
      <c r="QV2001" s="319"/>
      <c r="QW2001" s="319"/>
      <c r="QX2001" s="319"/>
      <c r="QY2001" s="319"/>
      <c r="QZ2001" s="319"/>
      <c r="RA2001" s="319"/>
      <c r="RB2001" s="319"/>
      <c r="RC2001" s="319"/>
      <c r="RD2001" s="319"/>
      <c r="RE2001" s="319"/>
      <c r="RF2001" s="319"/>
      <c r="RG2001" s="319"/>
      <c r="RH2001" s="319"/>
      <c r="RI2001" s="319"/>
      <c r="RJ2001" s="319"/>
      <c r="RK2001" s="319"/>
      <c r="RL2001" s="319"/>
      <c r="RM2001" s="319"/>
      <c r="RN2001" s="319"/>
      <c r="RO2001" s="319"/>
      <c r="RP2001" s="319"/>
      <c r="RQ2001" s="319"/>
      <c r="RR2001" s="319"/>
      <c r="RS2001" s="319"/>
      <c r="RT2001" s="319"/>
      <c r="RU2001" s="319"/>
      <c r="RV2001" s="319"/>
      <c r="RW2001" s="319"/>
      <c r="RX2001" s="319"/>
      <c r="RY2001" s="319"/>
      <c r="RZ2001" s="319"/>
      <c r="SA2001" s="319"/>
      <c r="SB2001" s="319"/>
      <c r="SC2001" s="319"/>
      <c r="SD2001" s="319"/>
      <c r="SE2001" s="319"/>
      <c r="SF2001" s="319"/>
      <c r="SG2001" s="319"/>
      <c r="SH2001" s="319"/>
      <c r="SI2001" s="319"/>
      <c r="SJ2001" s="319"/>
      <c r="SK2001" s="319"/>
      <c r="SL2001" s="319"/>
      <c r="SM2001" s="319"/>
      <c r="SN2001" s="319"/>
      <c r="SO2001" s="319"/>
      <c r="SP2001" s="319"/>
      <c r="SQ2001" s="319"/>
      <c r="SR2001" s="319"/>
      <c r="SS2001" s="319"/>
      <c r="ST2001" s="319"/>
      <c r="SU2001" s="319"/>
      <c r="SV2001" s="319"/>
      <c r="SW2001" s="319"/>
      <c r="SX2001" s="319"/>
      <c r="SY2001" s="319"/>
      <c r="SZ2001" s="319"/>
      <c r="TA2001" s="319"/>
      <c r="TB2001" s="319"/>
      <c r="TC2001" s="319"/>
      <c r="TD2001" s="319"/>
      <c r="TE2001" s="319"/>
      <c r="TF2001" s="319"/>
      <c r="TG2001" s="319"/>
      <c r="TH2001" s="319"/>
      <c r="TI2001" s="319"/>
      <c r="TJ2001" s="319"/>
      <c r="TK2001" s="319"/>
      <c r="TL2001" s="319"/>
      <c r="TM2001" s="319"/>
      <c r="TN2001" s="319"/>
      <c r="TO2001" s="319"/>
      <c r="TP2001" s="319"/>
      <c r="TQ2001" s="319"/>
      <c r="TR2001" s="319"/>
      <c r="TS2001" s="319"/>
      <c r="TT2001" s="319"/>
      <c r="TU2001" s="319"/>
      <c r="TV2001" s="319"/>
      <c r="TW2001" s="319"/>
      <c r="TX2001" s="319"/>
      <c r="TY2001" s="319"/>
      <c r="TZ2001" s="319"/>
      <c r="UA2001" s="319"/>
      <c r="UB2001" s="319"/>
      <c r="UC2001" s="319"/>
      <c r="UD2001" s="319"/>
      <c r="UE2001" s="319"/>
      <c r="UF2001" s="319"/>
      <c r="UG2001" s="319"/>
      <c r="UH2001" s="319"/>
      <c r="UI2001" s="319"/>
      <c r="UJ2001" s="319"/>
      <c r="UK2001" s="319"/>
      <c r="UL2001" s="319"/>
      <c r="UM2001" s="319"/>
      <c r="UN2001" s="319"/>
      <c r="UO2001" s="319"/>
      <c r="UP2001" s="319"/>
      <c r="UQ2001" s="319"/>
      <c r="UR2001" s="319"/>
      <c r="US2001" s="319"/>
      <c r="UT2001" s="319"/>
      <c r="UU2001" s="319"/>
      <c r="UV2001" s="319"/>
      <c r="UW2001" s="319"/>
      <c r="UX2001" s="319"/>
      <c r="UY2001" s="319"/>
      <c r="UZ2001" s="319"/>
      <c r="VA2001" s="319"/>
      <c r="VB2001" s="319"/>
      <c r="VC2001" s="319"/>
      <c r="VD2001" s="319"/>
      <c r="VE2001" s="319"/>
      <c r="VF2001" s="319"/>
      <c r="VG2001" s="319"/>
      <c r="VH2001" s="319"/>
      <c r="VI2001" s="319"/>
      <c r="VJ2001" s="319"/>
      <c r="VK2001" s="319"/>
      <c r="VL2001" s="319"/>
      <c r="VM2001" s="319"/>
      <c r="VN2001" s="319"/>
      <c r="VO2001" s="319"/>
      <c r="VP2001" s="319"/>
      <c r="VQ2001" s="319"/>
      <c r="VR2001" s="319"/>
      <c r="VS2001" s="319"/>
      <c r="VT2001" s="319"/>
      <c r="VU2001" s="319"/>
      <c r="VV2001" s="319"/>
      <c r="VW2001" s="319"/>
      <c r="VX2001" s="319"/>
      <c r="VY2001" s="319"/>
      <c r="VZ2001" s="319"/>
      <c r="WA2001" s="319"/>
      <c r="WB2001" s="319"/>
      <c r="WC2001" s="319"/>
      <c r="WD2001" s="319"/>
      <c r="WE2001" s="319"/>
      <c r="WF2001" s="319"/>
      <c r="WG2001" s="319"/>
      <c r="WH2001" s="319"/>
      <c r="WI2001" s="319"/>
      <c r="WJ2001" s="319"/>
      <c r="WK2001" s="319"/>
      <c r="WL2001" s="319"/>
      <c r="WM2001" s="319"/>
      <c r="WN2001" s="319"/>
      <c r="WO2001" s="319"/>
      <c r="WP2001" s="319"/>
      <c r="WQ2001" s="319"/>
      <c r="WR2001" s="319"/>
      <c r="WS2001" s="319"/>
      <c r="WT2001" s="319"/>
      <c r="WU2001" s="319"/>
      <c r="WV2001" s="319"/>
      <c r="WW2001" s="319"/>
      <c r="WX2001" s="319"/>
      <c r="WY2001" s="319"/>
      <c r="WZ2001" s="319"/>
      <c r="XA2001" s="319"/>
      <c r="XB2001" s="319"/>
      <c r="XC2001" s="319"/>
      <c r="XD2001" s="319"/>
      <c r="XE2001" s="319"/>
      <c r="XF2001" s="319"/>
      <c r="XG2001" s="319"/>
      <c r="XH2001" s="319"/>
      <c r="XI2001" s="319"/>
      <c r="XJ2001" s="319"/>
      <c r="XK2001" s="319"/>
      <c r="XL2001" s="319"/>
      <c r="XM2001" s="319"/>
      <c r="XN2001" s="319"/>
      <c r="XO2001" s="319"/>
      <c r="XP2001" s="319"/>
      <c r="XQ2001" s="319"/>
      <c r="XR2001" s="319"/>
      <c r="XS2001" s="319"/>
      <c r="XT2001" s="319"/>
      <c r="XU2001" s="319"/>
      <c r="XV2001" s="319"/>
      <c r="XW2001" s="319"/>
      <c r="XX2001" s="319"/>
      <c r="XY2001" s="319"/>
      <c r="XZ2001" s="319"/>
      <c r="YA2001" s="319"/>
      <c r="YB2001" s="319"/>
      <c r="YC2001" s="319"/>
      <c r="YD2001" s="319"/>
      <c r="YE2001" s="319"/>
      <c r="YF2001" s="319"/>
      <c r="YG2001" s="319"/>
      <c r="YH2001" s="319"/>
      <c r="YI2001" s="319"/>
      <c r="YJ2001" s="319"/>
      <c r="YK2001" s="319"/>
      <c r="YL2001" s="319"/>
      <c r="YM2001" s="319"/>
      <c r="YN2001" s="319"/>
      <c r="YO2001" s="319"/>
      <c r="YP2001" s="319"/>
      <c r="YQ2001" s="319"/>
      <c r="YR2001" s="319"/>
      <c r="YS2001" s="319"/>
      <c r="YT2001" s="319"/>
      <c r="YU2001" s="319"/>
      <c r="YV2001" s="319"/>
      <c r="YW2001" s="319"/>
      <c r="YX2001" s="319"/>
      <c r="YY2001" s="319"/>
      <c r="YZ2001" s="319"/>
      <c r="ZA2001" s="319"/>
      <c r="ZB2001" s="319"/>
      <c r="ZC2001" s="319"/>
      <c r="ZD2001" s="319"/>
      <c r="ZE2001" s="319"/>
      <c r="ZF2001" s="319"/>
      <c r="ZG2001" s="319"/>
      <c r="ZH2001" s="319"/>
      <c r="ZI2001" s="319"/>
      <c r="ZJ2001" s="319"/>
      <c r="ZK2001" s="319"/>
      <c r="ZL2001" s="319"/>
      <c r="ZM2001" s="319"/>
      <c r="ZN2001" s="319"/>
      <c r="ZO2001" s="319"/>
      <c r="ZP2001" s="319"/>
      <c r="ZQ2001" s="319"/>
      <c r="ZR2001" s="319"/>
      <c r="ZS2001" s="319"/>
      <c r="ZT2001" s="319"/>
      <c r="ZU2001" s="319"/>
      <c r="ZV2001" s="319"/>
      <c r="ZW2001" s="319"/>
      <c r="ZX2001" s="319"/>
      <c r="ZY2001" s="319"/>
      <c r="ZZ2001" s="319"/>
      <c r="AAA2001" s="319"/>
      <c r="AAB2001" s="319"/>
      <c r="AAC2001" s="319"/>
      <c r="AAD2001" s="319"/>
      <c r="AAE2001" s="319"/>
      <c r="AAF2001" s="319"/>
      <c r="AAG2001" s="319"/>
      <c r="AAH2001" s="319"/>
      <c r="AAI2001" s="319"/>
      <c r="AAJ2001" s="319"/>
      <c r="AAK2001" s="319"/>
      <c r="AAL2001" s="319"/>
      <c r="AAM2001" s="319"/>
      <c r="AAN2001" s="319"/>
      <c r="AAO2001" s="319"/>
      <c r="AAP2001" s="319"/>
      <c r="AAQ2001" s="319"/>
      <c r="AAR2001" s="319"/>
      <c r="AAS2001" s="319"/>
      <c r="AAT2001" s="319"/>
      <c r="AAU2001" s="319"/>
      <c r="AAV2001" s="319"/>
      <c r="AAW2001" s="319"/>
      <c r="AAX2001" s="319"/>
      <c r="AAY2001" s="319"/>
      <c r="AAZ2001" s="319"/>
      <c r="ABA2001" s="319"/>
      <c r="ABB2001" s="319"/>
      <c r="ABC2001" s="319"/>
      <c r="ABD2001" s="319"/>
      <c r="ABE2001" s="319"/>
      <c r="ABF2001" s="319"/>
      <c r="ABG2001" s="319"/>
      <c r="ABH2001" s="319"/>
      <c r="ABI2001" s="319"/>
      <c r="ABJ2001" s="319"/>
      <c r="ABK2001" s="319"/>
      <c r="ABL2001" s="319"/>
      <c r="ABM2001" s="319"/>
      <c r="ABN2001" s="319"/>
      <c r="ABO2001" s="319"/>
      <c r="ABP2001" s="319"/>
      <c r="ABQ2001" s="319"/>
      <c r="ABR2001" s="319"/>
      <c r="ABS2001" s="319"/>
      <c r="ABT2001" s="319"/>
      <c r="ABU2001" s="319"/>
      <c r="ABV2001" s="319"/>
      <c r="ABW2001" s="319"/>
      <c r="ABX2001" s="319"/>
      <c r="ABY2001" s="319"/>
      <c r="ABZ2001" s="319"/>
      <c r="ACA2001" s="319"/>
      <c r="ACB2001" s="319"/>
      <c r="ACC2001" s="319"/>
      <c r="ACD2001" s="319"/>
      <c r="ACE2001" s="319"/>
      <c r="ACF2001" s="319"/>
      <c r="ACG2001" s="319"/>
      <c r="ACH2001" s="319"/>
      <c r="ACI2001" s="319"/>
      <c r="ACJ2001" s="319"/>
      <c r="ACK2001" s="319"/>
      <c r="ACL2001" s="319"/>
      <c r="ACM2001" s="319"/>
      <c r="ACN2001" s="319"/>
      <c r="ACO2001" s="319"/>
      <c r="ACP2001" s="319"/>
      <c r="ACQ2001" s="319"/>
      <c r="ACR2001" s="319"/>
      <c r="ACS2001" s="319"/>
      <c r="ACT2001" s="319"/>
      <c r="ACU2001" s="319"/>
      <c r="ACV2001" s="319"/>
      <c r="ACW2001" s="319"/>
      <c r="ACX2001" s="319"/>
      <c r="ACY2001" s="319"/>
      <c r="ACZ2001" s="319"/>
      <c r="ADA2001" s="319"/>
      <c r="ADB2001" s="319"/>
      <c r="ADC2001" s="319"/>
      <c r="ADD2001" s="319"/>
      <c r="ADE2001" s="319"/>
      <c r="ADF2001" s="319"/>
      <c r="ADG2001" s="319"/>
      <c r="ADH2001" s="319"/>
      <c r="ADI2001" s="319"/>
      <c r="ADJ2001" s="319"/>
      <c r="ADK2001" s="319"/>
      <c r="ADL2001" s="319"/>
      <c r="ADM2001" s="319"/>
      <c r="ADN2001" s="319"/>
      <c r="ADO2001" s="319"/>
      <c r="ADP2001" s="319"/>
      <c r="ADQ2001" s="319"/>
      <c r="ADR2001" s="319"/>
      <c r="ADS2001" s="319"/>
      <c r="ADT2001" s="319"/>
      <c r="ADU2001" s="319"/>
      <c r="ADV2001" s="319"/>
      <c r="ADW2001" s="319"/>
      <c r="ADX2001" s="319"/>
      <c r="ADY2001" s="319"/>
      <c r="ADZ2001" s="319"/>
      <c r="AEA2001" s="319"/>
      <c r="AEB2001" s="319"/>
      <c r="AEC2001" s="319"/>
      <c r="AED2001" s="319"/>
      <c r="AEE2001" s="319"/>
      <c r="AEF2001" s="319"/>
      <c r="AEG2001" s="319"/>
      <c r="AEH2001" s="319"/>
      <c r="AEI2001" s="319"/>
      <c r="AEJ2001" s="319"/>
      <c r="AEK2001" s="319"/>
      <c r="AEL2001" s="319"/>
      <c r="AEM2001" s="319"/>
      <c r="AEN2001" s="319"/>
      <c r="AEO2001" s="319"/>
      <c r="AEP2001" s="319"/>
      <c r="AEQ2001" s="319"/>
      <c r="AER2001" s="319"/>
      <c r="AES2001" s="319"/>
      <c r="AET2001" s="319"/>
      <c r="AEU2001" s="319"/>
      <c r="AEV2001" s="319"/>
      <c r="AEW2001" s="319"/>
      <c r="AEX2001" s="319"/>
      <c r="AEY2001" s="319"/>
      <c r="AEZ2001" s="319"/>
      <c r="AFA2001" s="319"/>
      <c r="AFB2001" s="319"/>
      <c r="AFC2001" s="319"/>
      <c r="AFD2001" s="319"/>
      <c r="AFE2001" s="319"/>
      <c r="AFF2001" s="319"/>
      <c r="AFG2001" s="319"/>
      <c r="AFH2001" s="319"/>
      <c r="AFI2001" s="319"/>
      <c r="AFJ2001" s="319"/>
      <c r="AFK2001" s="319"/>
      <c r="AFL2001" s="319"/>
      <c r="AFM2001" s="319"/>
      <c r="AFN2001" s="319"/>
      <c r="AFO2001" s="319"/>
      <c r="AFP2001" s="319"/>
      <c r="AFQ2001" s="319"/>
      <c r="AFR2001" s="319"/>
      <c r="AFS2001" s="319"/>
      <c r="AFT2001" s="319"/>
      <c r="AFU2001" s="319"/>
      <c r="AFV2001" s="319"/>
      <c r="AFW2001" s="319"/>
      <c r="AFX2001" s="319"/>
      <c r="AFY2001" s="319"/>
      <c r="AFZ2001" s="319"/>
      <c r="AGA2001" s="319"/>
      <c r="AGB2001" s="319"/>
      <c r="AGC2001" s="319"/>
      <c r="AGD2001" s="319"/>
      <c r="AGE2001" s="319"/>
      <c r="AGF2001" s="319"/>
      <c r="AGG2001" s="319"/>
      <c r="AGH2001" s="319"/>
      <c r="AGI2001" s="319"/>
      <c r="AGJ2001" s="319"/>
      <c r="AGK2001" s="319"/>
      <c r="AGL2001" s="319"/>
      <c r="AGM2001" s="319"/>
      <c r="AGN2001" s="319"/>
      <c r="AGO2001" s="319"/>
      <c r="AGP2001" s="319"/>
      <c r="AGQ2001" s="319"/>
      <c r="AGR2001" s="319"/>
      <c r="AGS2001" s="319"/>
      <c r="AGT2001" s="319"/>
      <c r="AGU2001" s="319"/>
      <c r="AGV2001" s="319"/>
      <c r="AGW2001" s="319"/>
      <c r="AGX2001" s="319"/>
      <c r="AGY2001" s="319"/>
      <c r="AGZ2001" s="319"/>
      <c r="AHA2001" s="319"/>
      <c r="AHB2001" s="319"/>
      <c r="AHC2001" s="319"/>
      <c r="AHD2001" s="319"/>
      <c r="AHE2001" s="319"/>
      <c r="AHF2001" s="319"/>
      <c r="AHG2001" s="319"/>
      <c r="AHH2001" s="319"/>
      <c r="AHI2001" s="319"/>
      <c r="AHJ2001" s="319"/>
      <c r="AHK2001" s="319"/>
      <c r="AHL2001" s="319"/>
      <c r="AHM2001" s="319"/>
      <c r="AHN2001" s="319"/>
      <c r="AHO2001" s="319"/>
      <c r="AHP2001" s="319"/>
      <c r="AHQ2001" s="319"/>
      <c r="AHR2001" s="319"/>
      <c r="AHS2001" s="319"/>
      <c r="AHT2001" s="319"/>
      <c r="AHU2001" s="319"/>
      <c r="AHV2001" s="319"/>
      <c r="AHW2001" s="319"/>
      <c r="AHX2001" s="319"/>
      <c r="AHY2001" s="319"/>
      <c r="AHZ2001" s="319"/>
      <c r="AIA2001" s="319"/>
      <c r="AIB2001" s="319"/>
      <c r="AIC2001" s="319"/>
      <c r="AID2001" s="319"/>
      <c r="AIE2001" s="319"/>
      <c r="AIF2001" s="319"/>
      <c r="AIG2001" s="319"/>
      <c r="AIH2001" s="319"/>
      <c r="AII2001" s="319"/>
      <c r="AIJ2001" s="319"/>
      <c r="AIK2001" s="319"/>
      <c r="AIL2001" s="319"/>
      <c r="AIM2001" s="319"/>
      <c r="AIN2001" s="319"/>
      <c r="AIO2001" s="319"/>
      <c r="AIP2001" s="319"/>
      <c r="AIQ2001" s="319"/>
      <c r="AIR2001" s="319"/>
      <c r="AIS2001" s="319"/>
      <c r="AIT2001" s="319"/>
      <c r="AIU2001" s="319"/>
      <c r="AIV2001" s="319"/>
      <c r="AIW2001" s="319"/>
      <c r="AIX2001" s="319"/>
      <c r="AIY2001" s="319"/>
      <c r="AIZ2001" s="319"/>
      <c r="AJA2001" s="319"/>
      <c r="AJB2001" s="319"/>
      <c r="AJC2001" s="319"/>
      <c r="AJD2001" s="319"/>
      <c r="AJE2001" s="319"/>
      <c r="AJF2001" s="319"/>
      <c r="AJG2001" s="319"/>
      <c r="AJH2001" s="319"/>
      <c r="AJI2001" s="319"/>
      <c r="AJJ2001" s="319"/>
      <c r="AJK2001" s="319"/>
      <c r="AJL2001" s="319"/>
      <c r="AJM2001" s="319"/>
      <c r="AJN2001" s="319"/>
      <c r="AJO2001" s="319"/>
      <c r="AJP2001" s="319"/>
      <c r="AJQ2001" s="319"/>
      <c r="AJR2001" s="319"/>
      <c r="AJS2001" s="319"/>
      <c r="AJT2001" s="319"/>
      <c r="AJU2001" s="319"/>
      <c r="AJV2001" s="319"/>
      <c r="AJW2001" s="319"/>
      <c r="AJX2001" s="319"/>
      <c r="AJY2001" s="319"/>
      <c r="AJZ2001" s="319"/>
      <c r="AKA2001" s="319"/>
      <c r="AKB2001" s="319"/>
      <c r="AKC2001" s="319"/>
      <c r="AKD2001" s="319"/>
      <c r="AKE2001" s="319"/>
      <c r="AKF2001" s="319"/>
      <c r="AKG2001" s="319"/>
      <c r="AKH2001" s="319"/>
      <c r="AKI2001" s="319"/>
      <c r="AKJ2001" s="319"/>
      <c r="AKK2001" s="319"/>
      <c r="AKL2001" s="319"/>
      <c r="AKM2001" s="319"/>
      <c r="AKN2001" s="319"/>
      <c r="AKO2001" s="319"/>
      <c r="AKP2001" s="319"/>
      <c r="AKQ2001" s="319"/>
      <c r="AKR2001" s="319"/>
      <c r="AKS2001" s="319"/>
      <c r="AKT2001" s="319"/>
      <c r="AKU2001" s="319"/>
      <c r="AKV2001" s="319"/>
      <c r="AKW2001" s="319"/>
      <c r="AKX2001" s="319"/>
      <c r="AKY2001" s="319"/>
      <c r="AKZ2001" s="319"/>
      <c r="ALA2001" s="319"/>
      <c r="ALB2001" s="319"/>
      <c r="ALC2001" s="319"/>
      <c r="ALD2001" s="319"/>
      <c r="ALE2001" s="319"/>
      <c r="ALF2001" s="319"/>
      <c r="ALG2001" s="319"/>
      <c r="ALH2001" s="319"/>
      <c r="ALI2001" s="319"/>
      <c r="ALJ2001" s="319"/>
      <c r="ALK2001" s="319"/>
      <c r="ALL2001" s="319"/>
      <c r="ALM2001" s="319"/>
      <c r="ALN2001" s="319"/>
      <c r="ALO2001" s="319"/>
      <c r="ALP2001" s="319"/>
      <c r="ALQ2001" s="319"/>
      <c r="ALR2001" s="319"/>
      <c r="ALS2001" s="319"/>
      <c r="ALT2001" s="319"/>
      <c r="ALU2001" s="319"/>
      <c r="ALV2001" s="319"/>
      <c r="ALW2001" s="319"/>
      <c r="ALX2001" s="319"/>
      <c r="ALY2001" s="319"/>
      <c r="ALZ2001" s="319"/>
      <c r="AMA2001" s="319"/>
      <c r="AMB2001" s="319"/>
      <c r="AMC2001" s="319"/>
      <c r="AMD2001" s="319"/>
      <c r="AME2001" s="319"/>
      <c r="AMF2001" s="319"/>
      <c r="AMG2001" s="319"/>
      <c r="AMH2001" s="319"/>
      <c r="AMI2001" s="319"/>
      <c r="AMJ2001" s="319"/>
      <c r="AMK2001" s="319"/>
      <c r="AML2001" s="319"/>
      <c r="AMM2001" s="319"/>
      <c r="AMN2001" s="319"/>
      <c r="AMO2001" s="319"/>
      <c r="AMP2001" s="319"/>
      <c r="AMQ2001" s="319"/>
      <c r="AMR2001" s="319"/>
      <c r="AMS2001" s="319"/>
      <c r="AMT2001" s="319"/>
      <c r="AMU2001" s="319"/>
      <c r="AMV2001" s="319"/>
      <c r="AMW2001" s="319"/>
      <c r="AMX2001" s="319"/>
      <c r="AMY2001" s="319"/>
      <c r="AMZ2001" s="319"/>
      <c r="ANA2001" s="319"/>
      <c r="ANB2001" s="319"/>
      <c r="ANC2001" s="319"/>
      <c r="AND2001" s="319"/>
      <c r="ANE2001" s="319"/>
      <c r="ANF2001" s="319"/>
      <c r="ANG2001" s="319"/>
      <c r="ANH2001" s="319"/>
      <c r="ANI2001" s="319"/>
      <c r="ANJ2001" s="319"/>
      <c r="ANK2001" s="319"/>
      <c r="ANL2001" s="319"/>
      <c r="ANM2001" s="319"/>
      <c r="ANN2001" s="319"/>
      <c r="ANO2001" s="319"/>
      <c r="ANP2001" s="319"/>
      <c r="ANQ2001" s="319"/>
      <c r="ANR2001" s="319"/>
      <c r="ANS2001" s="319"/>
      <c r="ANT2001" s="319"/>
      <c r="ANU2001" s="319"/>
      <c r="ANV2001" s="319"/>
      <c r="ANW2001" s="319"/>
      <c r="ANX2001" s="319"/>
      <c r="ANY2001" s="319"/>
      <c r="ANZ2001" s="319"/>
      <c r="AOA2001" s="319"/>
      <c r="AOB2001" s="319"/>
      <c r="AOC2001" s="319"/>
      <c r="AOD2001" s="319"/>
      <c r="AOE2001" s="319"/>
      <c r="AOF2001" s="319"/>
      <c r="AOG2001" s="319"/>
      <c r="AOH2001" s="319"/>
      <c r="AOI2001" s="319"/>
      <c r="AOJ2001" s="319"/>
      <c r="AOK2001" s="319"/>
      <c r="AOL2001" s="319"/>
      <c r="AOM2001" s="319"/>
      <c r="AON2001" s="319"/>
      <c r="AOO2001" s="319"/>
      <c r="AOP2001" s="319"/>
      <c r="AOQ2001" s="319"/>
      <c r="AOR2001" s="319"/>
      <c r="AOS2001" s="319"/>
      <c r="AOT2001" s="319"/>
      <c r="AOU2001" s="319"/>
      <c r="AOV2001" s="319"/>
      <c r="AOW2001" s="319"/>
      <c r="AOX2001" s="319"/>
      <c r="AOY2001" s="319"/>
      <c r="AOZ2001" s="319"/>
      <c r="APA2001" s="319"/>
      <c r="APB2001" s="319"/>
      <c r="APC2001" s="319"/>
      <c r="APD2001" s="319"/>
      <c r="APE2001" s="319"/>
      <c r="APF2001" s="319"/>
      <c r="APG2001" s="319"/>
      <c r="APH2001" s="319"/>
      <c r="API2001" s="319"/>
      <c r="APJ2001" s="319"/>
      <c r="APK2001" s="319"/>
      <c r="APL2001" s="319"/>
      <c r="APM2001" s="319"/>
      <c r="APN2001" s="319"/>
      <c r="APO2001" s="319"/>
      <c r="APP2001" s="319"/>
      <c r="APQ2001" s="319"/>
      <c r="APR2001" s="319"/>
      <c r="APS2001" s="319"/>
      <c r="APT2001" s="319"/>
      <c r="APU2001" s="319"/>
      <c r="APV2001" s="319"/>
      <c r="APW2001" s="319"/>
      <c r="APX2001" s="319"/>
      <c r="APY2001" s="319"/>
      <c r="APZ2001" s="319"/>
      <c r="AQA2001" s="319"/>
      <c r="AQB2001" s="319"/>
      <c r="AQC2001" s="319"/>
      <c r="AQD2001" s="319"/>
      <c r="AQE2001" s="319"/>
      <c r="AQF2001" s="319"/>
      <c r="AQG2001" s="319"/>
      <c r="AQH2001" s="319"/>
      <c r="AQI2001" s="319"/>
      <c r="AQJ2001" s="319"/>
      <c r="AQK2001" s="319"/>
      <c r="AQL2001" s="319"/>
      <c r="AQM2001" s="319"/>
      <c r="AQN2001" s="319"/>
      <c r="AQO2001" s="319"/>
      <c r="AQP2001" s="319"/>
      <c r="AQQ2001" s="319"/>
      <c r="AQR2001" s="319"/>
      <c r="AQS2001" s="319"/>
      <c r="AQT2001" s="319"/>
      <c r="AQU2001" s="319"/>
      <c r="AQV2001" s="319"/>
      <c r="AQW2001" s="319"/>
      <c r="AQX2001" s="319"/>
      <c r="AQY2001" s="319"/>
      <c r="AQZ2001" s="319"/>
      <c r="ARA2001" s="319"/>
      <c r="ARB2001" s="319"/>
      <c r="ARC2001" s="319"/>
      <c r="ARD2001" s="319"/>
      <c r="ARE2001" s="319"/>
      <c r="ARF2001" s="319"/>
      <c r="ARG2001" s="319"/>
      <c r="ARH2001" s="319"/>
      <c r="ARI2001" s="319"/>
      <c r="ARJ2001" s="319"/>
      <c r="ARK2001" s="319"/>
      <c r="ARL2001" s="319"/>
      <c r="ARM2001" s="319"/>
      <c r="ARN2001" s="319"/>
      <c r="ARO2001" s="319"/>
      <c r="ARP2001" s="319"/>
      <c r="ARQ2001" s="319"/>
      <c r="ARR2001" s="319"/>
      <c r="ARS2001" s="319"/>
      <c r="ART2001" s="319"/>
      <c r="ARU2001" s="319"/>
      <c r="ARV2001" s="319"/>
      <c r="ARW2001" s="319"/>
      <c r="ARX2001" s="319"/>
      <c r="ARY2001" s="319"/>
      <c r="ARZ2001" s="319"/>
      <c r="ASA2001" s="319"/>
      <c r="ASB2001" s="319"/>
      <c r="ASC2001" s="319"/>
      <c r="ASD2001" s="319"/>
      <c r="ASE2001" s="319"/>
      <c r="ASF2001" s="319"/>
      <c r="ASG2001" s="319"/>
      <c r="ASH2001" s="319"/>
      <c r="ASI2001" s="319"/>
      <c r="ASJ2001" s="319"/>
      <c r="ASK2001" s="319"/>
      <c r="ASL2001" s="319"/>
      <c r="ASM2001" s="319"/>
      <c r="ASN2001" s="319"/>
      <c r="ASO2001" s="319"/>
      <c r="ASP2001" s="319"/>
      <c r="ASQ2001" s="319"/>
      <c r="ASR2001" s="319"/>
      <c r="ASS2001" s="319"/>
      <c r="AST2001" s="319"/>
      <c r="ASU2001" s="319"/>
      <c r="ASV2001" s="319"/>
      <c r="ASW2001" s="319"/>
      <c r="ASX2001" s="319"/>
      <c r="ASY2001" s="319"/>
      <c r="ASZ2001" s="319"/>
      <c r="ATA2001" s="319"/>
      <c r="ATB2001" s="319"/>
      <c r="ATC2001" s="319"/>
      <c r="ATD2001" s="319"/>
      <c r="ATE2001" s="319"/>
      <c r="ATF2001" s="319"/>
      <c r="ATG2001" s="319"/>
      <c r="ATH2001" s="319"/>
      <c r="ATI2001" s="319"/>
      <c r="ATJ2001" s="319"/>
      <c r="ATK2001" s="319"/>
      <c r="ATL2001" s="319"/>
      <c r="ATM2001" s="319"/>
      <c r="ATN2001" s="319"/>
      <c r="ATO2001" s="319"/>
      <c r="ATP2001" s="319"/>
      <c r="ATQ2001" s="319"/>
      <c r="ATR2001" s="319"/>
      <c r="ATS2001" s="319"/>
      <c r="ATT2001" s="319"/>
      <c r="ATU2001" s="319"/>
      <c r="ATV2001" s="319"/>
      <c r="ATW2001" s="319"/>
      <c r="ATX2001" s="319"/>
      <c r="ATY2001" s="319"/>
      <c r="ATZ2001" s="319"/>
      <c r="AUA2001" s="319"/>
      <c r="AUB2001" s="319"/>
      <c r="AUC2001" s="319"/>
      <c r="AUD2001" s="319"/>
      <c r="AUE2001" s="319"/>
      <c r="AUF2001" s="319"/>
      <c r="AUG2001" s="319"/>
      <c r="AUH2001" s="319"/>
      <c r="AUI2001" s="319"/>
      <c r="AUJ2001" s="319"/>
      <c r="AUK2001" s="319"/>
      <c r="AUL2001" s="319"/>
      <c r="AUM2001" s="319"/>
      <c r="AUN2001" s="319"/>
      <c r="AUO2001" s="319"/>
      <c r="AUP2001" s="319"/>
      <c r="AUQ2001" s="319"/>
      <c r="AUR2001" s="319"/>
      <c r="AUS2001" s="319"/>
      <c r="AUT2001" s="319"/>
      <c r="AUU2001" s="319"/>
      <c r="AUV2001" s="319"/>
      <c r="AUW2001" s="319"/>
      <c r="AUX2001" s="319"/>
      <c r="AUY2001" s="319"/>
      <c r="AUZ2001" s="319"/>
      <c r="AVA2001" s="319"/>
      <c r="AVB2001" s="319"/>
      <c r="AVC2001" s="319"/>
      <c r="AVD2001" s="319"/>
      <c r="AVE2001" s="319"/>
      <c r="AVF2001" s="319"/>
      <c r="AVG2001" s="319"/>
      <c r="AVH2001" s="319"/>
      <c r="AVI2001" s="319"/>
      <c r="AVJ2001" s="319"/>
      <c r="AVK2001" s="319"/>
      <c r="AVL2001" s="319"/>
      <c r="AVM2001" s="319"/>
      <c r="AVN2001" s="319"/>
      <c r="AVO2001" s="319"/>
      <c r="AVP2001" s="319"/>
      <c r="AVQ2001" s="319"/>
      <c r="AVR2001" s="319"/>
      <c r="AVS2001" s="319"/>
      <c r="AVT2001" s="319"/>
      <c r="AVU2001" s="319"/>
      <c r="AVV2001" s="319"/>
      <c r="AVW2001" s="319"/>
      <c r="AVX2001" s="319"/>
      <c r="AVY2001" s="319"/>
      <c r="AVZ2001" s="319"/>
      <c r="AWA2001" s="319"/>
      <c r="AWB2001" s="319"/>
      <c r="AWC2001" s="319"/>
      <c r="AWD2001" s="319"/>
      <c r="AWE2001" s="319"/>
      <c r="AWF2001" s="319"/>
      <c r="AWG2001" s="319"/>
      <c r="AWH2001" s="319"/>
      <c r="AWI2001" s="319"/>
      <c r="AWJ2001" s="319"/>
      <c r="AWK2001" s="319"/>
      <c r="AWL2001" s="319"/>
      <c r="AWM2001" s="319"/>
      <c r="AWN2001" s="319"/>
      <c r="AWO2001" s="319"/>
      <c r="AWP2001" s="319"/>
      <c r="AWQ2001" s="319"/>
      <c r="AWR2001" s="319"/>
      <c r="AWS2001" s="319"/>
      <c r="AWT2001" s="319"/>
      <c r="AWU2001" s="319"/>
      <c r="AWV2001" s="319"/>
      <c r="AWW2001" s="319"/>
      <c r="AWX2001" s="319"/>
      <c r="AWY2001" s="319"/>
      <c r="AWZ2001" s="319"/>
      <c r="AXA2001" s="319"/>
      <c r="AXB2001" s="319"/>
      <c r="AXC2001" s="319"/>
      <c r="AXD2001" s="319"/>
      <c r="AXE2001" s="319"/>
      <c r="AXF2001" s="319"/>
      <c r="AXG2001" s="319"/>
      <c r="AXH2001" s="319"/>
      <c r="AXI2001" s="319"/>
      <c r="AXJ2001" s="319"/>
      <c r="AXK2001" s="319"/>
      <c r="AXL2001" s="319"/>
      <c r="AXM2001" s="319"/>
      <c r="AXN2001" s="319"/>
      <c r="AXO2001" s="319"/>
      <c r="AXP2001" s="319"/>
      <c r="AXQ2001" s="319"/>
      <c r="AXR2001" s="319"/>
      <c r="AXS2001" s="319"/>
      <c r="AXT2001" s="319"/>
      <c r="AXU2001" s="319"/>
      <c r="AXV2001" s="319"/>
      <c r="AXW2001" s="319"/>
      <c r="AXX2001" s="319"/>
      <c r="AXY2001" s="319"/>
      <c r="AXZ2001" s="319"/>
      <c r="AYA2001" s="319"/>
      <c r="AYB2001" s="319"/>
      <c r="AYC2001" s="319"/>
      <c r="AYD2001" s="319"/>
      <c r="AYE2001" s="319"/>
      <c r="AYF2001" s="319"/>
      <c r="AYG2001" s="319"/>
      <c r="AYH2001" s="319"/>
      <c r="AYI2001" s="319"/>
      <c r="AYJ2001" s="319"/>
      <c r="AYK2001" s="319"/>
      <c r="AYL2001" s="319"/>
      <c r="AYM2001" s="319"/>
      <c r="AYN2001" s="319"/>
      <c r="AYO2001" s="319"/>
      <c r="AYP2001" s="319"/>
      <c r="AYQ2001" s="319"/>
      <c r="AYR2001" s="319"/>
      <c r="AYS2001" s="319"/>
      <c r="AYT2001" s="319"/>
      <c r="AYU2001" s="319"/>
      <c r="AYV2001" s="319"/>
      <c r="AYW2001" s="319"/>
      <c r="AYX2001" s="319"/>
      <c r="AYY2001" s="319"/>
      <c r="AYZ2001" s="319"/>
      <c r="AZA2001" s="319"/>
      <c r="AZB2001" s="319"/>
      <c r="AZC2001" s="319"/>
      <c r="AZD2001" s="319"/>
      <c r="AZE2001" s="319"/>
      <c r="AZF2001" s="319"/>
      <c r="AZG2001" s="319"/>
      <c r="AZH2001" s="319"/>
      <c r="AZI2001" s="319"/>
      <c r="AZJ2001" s="319"/>
      <c r="AZK2001" s="319"/>
      <c r="AZL2001" s="319"/>
      <c r="AZM2001" s="319"/>
      <c r="AZN2001" s="319"/>
      <c r="AZO2001" s="319"/>
      <c r="AZP2001" s="319"/>
      <c r="AZQ2001" s="319"/>
      <c r="AZR2001" s="319"/>
      <c r="AZS2001" s="319"/>
      <c r="AZT2001" s="319"/>
      <c r="AZU2001" s="319"/>
      <c r="AZV2001" s="319"/>
      <c r="AZW2001" s="319"/>
      <c r="AZX2001" s="319"/>
      <c r="AZY2001" s="319"/>
      <c r="AZZ2001" s="319"/>
      <c r="BAA2001" s="319"/>
      <c r="BAB2001" s="319"/>
      <c r="BAC2001" s="319"/>
      <c r="BAD2001" s="319"/>
      <c r="BAE2001" s="319"/>
      <c r="BAF2001" s="319"/>
      <c r="BAG2001" s="319"/>
      <c r="BAH2001" s="319"/>
      <c r="BAI2001" s="319"/>
      <c r="BAJ2001" s="319"/>
      <c r="BAK2001" s="319"/>
      <c r="BAL2001" s="319"/>
      <c r="BAM2001" s="319"/>
      <c r="BAN2001" s="319"/>
      <c r="BAO2001" s="319"/>
      <c r="BAP2001" s="319"/>
      <c r="BAQ2001" s="319"/>
      <c r="BAR2001" s="319"/>
      <c r="BAS2001" s="319"/>
      <c r="BAT2001" s="319"/>
      <c r="BAU2001" s="319"/>
      <c r="BAV2001" s="319"/>
      <c r="BAW2001" s="319"/>
      <c r="BAX2001" s="319"/>
      <c r="BAY2001" s="319"/>
      <c r="BAZ2001" s="319"/>
      <c r="BBA2001" s="319"/>
      <c r="BBB2001" s="319"/>
      <c r="BBC2001" s="319"/>
      <c r="BBD2001" s="319"/>
      <c r="BBE2001" s="319"/>
      <c r="BBF2001" s="319"/>
      <c r="BBG2001" s="319"/>
      <c r="BBH2001" s="319"/>
      <c r="BBI2001" s="319"/>
      <c r="BBJ2001" s="319"/>
      <c r="BBK2001" s="319"/>
      <c r="BBL2001" s="319"/>
      <c r="BBM2001" s="319"/>
      <c r="BBN2001" s="319"/>
      <c r="BBO2001" s="319"/>
      <c r="BBP2001" s="319"/>
      <c r="BBQ2001" s="319"/>
      <c r="BBR2001" s="319"/>
      <c r="BBS2001" s="319"/>
      <c r="BBT2001" s="319"/>
      <c r="BBU2001" s="319"/>
      <c r="BBV2001" s="319"/>
      <c r="BBW2001" s="319"/>
      <c r="BBX2001" s="319"/>
      <c r="BBY2001" s="319"/>
      <c r="BBZ2001" s="319"/>
      <c r="BCA2001" s="319"/>
      <c r="BCB2001" s="319"/>
      <c r="BCC2001" s="319"/>
      <c r="BCD2001" s="319"/>
      <c r="BCE2001" s="319"/>
      <c r="BCF2001" s="319"/>
      <c r="BCG2001" s="319"/>
      <c r="BCH2001" s="319"/>
      <c r="BCI2001" s="319"/>
      <c r="BCJ2001" s="319"/>
      <c r="BCK2001" s="319"/>
      <c r="BCL2001" s="319"/>
      <c r="BCM2001" s="319"/>
      <c r="BCN2001" s="319"/>
      <c r="BCO2001" s="319"/>
      <c r="BCP2001" s="319"/>
      <c r="BCQ2001" s="319"/>
      <c r="BCR2001" s="319"/>
      <c r="BCS2001" s="319"/>
      <c r="BCT2001" s="319"/>
      <c r="BCU2001" s="319"/>
      <c r="BCV2001" s="319"/>
      <c r="BCW2001" s="319"/>
      <c r="BCX2001" s="319"/>
      <c r="BCY2001" s="319"/>
      <c r="BCZ2001" s="319"/>
      <c r="BDA2001" s="319"/>
      <c r="BDB2001" s="319"/>
      <c r="BDC2001" s="319"/>
      <c r="BDD2001" s="319"/>
      <c r="BDE2001" s="319"/>
      <c r="BDF2001" s="319"/>
      <c r="BDG2001" s="319"/>
      <c r="BDH2001" s="319"/>
      <c r="BDI2001" s="319"/>
      <c r="BDJ2001" s="319"/>
      <c r="BDK2001" s="319"/>
      <c r="BDL2001" s="319"/>
      <c r="BDM2001" s="319"/>
      <c r="BDN2001" s="319"/>
      <c r="BDO2001" s="319"/>
      <c r="BDP2001" s="319"/>
      <c r="BDQ2001" s="319"/>
      <c r="BDR2001" s="319"/>
      <c r="BDS2001" s="319"/>
      <c r="BDT2001" s="319"/>
      <c r="BDU2001" s="319"/>
      <c r="BDV2001" s="319"/>
      <c r="BDW2001" s="319"/>
      <c r="BDX2001" s="319"/>
      <c r="BDY2001" s="319"/>
      <c r="BDZ2001" s="319"/>
      <c r="BEA2001" s="319"/>
      <c r="BEB2001" s="319"/>
      <c r="BEC2001" s="319"/>
      <c r="BED2001" s="319"/>
      <c r="BEE2001" s="319"/>
      <c r="BEF2001" s="319"/>
      <c r="BEG2001" s="319"/>
      <c r="BEH2001" s="319"/>
      <c r="BEI2001" s="319"/>
      <c r="BEJ2001" s="319"/>
      <c r="BEK2001" s="319"/>
      <c r="BEL2001" s="319"/>
      <c r="BEM2001" s="319"/>
      <c r="BEN2001" s="319"/>
      <c r="BEO2001" s="319"/>
      <c r="BEP2001" s="319"/>
      <c r="BEQ2001" s="319"/>
      <c r="BER2001" s="319"/>
      <c r="BES2001" s="319"/>
      <c r="BET2001" s="319"/>
      <c r="BEU2001" s="319"/>
      <c r="BEV2001" s="319"/>
      <c r="BEW2001" s="319"/>
      <c r="BEX2001" s="319"/>
      <c r="BEY2001" s="319"/>
      <c r="BEZ2001" s="319"/>
      <c r="BFA2001" s="319"/>
      <c r="BFB2001" s="319"/>
      <c r="BFC2001" s="319"/>
      <c r="BFD2001" s="319"/>
      <c r="BFE2001" s="319"/>
      <c r="BFF2001" s="319"/>
      <c r="BFG2001" s="319"/>
      <c r="BFH2001" s="319"/>
      <c r="BFI2001" s="319"/>
      <c r="BFJ2001" s="319"/>
      <c r="BFK2001" s="319"/>
      <c r="BFL2001" s="319"/>
      <c r="BFM2001" s="319"/>
      <c r="BFN2001" s="319"/>
      <c r="BFO2001" s="319"/>
      <c r="BFP2001" s="319"/>
      <c r="BFQ2001" s="319"/>
      <c r="BFR2001" s="319"/>
      <c r="BFS2001" s="319"/>
      <c r="BFT2001" s="319"/>
      <c r="BFU2001" s="319"/>
      <c r="BFV2001" s="319"/>
      <c r="BFW2001" s="319"/>
      <c r="BFX2001" s="319"/>
      <c r="BFY2001" s="319"/>
      <c r="BFZ2001" s="319"/>
      <c r="BGA2001" s="319"/>
      <c r="BGB2001" s="319"/>
      <c r="BGC2001" s="319"/>
      <c r="BGD2001" s="319"/>
      <c r="BGE2001" s="319"/>
      <c r="BGF2001" s="319"/>
      <c r="BGG2001" s="319"/>
      <c r="BGH2001" s="319"/>
      <c r="BGI2001" s="319"/>
      <c r="BGJ2001" s="319"/>
      <c r="BGK2001" s="319"/>
      <c r="BGL2001" s="319"/>
      <c r="BGM2001" s="319"/>
      <c r="BGN2001" s="319"/>
      <c r="BGO2001" s="319"/>
      <c r="BGP2001" s="319"/>
      <c r="BGQ2001" s="319"/>
      <c r="BGR2001" s="319"/>
      <c r="BGS2001" s="319"/>
      <c r="BGT2001" s="319"/>
      <c r="BGU2001" s="319"/>
      <c r="BGV2001" s="319"/>
      <c r="BGW2001" s="319"/>
      <c r="BGX2001" s="319"/>
      <c r="BGY2001" s="319"/>
      <c r="BGZ2001" s="319"/>
      <c r="BHA2001" s="319"/>
      <c r="BHB2001" s="319"/>
      <c r="BHC2001" s="319"/>
      <c r="BHD2001" s="319"/>
      <c r="BHE2001" s="319"/>
      <c r="BHF2001" s="319"/>
      <c r="BHG2001" s="319"/>
      <c r="BHH2001" s="319"/>
      <c r="BHI2001" s="319"/>
      <c r="BHJ2001" s="319"/>
      <c r="BHK2001" s="319"/>
      <c r="BHL2001" s="319"/>
      <c r="BHM2001" s="319"/>
      <c r="BHN2001" s="319"/>
      <c r="BHO2001" s="319"/>
      <c r="BHP2001" s="319"/>
      <c r="BHQ2001" s="319"/>
      <c r="BHR2001" s="319"/>
      <c r="BHS2001" s="319"/>
      <c r="BHT2001" s="319"/>
      <c r="BHU2001" s="319"/>
      <c r="BHV2001" s="319"/>
      <c r="BHW2001" s="319"/>
      <c r="BHX2001" s="319"/>
      <c r="BHY2001" s="319"/>
      <c r="BHZ2001" s="319"/>
      <c r="BIA2001" s="319"/>
      <c r="BIB2001" s="319"/>
      <c r="BIC2001" s="319"/>
      <c r="BID2001" s="319"/>
      <c r="BIE2001" s="319"/>
      <c r="BIF2001" s="319"/>
      <c r="BIG2001" s="319"/>
      <c r="BIH2001" s="319"/>
      <c r="BII2001" s="319"/>
      <c r="BIJ2001" s="319"/>
      <c r="BIK2001" s="319"/>
      <c r="BIL2001" s="319"/>
      <c r="BIM2001" s="319"/>
      <c r="BIN2001" s="319"/>
      <c r="BIO2001" s="319"/>
      <c r="BIP2001" s="319"/>
      <c r="BIQ2001" s="319"/>
      <c r="BIR2001" s="319"/>
      <c r="BIS2001" s="319"/>
      <c r="BIT2001" s="319"/>
      <c r="BIU2001" s="319"/>
      <c r="BIV2001" s="319"/>
      <c r="BIW2001" s="319"/>
      <c r="BIX2001" s="319"/>
      <c r="BIY2001" s="319"/>
      <c r="BIZ2001" s="319"/>
      <c r="BJA2001" s="319"/>
      <c r="BJB2001" s="319"/>
      <c r="BJC2001" s="319"/>
      <c r="BJD2001" s="319"/>
      <c r="BJE2001" s="319"/>
      <c r="BJF2001" s="319"/>
      <c r="BJG2001" s="319"/>
      <c r="BJH2001" s="319"/>
      <c r="BJI2001" s="319"/>
      <c r="BJJ2001" s="319"/>
      <c r="BJK2001" s="319"/>
      <c r="BJL2001" s="319"/>
      <c r="BJM2001" s="319"/>
      <c r="BJN2001" s="319"/>
      <c r="BJO2001" s="319"/>
      <c r="BJP2001" s="319"/>
      <c r="BJQ2001" s="319"/>
      <c r="BJR2001" s="319"/>
      <c r="BJS2001" s="319"/>
      <c r="BJT2001" s="319"/>
      <c r="BJU2001" s="319"/>
      <c r="BJV2001" s="319"/>
      <c r="BJW2001" s="319"/>
      <c r="BJX2001" s="319"/>
      <c r="BJY2001" s="319"/>
      <c r="BJZ2001" s="319"/>
      <c r="BKA2001" s="319"/>
      <c r="BKB2001" s="319"/>
      <c r="BKC2001" s="319"/>
      <c r="BKD2001" s="319"/>
      <c r="BKE2001" s="319"/>
      <c r="BKF2001" s="319"/>
      <c r="BKG2001" s="319"/>
      <c r="BKH2001" s="319"/>
      <c r="BKI2001" s="319"/>
      <c r="BKJ2001" s="319"/>
      <c r="BKK2001" s="319"/>
      <c r="BKL2001" s="319"/>
      <c r="BKM2001" s="319"/>
      <c r="BKN2001" s="319"/>
      <c r="BKO2001" s="319"/>
      <c r="BKP2001" s="319"/>
      <c r="BKQ2001" s="319"/>
      <c r="BKR2001" s="319"/>
      <c r="BKS2001" s="319"/>
      <c r="BKT2001" s="319"/>
      <c r="BKU2001" s="319"/>
      <c r="BKV2001" s="319"/>
      <c r="BKW2001" s="319"/>
      <c r="BKX2001" s="319"/>
      <c r="BKY2001" s="319"/>
      <c r="BKZ2001" s="319"/>
      <c r="BLA2001" s="319"/>
      <c r="BLB2001" s="319"/>
      <c r="BLC2001" s="319"/>
      <c r="BLD2001" s="319"/>
      <c r="BLE2001" s="319"/>
      <c r="BLF2001" s="319"/>
      <c r="BLG2001" s="319"/>
      <c r="BLH2001" s="319"/>
      <c r="BLI2001" s="319"/>
      <c r="BLJ2001" s="319"/>
      <c r="BLK2001" s="319"/>
      <c r="BLL2001" s="319"/>
      <c r="BLM2001" s="319"/>
      <c r="BLN2001" s="319"/>
      <c r="BLO2001" s="319"/>
      <c r="BLP2001" s="319"/>
      <c r="BLQ2001" s="319"/>
      <c r="BLR2001" s="319"/>
      <c r="BLS2001" s="319"/>
      <c r="BLT2001" s="319"/>
      <c r="BLU2001" s="319"/>
      <c r="BLV2001" s="319"/>
      <c r="BLW2001" s="319"/>
      <c r="BLX2001" s="319"/>
      <c r="BLY2001" s="319"/>
      <c r="BLZ2001" s="319"/>
      <c r="BMA2001" s="319"/>
      <c r="BMB2001" s="319"/>
      <c r="BMC2001" s="319"/>
      <c r="BMD2001" s="319"/>
      <c r="BME2001" s="319"/>
      <c r="BMF2001" s="319"/>
      <c r="BMG2001" s="319"/>
      <c r="BMH2001" s="319"/>
      <c r="BMI2001" s="319"/>
      <c r="BMJ2001" s="319"/>
      <c r="BMK2001" s="319"/>
      <c r="BML2001" s="319"/>
      <c r="BMM2001" s="319"/>
      <c r="BMN2001" s="319"/>
      <c r="BMO2001" s="319"/>
      <c r="BMP2001" s="319"/>
      <c r="BMQ2001" s="319"/>
      <c r="BMR2001" s="319"/>
      <c r="BMS2001" s="319"/>
      <c r="BMT2001" s="319"/>
      <c r="BMU2001" s="319"/>
      <c r="BMV2001" s="319"/>
      <c r="BMW2001" s="319"/>
      <c r="BMX2001" s="319"/>
      <c r="BMY2001" s="319"/>
      <c r="BMZ2001" s="319"/>
      <c r="BNA2001" s="319"/>
      <c r="BNB2001" s="319"/>
      <c r="BNC2001" s="319"/>
      <c r="BND2001" s="319"/>
      <c r="BNE2001" s="319"/>
      <c r="BNF2001" s="319"/>
      <c r="BNG2001" s="319"/>
      <c r="BNH2001" s="319"/>
      <c r="BNI2001" s="319"/>
      <c r="BNJ2001" s="319"/>
      <c r="BNK2001" s="319"/>
      <c r="BNL2001" s="319"/>
      <c r="BNM2001" s="319"/>
      <c r="BNN2001" s="319"/>
      <c r="BNO2001" s="319"/>
      <c r="BNP2001" s="319"/>
      <c r="BNQ2001" s="319"/>
      <c r="BNR2001" s="319"/>
      <c r="BNS2001" s="319"/>
      <c r="BNT2001" s="319"/>
      <c r="BNU2001" s="319"/>
      <c r="BNV2001" s="319"/>
      <c r="BNW2001" s="319"/>
      <c r="BNX2001" s="319"/>
      <c r="BNY2001" s="319"/>
      <c r="BNZ2001" s="319"/>
      <c r="BOA2001" s="319"/>
      <c r="BOB2001" s="319"/>
      <c r="BOC2001" s="319"/>
      <c r="BOD2001" s="319"/>
      <c r="BOE2001" s="319"/>
      <c r="BOF2001" s="319"/>
      <c r="BOG2001" s="319"/>
      <c r="BOH2001" s="319"/>
      <c r="BOI2001" s="319"/>
      <c r="BOJ2001" s="319"/>
      <c r="BOK2001" s="319"/>
      <c r="BOL2001" s="319"/>
      <c r="BOM2001" s="319"/>
      <c r="BON2001" s="319"/>
      <c r="BOO2001" s="319"/>
      <c r="BOP2001" s="319"/>
      <c r="BOQ2001" s="319"/>
      <c r="BOR2001" s="319"/>
      <c r="BOS2001" s="319"/>
      <c r="BOT2001" s="319"/>
      <c r="BOU2001" s="319"/>
      <c r="BOV2001" s="319"/>
      <c r="BOW2001" s="319"/>
      <c r="BOX2001" s="319"/>
      <c r="BOY2001" s="319"/>
      <c r="BOZ2001" s="319"/>
      <c r="BPA2001" s="319"/>
      <c r="BPB2001" s="319"/>
      <c r="BPC2001" s="319"/>
      <c r="BPD2001" s="319"/>
      <c r="BPE2001" s="319"/>
      <c r="BPF2001" s="319"/>
      <c r="BPG2001" s="319"/>
      <c r="BPH2001" s="319"/>
      <c r="BPI2001" s="319"/>
      <c r="BPJ2001" s="319"/>
      <c r="BPK2001" s="319"/>
      <c r="BPL2001" s="319"/>
      <c r="BPM2001" s="319"/>
      <c r="BPN2001" s="319"/>
      <c r="BPO2001" s="319"/>
      <c r="BPP2001" s="319"/>
      <c r="BPQ2001" s="319"/>
      <c r="BPR2001" s="319"/>
      <c r="BPS2001" s="319"/>
      <c r="BPT2001" s="319"/>
      <c r="BPU2001" s="319"/>
      <c r="BPV2001" s="319"/>
      <c r="BPW2001" s="319"/>
      <c r="BPX2001" s="319"/>
      <c r="BPY2001" s="319"/>
      <c r="BPZ2001" s="319"/>
      <c r="BQA2001" s="319"/>
      <c r="BQB2001" s="319"/>
      <c r="BQC2001" s="319"/>
      <c r="BQD2001" s="319"/>
      <c r="BQE2001" s="319"/>
      <c r="BQF2001" s="319"/>
      <c r="BQG2001" s="319"/>
      <c r="BQH2001" s="319"/>
      <c r="BQI2001" s="319"/>
      <c r="BQJ2001" s="319"/>
      <c r="BQK2001" s="319"/>
      <c r="BQL2001" s="319"/>
      <c r="BQM2001" s="319"/>
      <c r="BQN2001" s="319"/>
      <c r="BQO2001" s="319"/>
      <c r="BQP2001" s="319"/>
      <c r="BQQ2001" s="319"/>
      <c r="BQR2001" s="319"/>
      <c r="BQS2001" s="319"/>
      <c r="BQT2001" s="319"/>
      <c r="BQU2001" s="319"/>
      <c r="BQV2001" s="319"/>
      <c r="BQW2001" s="319"/>
      <c r="BQX2001" s="319"/>
      <c r="BQY2001" s="319"/>
      <c r="BQZ2001" s="319"/>
      <c r="BRA2001" s="319"/>
      <c r="BRB2001" s="319"/>
      <c r="BRC2001" s="319"/>
      <c r="BRD2001" s="319"/>
      <c r="BRE2001" s="319"/>
      <c r="BRF2001" s="319"/>
      <c r="BRG2001" s="319"/>
      <c r="BRH2001" s="319"/>
      <c r="BRI2001" s="319"/>
      <c r="BRJ2001" s="319"/>
      <c r="BRK2001" s="319"/>
      <c r="BRL2001" s="319"/>
      <c r="BRM2001" s="319"/>
      <c r="BRN2001" s="319"/>
      <c r="BRO2001" s="319"/>
      <c r="BRP2001" s="319"/>
      <c r="BRQ2001" s="319"/>
      <c r="BRR2001" s="319"/>
      <c r="BRS2001" s="319"/>
      <c r="BRT2001" s="319"/>
      <c r="BRU2001" s="319"/>
      <c r="BRV2001" s="319"/>
      <c r="BRW2001" s="319"/>
      <c r="BRX2001" s="319"/>
      <c r="BRY2001" s="319"/>
      <c r="BRZ2001" s="319"/>
      <c r="BSA2001" s="319"/>
      <c r="BSB2001" s="319"/>
      <c r="BSC2001" s="319"/>
      <c r="BSD2001" s="319"/>
      <c r="BSE2001" s="319"/>
      <c r="BSF2001" s="319"/>
      <c r="BSG2001" s="319"/>
      <c r="BSH2001" s="319"/>
      <c r="BSI2001" s="319"/>
      <c r="BSJ2001" s="319"/>
      <c r="BSK2001" s="319"/>
      <c r="BSL2001" s="319"/>
      <c r="BSM2001" s="319"/>
      <c r="BSN2001" s="319"/>
      <c r="BSO2001" s="319"/>
      <c r="BSP2001" s="319"/>
      <c r="BSQ2001" s="319"/>
      <c r="BSR2001" s="319"/>
      <c r="BSS2001" s="319"/>
      <c r="BST2001" s="319"/>
      <c r="BSU2001" s="319"/>
      <c r="BSV2001" s="319"/>
      <c r="BSW2001" s="319"/>
      <c r="BSX2001" s="319"/>
      <c r="BSY2001" s="319"/>
      <c r="BSZ2001" s="319"/>
      <c r="BTA2001" s="319"/>
      <c r="BTB2001" s="319"/>
      <c r="BTC2001" s="319"/>
      <c r="BTD2001" s="319"/>
      <c r="BTE2001" s="319"/>
      <c r="BTF2001" s="319"/>
      <c r="BTG2001" s="319"/>
      <c r="BTH2001" s="319"/>
      <c r="BTI2001" s="319"/>
      <c r="BTJ2001" s="319"/>
      <c r="BTK2001" s="319"/>
      <c r="BTL2001" s="319"/>
      <c r="BTM2001" s="319"/>
      <c r="BTN2001" s="319"/>
      <c r="BTO2001" s="319"/>
      <c r="BTP2001" s="319"/>
      <c r="BTQ2001" s="319"/>
      <c r="BTR2001" s="319"/>
      <c r="BTS2001" s="319"/>
      <c r="BTT2001" s="319"/>
      <c r="BTU2001" s="319"/>
      <c r="BTV2001" s="319"/>
      <c r="BTW2001" s="319"/>
      <c r="BTX2001" s="319"/>
      <c r="BTY2001" s="319"/>
      <c r="BTZ2001" s="319"/>
      <c r="BUA2001" s="319"/>
      <c r="BUB2001" s="319"/>
      <c r="BUC2001" s="319"/>
      <c r="BUD2001" s="319"/>
      <c r="BUE2001" s="319"/>
      <c r="BUF2001" s="319"/>
      <c r="BUG2001" s="319"/>
      <c r="BUH2001" s="319"/>
      <c r="BUI2001" s="319"/>
      <c r="BUJ2001" s="319"/>
      <c r="BUK2001" s="319"/>
      <c r="BUL2001" s="319"/>
      <c r="BUM2001" s="319"/>
      <c r="BUN2001" s="319"/>
      <c r="BUO2001" s="319"/>
      <c r="BUP2001" s="319"/>
      <c r="BUQ2001" s="319"/>
      <c r="BUR2001" s="319"/>
      <c r="BUS2001" s="319"/>
      <c r="BUT2001" s="319"/>
      <c r="BUU2001" s="319"/>
      <c r="BUV2001" s="319"/>
      <c r="BUW2001" s="319"/>
      <c r="BUX2001" s="319"/>
      <c r="BUY2001" s="319"/>
      <c r="BUZ2001" s="319"/>
      <c r="BVA2001" s="319"/>
      <c r="BVB2001" s="319"/>
      <c r="BVC2001" s="319"/>
      <c r="BVD2001" s="319"/>
      <c r="BVE2001" s="319"/>
      <c r="BVF2001" s="319"/>
      <c r="BVG2001" s="319"/>
      <c r="BVH2001" s="319"/>
      <c r="BVI2001" s="319"/>
      <c r="BVJ2001" s="319"/>
      <c r="BVK2001" s="319"/>
      <c r="BVL2001" s="319"/>
      <c r="BVM2001" s="319"/>
      <c r="BVN2001" s="319"/>
      <c r="BVO2001" s="319"/>
      <c r="BVP2001" s="319"/>
      <c r="BVQ2001" s="319"/>
      <c r="BVR2001" s="319"/>
      <c r="BVS2001" s="319"/>
      <c r="BVT2001" s="319"/>
      <c r="BVU2001" s="319"/>
      <c r="BVV2001" s="319"/>
      <c r="BVW2001" s="319"/>
      <c r="BVX2001" s="319"/>
      <c r="BVY2001" s="319"/>
      <c r="BVZ2001" s="319"/>
      <c r="BWA2001" s="319"/>
      <c r="BWB2001" s="319"/>
      <c r="BWC2001" s="319"/>
      <c r="BWD2001" s="319"/>
      <c r="BWE2001" s="319"/>
      <c r="BWF2001" s="319"/>
      <c r="BWG2001" s="319"/>
      <c r="BWH2001" s="319"/>
      <c r="BWI2001" s="319"/>
      <c r="BWJ2001" s="319"/>
      <c r="BWK2001" s="319"/>
      <c r="BWL2001" s="319"/>
      <c r="BWM2001" s="319"/>
      <c r="BWN2001" s="319"/>
      <c r="BWO2001" s="319"/>
      <c r="BWP2001" s="319"/>
      <c r="BWQ2001" s="319"/>
      <c r="BWR2001" s="319"/>
      <c r="BWS2001" s="319"/>
      <c r="BWT2001" s="319"/>
      <c r="BWU2001" s="319"/>
      <c r="BWV2001" s="319"/>
      <c r="BWW2001" s="319"/>
      <c r="BWX2001" s="319"/>
      <c r="BWY2001" s="319"/>
      <c r="BWZ2001" s="319"/>
      <c r="BXA2001" s="319"/>
      <c r="BXB2001" s="319"/>
      <c r="BXC2001" s="319"/>
      <c r="BXD2001" s="319"/>
      <c r="BXE2001" s="319"/>
      <c r="BXF2001" s="319"/>
      <c r="BXG2001" s="319"/>
      <c r="BXH2001" s="319"/>
      <c r="BXI2001" s="319"/>
      <c r="BXJ2001" s="319"/>
      <c r="BXK2001" s="319"/>
      <c r="BXL2001" s="319"/>
      <c r="BXM2001" s="319"/>
      <c r="BXN2001" s="319"/>
      <c r="BXO2001" s="319"/>
      <c r="BXP2001" s="319"/>
      <c r="BXQ2001" s="319"/>
      <c r="BXR2001" s="319"/>
      <c r="BXS2001" s="319"/>
      <c r="BXT2001" s="319"/>
      <c r="BXU2001" s="319"/>
      <c r="BXV2001" s="319"/>
      <c r="BXW2001" s="319"/>
      <c r="BXX2001" s="319"/>
      <c r="BXY2001" s="319"/>
      <c r="BXZ2001" s="319"/>
      <c r="BYA2001" s="319"/>
      <c r="BYB2001" s="319"/>
      <c r="BYC2001" s="319"/>
      <c r="BYD2001" s="319"/>
      <c r="BYE2001" s="319"/>
      <c r="BYF2001" s="319"/>
      <c r="BYG2001" s="319"/>
      <c r="BYH2001" s="319"/>
      <c r="BYI2001" s="319"/>
      <c r="BYJ2001" s="319"/>
      <c r="BYK2001" s="319"/>
      <c r="BYL2001" s="319"/>
      <c r="BYM2001" s="319"/>
      <c r="BYN2001" s="319"/>
      <c r="BYO2001" s="319"/>
      <c r="BYP2001" s="319"/>
      <c r="BYQ2001" s="319"/>
      <c r="BYR2001" s="319"/>
      <c r="BYS2001" s="319"/>
      <c r="BYT2001" s="319"/>
      <c r="BYU2001" s="319"/>
      <c r="BYV2001" s="319"/>
      <c r="BYW2001" s="319"/>
      <c r="BYX2001" s="319"/>
      <c r="BYY2001" s="319"/>
      <c r="BYZ2001" s="319"/>
      <c r="BZA2001" s="319"/>
      <c r="BZB2001" s="319"/>
      <c r="BZC2001" s="319"/>
      <c r="BZD2001" s="319"/>
      <c r="BZE2001" s="319"/>
      <c r="BZF2001" s="319"/>
      <c r="BZG2001" s="319"/>
      <c r="BZH2001" s="319"/>
      <c r="BZI2001" s="319"/>
      <c r="BZJ2001" s="319"/>
      <c r="BZK2001" s="319"/>
      <c r="BZL2001" s="319"/>
      <c r="BZM2001" s="319"/>
      <c r="BZN2001" s="319"/>
      <c r="BZO2001" s="319"/>
      <c r="BZP2001" s="319"/>
      <c r="BZQ2001" s="319"/>
      <c r="BZR2001" s="319"/>
      <c r="BZS2001" s="319"/>
      <c r="BZT2001" s="319"/>
      <c r="BZU2001" s="319"/>
      <c r="BZV2001" s="319"/>
      <c r="BZW2001" s="319"/>
      <c r="BZX2001" s="319"/>
      <c r="BZY2001" s="319"/>
      <c r="BZZ2001" s="319"/>
      <c r="CAA2001" s="319"/>
      <c r="CAB2001" s="319"/>
      <c r="CAC2001" s="319"/>
      <c r="CAD2001" s="319"/>
      <c r="CAE2001" s="319"/>
      <c r="CAF2001" s="319"/>
      <c r="CAG2001" s="319"/>
      <c r="CAH2001" s="319"/>
      <c r="CAI2001" s="319"/>
      <c r="CAJ2001" s="319"/>
      <c r="CAK2001" s="319"/>
      <c r="CAL2001" s="319"/>
      <c r="CAM2001" s="319"/>
      <c r="CAN2001" s="319"/>
      <c r="CAO2001" s="319"/>
      <c r="CAP2001" s="319"/>
      <c r="CAQ2001" s="319"/>
      <c r="CAR2001" s="319"/>
      <c r="CAS2001" s="319"/>
      <c r="CAT2001" s="319"/>
      <c r="CAU2001" s="319"/>
      <c r="CAV2001" s="319"/>
      <c r="CAW2001" s="319"/>
      <c r="CAX2001" s="319"/>
      <c r="CAY2001" s="319"/>
      <c r="CAZ2001" s="319"/>
      <c r="CBA2001" s="319"/>
      <c r="CBB2001" s="319"/>
      <c r="CBC2001" s="319"/>
      <c r="CBD2001" s="319"/>
      <c r="CBE2001" s="319"/>
      <c r="CBF2001" s="319"/>
      <c r="CBG2001" s="319"/>
      <c r="CBH2001" s="319"/>
      <c r="CBI2001" s="319"/>
      <c r="CBJ2001" s="319"/>
      <c r="CBK2001" s="319"/>
      <c r="CBL2001" s="319"/>
      <c r="CBM2001" s="319"/>
      <c r="CBN2001" s="319"/>
      <c r="CBO2001" s="319"/>
      <c r="CBP2001" s="319"/>
      <c r="CBQ2001" s="319"/>
      <c r="CBR2001" s="319"/>
      <c r="CBS2001" s="319"/>
      <c r="CBT2001" s="319"/>
      <c r="CBU2001" s="319"/>
      <c r="CBV2001" s="319"/>
      <c r="CBW2001" s="319"/>
      <c r="CBX2001" s="319"/>
      <c r="CBY2001" s="319"/>
      <c r="CBZ2001" s="319"/>
      <c r="CCA2001" s="319"/>
      <c r="CCB2001" s="319"/>
      <c r="CCC2001" s="319"/>
      <c r="CCD2001" s="319"/>
      <c r="CCE2001" s="319"/>
      <c r="CCF2001" s="319"/>
      <c r="CCG2001" s="319"/>
      <c r="CCH2001" s="319"/>
      <c r="CCI2001" s="319"/>
      <c r="CCJ2001" s="319"/>
      <c r="CCK2001" s="319"/>
      <c r="CCL2001" s="319"/>
      <c r="CCM2001" s="319"/>
      <c r="CCN2001" s="319"/>
      <c r="CCO2001" s="319"/>
      <c r="CCP2001" s="319"/>
      <c r="CCQ2001" s="319"/>
      <c r="CCR2001" s="319"/>
      <c r="CCS2001" s="319"/>
      <c r="CCT2001" s="319"/>
      <c r="CCU2001" s="319"/>
      <c r="CCV2001" s="319"/>
      <c r="CCW2001" s="319"/>
      <c r="CCX2001" s="319"/>
      <c r="CCY2001" s="319"/>
      <c r="CCZ2001" s="319"/>
      <c r="CDA2001" s="319"/>
      <c r="CDB2001" s="319"/>
      <c r="CDC2001" s="319"/>
      <c r="CDD2001" s="319"/>
      <c r="CDE2001" s="319"/>
      <c r="CDF2001" s="319"/>
      <c r="CDG2001" s="319"/>
      <c r="CDH2001" s="319"/>
      <c r="CDI2001" s="319"/>
      <c r="CDJ2001" s="319"/>
      <c r="CDK2001" s="319"/>
      <c r="CDL2001" s="319"/>
      <c r="CDM2001" s="319"/>
      <c r="CDN2001" s="319"/>
      <c r="CDO2001" s="319"/>
      <c r="CDP2001" s="319"/>
      <c r="CDQ2001" s="319"/>
      <c r="CDR2001" s="319"/>
      <c r="CDS2001" s="319"/>
      <c r="CDT2001" s="319"/>
      <c r="CDU2001" s="319"/>
      <c r="CDV2001" s="319"/>
      <c r="CDW2001" s="319"/>
      <c r="CDX2001" s="319"/>
      <c r="CDY2001" s="319"/>
      <c r="CDZ2001" s="319"/>
      <c r="CEA2001" s="319"/>
      <c r="CEB2001" s="319"/>
      <c r="CEC2001" s="319"/>
      <c r="CED2001" s="319"/>
      <c r="CEE2001" s="319"/>
      <c r="CEF2001" s="319"/>
      <c r="CEG2001" s="319"/>
      <c r="CEH2001" s="319"/>
      <c r="CEI2001" s="319"/>
      <c r="CEJ2001" s="319"/>
      <c r="CEK2001" s="319"/>
      <c r="CEL2001" s="319"/>
      <c r="CEM2001" s="319"/>
      <c r="CEN2001" s="319"/>
      <c r="CEO2001" s="319"/>
      <c r="CEP2001" s="319"/>
      <c r="CEQ2001" s="319"/>
      <c r="CER2001" s="319"/>
      <c r="CES2001" s="319"/>
      <c r="CET2001" s="319"/>
      <c r="CEU2001" s="319"/>
      <c r="CEV2001" s="319"/>
      <c r="CEW2001" s="319"/>
      <c r="CEX2001" s="319"/>
      <c r="CEY2001" s="319"/>
      <c r="CEZ2001" s="319"/>
      <c r="CFA2001" s="319"/>
      <c r="CFB2001" s="319"/>
      <c r="CFC2001" s="319"/>
      <c r="CFD2001" s="319"/>
      <c r="CFE2001" s="319"/>
      <c r="CFF2001" s="319"/>
      <c r="CFG2001" s="319"/>
      <c r="CFH2001" s="319"/>
      <c r="CFI2001" s="319"/>
      <c r="CFJ2001" s="319"/>
      <c r="CFK2001" s="319"/>
      <c r="CFL2001" s="319"/>
      <c r="CFM2001" s="319"/>
      <c r="CFN2001" s="319"/>
      <c r="CFO2001" s="319"/>
      <c r="CFP2001" s="319"/>
      <c r="CFQ2001" s="319"/>
      <c r="CFR2001" s="319"/>
      <c r="CFS2001" s="319"/>
      <c r="CFT2001" s="319"/>
      <c r="CFU2001" s="319"/>
      <c r="CFV2001" s="319"/>
      <c r="CFW2001" s="319"/>
      <c r="CFX2001" s="319"/>
      <c r="CFY2001" s="319"/>
      <c r="CFZ2001" s="319"/>
      <c r="CGA2001" s="319"/>
      <c r="CGB2001" s="319"/>
      <c r="CGC2001" s="319"/>
      <c r="CGD2001" s="319"/>
      <c r="CGE2001" s="319"/>
      <c r="CGF2001" s="319"/>
      <c r="CGG2001" s="319"/>
      <c r="CGH2001" s="319"/>
      <c r="CGI2001" s="319"/>
      <c r="CGJ2001" s="319"/>
      <c r="CGK2001" s="319"/>
      <c r="CGL2001" s="319"/>
      <c r="CGM2001" s="319"/>
      <c r="CGN2001" s="319"/>
      <c r="CGO2001" s="319"/>
      <c r="CGP2001" s="319"/>
      <c r="CGQ2001" s="319"/>
      <c r="CGR2001" s="319"/>
      <c r="CGS2001" s="319"/>
      <c r="CGT2001" s="319"/>
      <c r="CGU2001" s="319"/>
      <c r="CGV2001" s="319"/>
      <c r="CGW2001" s="319"/>
      <c r="CGX2001" s="319"/>
      <c r="CGY2001" s="319"/>
      <c r="CGZ2001" s="319"/>
      <c r="CHA2001" s="319"/>
      <c r="CHB2001" s="319"/>
      <c r="CHC2001" s="319"/>
      <c r="CHD2001" s="319"/>
      <c r="CHE2001" s="319"/>
      <c r="CHF2001" s="319"/>
      <c r="CHG2001" s="319"/>
      <c r="CHH2001" s="319"/>
      <c r="CHI2001" s="319"/>
      <c r="CHJ2001" s="319"/>
      <c r="CHK2001" s="319"/>
      <c r="CHL2001" s="319"/>
      <c r="CHM2001" s="319"/>
      <c r="CHN2001" s="319"/>
      <c r="CHO2001" s="319"/>
      <c r="CHP2001" s="319"/>
      <c r="CHQ2001" s="319"/>
      <c r="CHR2001" s="319"/>
      <c r="CHS2001" s="319"/>
      <c r="CHT2001" s="319"/>
      <c r="CHU2001" s="319"/>
      <c r="CHV2001" s="319"/>
      <c r="CHW2001" s="319"/>
      <c r="CHX2001" s="319"/>
      <c r="CHY2001" s="319"/>
      <c r="CHZ2001" s="319"/>
      <c r="CIA2001" s="319"/>
      <c r="CIB2001" s="319"/>
      <c r="CIC2001" s="319"/>
      <c r="CID2001" s="319"/>
      <c r="CIE2001" s="319"/>
      <c r="CIF2001" s="319"/>
      <c r="CIG2001" s="319"/>
      <c r="CIH2001" s="319"/>
      <c r="CII2001" s="319"/>
      <c r="CIJ2001" s="319"/>
      <c r="CIK2001" s="319"/>
      <c r="CIL2001" s="319"/>
      <c r="CIM2001" s="319"/>
      <c r="CIN2001" s="319"/>
      <c r="CIO2001" s="319"/>
      <c r="CIP2001" s="319"/>
      <c r="CIQ2001" s="319"/>
      <c r="CIR2001" s="319"/>
      <c r="CIS2001" s="319"/>
      <c r="CIT2001" s="319"/>
      <c r="CIU2001" s="319"/>
      <c r="CIV2001" s="319"/>
      <c r="CIW2001" s="319"/>
      <c r="CIX2001" s="319"/>
      <c r="CIY2001" s="319"/>
      <c r="CIZ2001" s="319"/>
      <c r="CJA2001" s="319"/>
      <c r="CJB2001" s="319"/>
      <c r="CJC2001" s="319"/>
      <c r="CJD2001" s="319"/>
      <c r="CJE2001" s="319"/>
      <c r="CJF2001" s="319"/>
      <c r="CJG2001" s="319"/>
      <c r="CJH2001" s="319"/>
      <c r="CJI2001" s="319"/>
      <c r="CJJ2001" s="319"/>
      <c r="CJK2001" s="319"/>
      <c r="CJL2001" s="319"/>
      <c r="CJM2001" s="319"/>
      <c r="CJN2001" s="319"/>
      <c r="CJO2001" s="319"/>
      <c r="CJP2001" s="319"/>
      <c r="CJQ2001" s="319"/>
      <c r="CJR2001" s="319"/>
      <c r="CJS2001" s="319"/>
      <c r="CJT2001" s="319"/>
      <c r="CJU2001" s="319"/>
      <c r="CJV2001" s="319"/>
      <c r="CJW2001" s="319"/>
      <c r="CJX2001" s="319"/>
      <c r="CJY2001" s="319"/>
      <c r="CJZ2001" s="319"/>
      <c r="CKA2001" s="319"/>
      <c r="CKB2001" s="319"/>
      <c r="CKC2001" s="319"/>
      <c r="CKD2001" s="319"/>
      <c r="CKE2001" s="319"/>
      <c r="CKF2001" s="319"/>
      <c r="CKG2001" s="319"/>
      <c r="CKH2001" s="319"/>
      <c r="CKI2001" s="319"/>
      <c r="CKJ2001" s="319"/>
      <c r="CKK2001" s="319"/>
      <c r="CKL2001" s="319"/>
      <c r="CKM2001" s="319"/>
      <c r="CKN2001" s="319"/>
      <c r="CKO2001" s="319"/>
      <c r="CKP2001" s="319"/>
      <c r="CKQ2001" s="319"/>
      <c r="CKR2001" s="319"/>
      <c r="CKS2001" s="319"/>
      <c r="CKT2001" s="319"/>
      <c r="CKU2001" s="319"/>
      <c r="CKV2001" s="319"/>
      <c r="CKW2001" s="319"/>
      <c r="CKX2001" s="319"/>
      <c r="CKY2001" s="319"/>
      <c r="CKZ2001" s="319"/>
      <c r="CLA2001" s="319"/>
      <c r="CLB2001" s="319"/>
      <c r="CLC2001" s="319"/>
      <c r="CLD2001" s="319"/>
      <c r="CLE2001" s="319"/>
      <c r="CLF2001" s="319"/>
      <c r="CLG2001" s="319"/>
      <c r="CLH2001" s="319"/>
      <c r="CLI2001" s="319"/>
      <c r="CLJ2001" s="319"/>
      <c r="CLK2001" s="319"/>
      <c r="CLL2001" s="319"/>
      <c r="CLM2001" s="319"/>
      <c r="CLN2001" s="319"/>
      <c r="CLO2001" s="319"/>
      <c r="CLP2001" s="319"/>
      <c r="CLQ2001" s="319"/>
      <c r="CLR2001" s="319"/>
      <c r="CLS2001" s="319"/>
      <c r="CLT2001" s="319"/>
      <c r="CLU2001" s="319"/>
      <c r="CLV2001" s="319"/>
      <c r="CLW2001" s="319"/>
      <c r="CLX2001" s="319"/>
      <c r="CLY2001" s="319"/>
      <c r="CLZ2001" s="319"/>
      <c r="CMA2001" s="319"/>
      <c r="CMB2001" s="319"/>
      <c r="CMC2001" s="319"/>
      <c r="CMD2001" s="319"/>
      <c r="CME2001" s="319"/>
      <c r="CMF2001" s="319"/>
      <c r="CMG2001" s="319"/>
      <c r="CMH2001" s="319"/>
      <c r="CMI2001" s="319"/>
      <c r="CMJ2001" s="319"/>
      <c r="CMK2001" s="319"/>
      <c r="CML2001" s="319"/>
      <c r="CMM2001" s="319"/>
      <c r="CMN2001" s="319"/>
      <c r="CMO2001" s="319"/>
      <c r="CMP2001" s="319"/>
      <c r="CMQ2001" s="319"/>
      <c r="CMR2001" s="319"/>
      <c r="CMS2001" s="319"/>
      <c r="CMT2001" s="319"/>
      <c r="CMU2001" s="319"/>
      <c r="CMV2001" s="319"/>
      <c r="CMW2001" s="319"/>
      <c r="CMX2001" s="319"/>
      <c r="CMY2001" s="319"/>
      <c r="CMZ2001" s="319"/>
      <c r="CNA2001" s="319"/>
      <c r="CNB2001" s="319"/>
      <c r="CNC2001" s="319"/>
      <c r="CND2001" s="319"/>
      <c r="CNE2001" s="319"/>
      <c r="CNF2001" s="319"/>
      <c r="CNG2001" s="319"/>
      <c r="CNH2001" s="319"/>
      <c r="CNI2001" s="319"/>
      <c r="CNJ2001" s="319"/>
      <c r="CNK2001" s="319"/>
      <c r="CNL2001" s="319"/>
      <c r="CNM2001" s="319"/>
      <c r="CNN2001" s="319"/>
      <c r="CNO2001" s="319"/>
      <c r="CNP2001" s="319"/>
      <c r="CNQ2001" s="319"/>
      <c r="CNR2001" s="319"/>
      <c r="CNS2001" s="319"/>
      <c r="CNT2001" s="319"/>
      <c r="CNU2001" s="319"/>
      <c r="CNV2001" s="319"/>
      <c r="CNW2001" s="319"/>
      <c r="CNX2001" s="319"/>
      <c r="CNY2001" s="319"/>
      <c r="CNZ2001" s="319"/>
      <c r="COA2001" s="319"/>
      <c r="COB2001" s="319"/>
      <c r="COC2001" s="319"/>
      <c r="COD2001" s="319"/>
      <c r="COE2001" s="319"/>
      <c r="COF2001" s="319"/>
      <c r="COG2001" s="319"/>
      <c r="COH2001" s="319"/>
      <c r="COI2001" s="319"/>
      <c r="COJ2001" s="319"/>
      <c r="COK2001" s="319"/>
      <c r="COL2001" s="319"/>
      <c r="COM2001" s="319"/>
      <c r="CON2001" s="319"/>
      <c r="COO2001" s="319"/>
      <c r="COP2001" s="319"/>
      <c r="COQ2001" s="319"/>
      <c r="COR2001" s="319"/>
      <c r="COS2001" s="319"/>
      <c r="COT2001" s="319"/>
      <c r="COU2001" s="319"/>
      <c r="COV2001" s="319"/>
      <c r="COW2001" s="319"/>
      <c r="COX2001" s="319"/>
      <c r="COY2001" s="319"/>
      <c r="COZ2001" s="319"/>
      <c r="CPA2001" s="319"/>
      <c r="CPB2001" s="319"/>
      <c r="CPC2001" s="319"/>
      <c r="CPD2001" s="319"/>
      <c r="CPE2001" s="319"/>
      <c r="CPF2001" s="319"/>
      <c r="CPG2001" s="319"/>
      <c r="CPH2001" s="319"/>
      <c r="CPI2001" s="319"/>
      <c r="CPJ2001" s="319"/>
      <c r="CPK2001" s="319"/>
      <c r="CPL2001" s="319"/>
      <c r="CPM2001" s="319"/>
      <c r="CPN2001" s="319"/>
      <c r="CPO2001" s="319"/>
      <c r="CPP2001" s="319"/>
      <c r="CPQ2001" s="319"/>
      <c r="CPR2001" s="319"/>
      <c r="CPS2001" s="319"/>
      <c r="CPT2001" s="319"/>
      <c r="CPU2001" s="319"/>
      <c r="CPV2001" s="319"/>
      <c r="CPW2001" s="319"/>
      <c r="CPX2001" s="319"/>
      <c r="CPY2001" s="319"/>
      <c r="CPZ2001" s="319"/>
      <c r="CQA2001" s="319"/>
      <c r="CQB2001" s="319"/>
      <c r="CQC2001" s="319"/>
      <c r="CQD2001" s="319"/>
      <c r="CQE2001" s="319"/>
      <c r="CQF2001" s="319"/>
      <c r="CQG2001" s="319"/>
      <c r="CQH2001" s="319"/>
      <c r="CQI2001" s="319"/>
      <c r="CQJ2001" s="319"/>
      <c r="CQK2001" s="319"/>
      <c r="CQL2001" s="319"/>
      <c r="CQM2001" s="319"/>
      <c r="CQN2001" s="319"/>
      <c r="CQO2001" s="319"/>
      <c r="CQP2001" s="319"/>
      <c r="CQQ2001" s="319"/>
      <c r="CQR2001" s="319"/>
      <c r="CQS2001" s="319"/>
      <c r="CQT2001" s="319"/>
      <c r="CQU2001" s="319"/>
      <c r="CQV2001" s="319"/>
      <c r="CQW2001" s="319"/>
      <c r="CQX2001" s="319"/>
      <c r="CQY2001" s="319"/>
      <c r="CQZ2001" s="319"/>
      <c r="CRA2001" s="319"/>
      <c r="CRB2001" s="319"/>
      <c r="CRC2001" s="319"/>
      <c r="CRD2001" s="319"/>
      <c r="CRE2001" s="319"/>
      <c r="CRF2001" s="319"/>
      <c r="CRG2001" s="319"/>
      <c r="CRH2001" s="319"/>
      <c r="CRI2001" s="319"/>
      <c r="CRJ2001" s="319"/>
      <c r="CRK2001" s="319"/>
      <c r="CRL2001" s="319"/>
      <c r="CRM2001" s="319"/>
      <c r="CRN2001" s="319"/>
      <c r="CRO2001" s="319"/>
      <c r="CRP2001" s="319"/>
      <c r="CRQ2001" s="319"/>
      <c r="CRR2001" s="319"/>
      <c r="CRS2001" s="319"/>
      <c r="CRT2001" s="319"/>
      <c r="CRU2001" s="319"/>
      <c r="CRV2001" s="319"/>
      <c r="CRW2001" s="319"/>
      <c r="CRX2001" s="319"/>
      <c r="CRY2001" s="319"/>
      <c r="CRZ2001" s="319"/>
      <c r="CSA2001" s="319"/>
      <c r="CSB2001" s="319"/>
      <c r="CSC2001" s="319"/>
      <c r="CSD2001" s="319"/>
      <c r="CSE2001" s="319"/>
      <c r="CSF2001" s="319"/>
      <c r="CSG2001" s="319"/>
      <c r="CSH2001" s="319"/>
      <c r="CSI2001" s="319"/>
      <c r="CSJ2001" s="319"/>
      <c r="CSK2001" s="319"/>
      <c r="CSL2001" s="319"/>
      <c r="CSM2001" s="319"/>
      <c r="CSN2001" s="319"/>
      <c r="CSO2001" s="319"/>
      <c r="CSP2001" s="319"/>
      <c r="CSQ2001" s="319"/>
      <c r="CSR2001" s="319"/>
      <c r="CSS2001" s="319"/>
      <c r="CST2001" s="319"/>
      <c r="CSU2001" s="319"/>
      <c r="CSV2001" s="319"/>
      <c r="CSW2001" s="319"/>
      <c r="CSX2001" s="319"/>
      <c r="CSY2001" s="319"/>
      <c r="CSZ2001" s="319"/>
      <c r="CTA2001" s="319"/>
      <c r="CTB2001" s="319"/>
      <c r="CTC2001" s="319"/>
      <c r="CTD2001" s="319"/>
      <c r="CTE2001" s="319"/>
      <c r="CTF2001" s="319"/>
      <c r="CTG2001" s="319"/>
      <c r="CTH2001" s="319"/>
      <c r="CTI2001" s="319"/>
      <c r="CTJ2001" s="319"/>
      <c r="CTK2001" s="319"/>
      <c r="CTL2001" s="319"/>
      <c r="CTM2001" s="319"/>
      <c r="CTN2001" s="319"/>
      <c r="CTO2001" s="319"/>
      <c r="CTP2001" s="319"/>
      <c r="CTQ2001" s="319"/>
      <c r="CTR2001" s="319"/>
      <c r="CTS2001" s="319"/>
      <c r="CTT2001" s="319"/>
      <c r="CTU2001" s="319"/>
      <c r="CTV2001" s="319"/>
      <c r="CTW2001" s="319"/>
      <c r="CTX2001" s="319"/>
      <c r="CTY2001" s="319"/>
      <c r="CTZ2001" s="319"/>
      <c r="CUA2001" s="319"/>
      <c r="CUB2001" s="319"/>
      <c r="CUC2001" s="319"/>
      <c r="CUD2001" s="319"/>
      <c r="CUE2001" s="319"/>
      <c r="CUF2001" s="319"/>
      <c r="CUG2001" s="319"/>
      <c r="CUH2001" s="319"/>
      <c r="CUI2001" s="319"/>
      <c r="CUJ2001" s="319"/>
      <c r="CUK2001" s="319"/>
      <c r="CUL2001" s="319"/>
      <c r="CUM2001" s="319"/>
      <c r="CUN2001" s="319"/>
      <c r="CUO2001" s="319"/>
      <c r="CUP2001" s="319"/>
      <c r="CUQ2001" s="319"/>
      <c r="CUR2001" s="319"/>
      <c r="CUS2001" s="319"/>
      <c r="CUT2001" s="319"/>
      <c r="CUU2001" s="319"/>
      <c r="CUV2001" s="319"/>
      <c r="CUW2001" s="319"/>
      <c r="CUX2001" s="319"/>
      <c r="CUY2001" s="319"/>
      <c r="CUZ2001" s="319"/>
      <c r="CVA2001" s="319"/>
      <c r="CVB2001" s="319"/>
      <c r="CVC2001" s="319"/>
      <c r="CVD2001" s="319"/>
      <c r="CVE2001" s="319"/>
      <c r="CVF2001" s="319"/>
      <c r="CVG2001" s="319"/>
      <c r="CVH2001" s="319"/>
      <c r="CVI2001" s="319"/>
      <c r="CVJ2001" s="319"/>
      <c r="CVK2001" s="319"/>
      <c r="CVL2001" s="319"/>
      <c r="CVM2001" s="319"/>
      <c r="CVN2001" s="319"/>
      <c r="CVO2001" s="319"/>
      <c r="CVP2001" s="319"/>
      <c r="CVQ2001" s="319"/>
      <c r="CVR2001" s="319"/>
      <c r="CVS2001" s="319"/>
      <c r="CVT2001" s="319"/>
      <c r="CVU2001" s="319"/>
      <c r="CVV2001" s="319"/>
      <c r="CVW2001" s="319"/>
      <c r="CVX2001" s="319"/>
      <c r="CVY2001" s="319"/>
      <c r="CVZ2001" s="319"/>
      <c r="CWA2001" s="319"/>
      <c r="CWB2001" s="319"/>
      <c r="CWC2001" s="319"/>
      <c r="CWD2001" s="319"/>
      <c r="CWE2001" s="319"/>
      <c r="CWF2001" s="319"/>
      <c r="CWG2001" s="319"/>
      <c r="CWH2001" s="319"/>
      <c r="CWI2001" s="319"/>
      <c r="CWJ2001" s="319"/>
      <c r="CWK2001" s="319"/>
      <c r="CWL2001" s="319"/>
      <c r="CWM2001" s="319"/>
      <c r="CWN2001" s="319"/>
      <c r="CWO2001" s="319"/>
      <c r="CWP2001" s="319"/>
      <c r="CWQ2001" s="319"/>
      <c r="CWR2001" s="319"/>
      <c r="CWS2001" s="319"/>
      <c r="CWT2001" s="319"/>
      <c r="CWU2001" s="319"/>
      <c r="CWV2001" s="319"/>
      <c r="CWW2001" s="319"/>
      <c r="CWX2001" s="319"/>
      <c r="CWY2001" s="319"/>
      <c r="CWZ2001" s="319"/>
      <c r="CXA2001" s="319"/>
      <c r="CXB2001" s="319"/>
      <c r="CXC2001" s="319"/>
      <c r="CXD2001" s="319"/>
      <c r="CXE2001" s="319"/>
      <c r="CXF2001" s="319"/>
      <c r="CXG2001" s="319"/>
      <c r="CXH2001" s="319"/>
      <c r="CXI2001" s="319"/>
      <c r="CXJ2001" s="319"/>
      <c r="CXK2001" s="319"/>
      <c r="CXL2001" s="319"/>
      <c r="CXM2001" s="319"/>
      <c r="CXN2001" s="319"/>
      <c r="CXO2001" s="319"/>
      <c r="CXP2001" s="319"/>
      <c r="CXQ2001" s="319"/>
      <c r="CXR2001" s="319"/>
      <c r="CXS2001" s="319"/>
      <c r="CXT2001" s="319"/>
      <c r="CXU2001" s="319"/>
      <c r="CXV2001" s="319"/>
      <c r="CXW2001" s="319"/>
      <c r="CXX2001" s="319"/>
      <c r="CXY2001" s="319"/>
      <c r="CXZ2001" s="319"/>
      <c r="CYA2001" s="319"/>
      <c r="CYB2001" s="319"/>
      <c r="CYC2001" s="319"/>
      <c r="CYD2001" s="319"/>
      <c r="CYE2001" s="319"/>
      <c r="CYF2001" s="319"/>
      <c r="CYG2001" s="319"/>
      <c r="CYH2001" s="319"/>
      <c r="CYI2001" s="319"/>
      <c r="CYJ2001" s="319"/>
      <c r="CYK2001" s="319"/>
      <c r="CYL2001" s="319"/>
      <c r="CYM2001" s="319"/>
      <c r="CYN2001" s="319"/>
      <c r="CYO2001" s="319"/>
      <c r="CYP2001" s="319"/>
      <c r="CYQ2001" s="319"/>
      <c r="CYR2001" s="319"/>
      <c r="CYS2001" s="319"/>
      <c r="CYT2001" s="319"/>
      <c r="CYU2001" s="319"/>
      <c r="CYV2001" s="319"/>
      <c r="CYW2001" s="319"/>
      <c r="CYX2001" s="319"/>
      <c r="CYY2001" s="319"/>
      <c r="CYZ2001" s="319"/>
      <c r="CZA2001" s="319"/>
      <c r="CZB2001" s="319"/>
      <c r="CZC2001" s="319"/>
      <c r="CZD2001" s="319"/>
      <c r="CZE2001" s="319"/>
      <c r="CZF2001" s="319"/>
      <c r="CZG2001" s="319"/>
      <c r="CZH2001" s="319"/>
      <c r="CZI2001" s="319"/>
      <c r="CZJ2001" s="319"/>
      <c r="CZK2001" s="319"/>
      <c r="CZL2001" s="319"/>
      <c r="CZM2001" s="319"/>
      <c r="CZN2001" s="319"/>
      <c r="CZO2001" s="319"/>
      <c r="CZP2001" s="319"/>
      <c r="CZQ2001" s="319"/>
      <c r="CZR2001" s="319"/>
      <c r="CZS2001" s="319"/>
      <c r="CZT2001" s="319"/>
      <c r="CZU2001" s="319"/>
      <c r="CZV2001" s="319"/>
      <c r="CZW2001" s="319"/>
      <c r="CZX2001" s="319"/>
      <c r="CZY2001" s="319"/>
      <c r="CZZ2001" s="319"/>
      <c r="DAA2001" s="319"/>
      <c r="DAB2001" s="319"/>
      <c r="DAC2001" s="319"/>
      <c r="DAD2001" s="319"/>
      <c r="DAE2001" s="319"/>
      <c r="DAF2001" s="319"/>
      <c r="DAG2001" s="319"/>
      <c r="DAH2001" s="319"/>
      <c r="DAI2001" s="319"/>
      <c r="DAJ2001" s="319"/>
      <c r="DAK2001" s="319"/>
      <c r="DAL2001" s="319"/>
      <c r="DAM2001" s="319"/>
      <c r="DAN2001" s="319"/>
      <c r="DAO2001" s="319"/>
      <c r="DAP2001" s="319"/>
      <c r="DAQ2001" s="319"/>
      <c r="DAR2001" s="319"/>
      <c r="DAS2001" s="319"/>
      <c r="DAT2001" s="319"/>
      <c r="DAU2001" s="319"/>
      <c r="DAV2001" s="319"/>
      <c r="DAW2001" s="319"/>
      <c r="DAX2001" s="319"/>
      <c r="DAY2001" s="319"/>
      <c r="DAZ2001" s="319"/>
      <c r="DBA2001" s="319"/>
      <c r="DBB2001" s="319"/>
      <c r="DBC2001" s="319"/>
      <c r="DBD2001" s="319"/>
      <c r="DBE2001" s="319"/>
      <c r="DBF2001" s="319"/>
      <c r="DBG2001" s="319"/>
      <c r="DBH2001" s="319"/>
      <c r="DBI2001" s="319"/>
      <c r="DBJ2001" s="319"/>
      <c r="DBK2001" s="319"/>
      <c r="DBL2001" s="319"/>
      <c r="DBM2001" s="319"/>
      <c r="DBN2001" s="319"/>
      <c r="DBO2001" s="319"/>
      <c r="DBP2001" s="319"/>
      <c r="DBQ2001" s="319"/>
      <c r="DBR2001" s="319"/>
      <c r="DBS2001" s="319"/>
      <c r="DBT2001" s="319"/>
      <c r="DBU2001" s="319"/>
      <c r="DBV2001" s="319"/>
      <c r="DBW2001" s="319"/>
      <c r="DBX2001" s="319"/>
      <c r="DBY2001" s="319"/>
      <c r="DBZ2001" s="319"/>
      <c r="DCA2001" s="319"/>
      <c r="DCB2001" s="319"/>
      <c r="DCC2001" s="319"/>
      <c r="DCD2001" s="319"/>
      <c r="DCE2001" s="319"/>
      <c r="DCF2001" s="319"/>
      <c r="DCG2001" s="319"/>
      <c r="DCH2001" s="319"/>
      <c r="DCI2001" s="319"/>
      <c r="DCJ2001" s="319"/>
      <c r="DCK2001" s="319"/>
      <c r="DCL2001" s="319"/>
      <c r="DCM2001" s="319"/>
      <c r="DCN2001" s="319"/>
      <c r="DCO2001" s="319"/>
      <c r="DCP2001" s="319"/>
      <c r="DCQ2001" s="319"/>
      <c r="DCR2001" s="319"/>
      <c r="DCS2001" s="319"/>
      <c r="DCT2001" s="319"/>
      <c r="DCU2001" s="319"/>
      <c r="DCV2001" s="319"/>
      <c r="DCW2001" s="319"/>
      <c r="DCX2001" s="319"/>
      <c r="DCY2001" s="319"/>
      <c r="DCZ2001" s="319"/>
      <c r="DDA2001" s="319"/>
      <c r="DDB2001" s="319"/>
      <c r="DDC2001" s="319"/>
      <c r="DDD2001" s="319"/>
      <c r="DDE2001" s="319"/>
      <c r="DDF2001" s="319"/>
      <c r="DDG2001" s="319"/>
      <c r="DDH2001" s="319"/>
      <c r="DDI2001" s="319"/>
      <c r="DDJ2001" s="319"/>
      <c r="DDK2001" s="319"/>
      <c r="DDL2001" s="319"/>
      <c r="DDM2001" s="319"/>
      <c r="DDN2001" s="319"/>
      <c r="DDO2001" s="319"/>
      <c r="DDP2001" s="319"/>
      <c r="DDQ2001" s="319"/>
      <c r="DDR2001" s="319"/>
      <c r="DDS2001" s="319"/>
      <c r="DDT2001" s="319"/>
      <c r="DDU2001" s="319"/>
      <c r="DDV2001" s="319"/>
      <c r="DDW2001" s="319"/>
      <c r="DDX2001" s="319"/>
      <c r="DDY2001" s="319"/>
      <c r="DDZ2001" s="319"/>
      <c r="DEA2001" s="319"/>
      <c r="DEB2001" s="319"/>
      <c r="DEC2001" s="319"/>
      <c r="DED2001" s="319"/>
      <c r="DEE2001" s="319"/>
      <c r="DEF2001" s="319"/>
      <c r="DEG2001" s="319"/>
      <c r="DEH2001" s="319"/>
      <c r="DEI2001" s="319"/>
      <c r="DEJ2001" s="319"/>
      <c r="DEK2001" s="319"/>
      <c r="DEL2001" s="319"/>
      <c r="DEM2001" s="319"/>
      <c r="DEN2001" s="319"/>
      <c r="DEO2001" s="319"/>
      <c r="DEP2001" s="319"/>
      <c r="DEQ2001" s="319"/>
      <c r="DER2001" s="319"/>
      <c r="DES2001" s="319"/>
      <c r="DET2001" s="319"/>
      <c r="DEU2001" s="319"/>
      <c r="DEV2001" s="319"/>
      <c r="DEW2001" s="319"/>
      <c r="DEX2001" s="319"/>
      <c r="DEY2001" s="319"/>
      <c r="DEZ2001" s="319"/>
      <c r="DFA2001" s="319"/>
      <c r="DFB2001" s="319"/>
      <c r="DFC2001" s="319"/>
      <c r="DFD2001" s="319"/>
      <c r="DFE2001" s="319"/>
      <c r="DFF2001" s="319"/>
      <c r="DFG2001" s="319"/>
      <c r="DFH2001" s="319"/>
      <c r="DFI2001" s="319"/>
      <c r="DFJ2001" s="319"/>
      <c r="DFK2001" s="319"/>
      <c r="DFL2001" s="319"/>
      <c r="DFM2001" s="319"/>
      <c r="DFN2001" s="319"/>
      <c r="DFO2001" s="319"/>
      <c r="DFP2001" s="319"/>
      <c r="DFQ2001" s="319"/>
      <c r="DFR2001" s="319"/>
      <c r="DFS2001" s="319"/>
      <c r="DFT2001" s="319"/>
      <c r="DFU2001" s="319"/>
      <c r="DFV2001" s="319"/>
      <c r="DFW2001" s="319"/>
      <c r="DFX2001" s="319"/>
      <c r="DFY2001" s="319"/>
      <c r="DFZ2001" s="319"/>
      <c r="DGA2001" s="319"/>
      <c r="DGB2001" s="319"/>
      <c r="DGC2001" s="319"/>
      <c r="DGD2001" s="319"/>
      <c r="DGE2001" s="319"/>
      <c r="DGF2001" s="319"/>
      <c r="DGG2001" s="319"/>
      <c r="DGH2001" s="319"/>
      <c r="DGI2001" s="319"/>
      <c r="DGJ2001" s="319"/>
      <c r="DGK2001" s="319"/>
      <c r="DGL2001" s="319"/>
      <c r="DGM2001" s="319"/>
      <c r="DGN2001" s="319"/>
      <c r="DGO2001" s="319"/>
      <c r="DGP2001" s="319"/>
      <c r="DGQ2001" s="319"/>
      <c r="DGR2001" s="319"/>
      <c r="DGS2001" s="319"/>
      <c r="DGT2001" s="319"/>
      <c r="DGU2001" s="319"/>
      <c r="DGV2001" s="319"/>
      <c r="DGW2001" s="319"/>
      <c r="DGX2001" s="319"/>
      <c r="DGY2001" s="319"/>
      <c r="DGZ2001" s="319"/>
      <c r="DHA2001" s="319"/>
      <c r="DHB2001" s="319"/>
      <c r="DHC2001" s="319"/>
      <c r="DHD2001" s="319"/>
      <c r="DHE2001" s="319"/>
      <c r="DHF2001" s="319"/>
      <c r="DHG2001" s="319"/>
      <c r="DHH2001" s="319"/>
      <c r="DHI2001" s="319"/>
      <c r="DHJ2001" s="319"/>
      <c r="DHK2001" s="319"/>
      <c r="DHL2001" s="319"/>
      <c r="DHM2001" s="319"/>
      <c r="DHN2001" s="319"/>
      <c r="DHO2001" s="319"/>
      <c r="DHP2001" s="319"/>
      <c r="DHQ2001" s="319"/>
      <c r="DHR2001" s="319"/>
      <c r="DHS2001" s="319"/>
      <c r="DHT2001" s="319"/>
      <c r="DHU2001" s="319"/>
      <c r="DHV2001" s="319"/>
      <c r="DHW2001" s="319"/>
      <c r="DHX2001" s="319"/>
      <c r="DHY2001" s="319"/>
      <c r="DHZ2001" s="319"/>
      <c r="DIA2001" s="319"/>
      <c r="DIB2001" s="319"/>
      <c r="DIC2001" s="319"/>
      <c r="DID2001" s="319"/>
      <c r="DIE2001" s="319"/>
      <c r="DIF2001" s="319"/>
      <c r="DIG2001" s="319"/>
      <c r="DIH2001" s="319"/>
      <c r="DII2001" s="319"/>
      <c r="DIJ2001" s="319"/>
      <c r="DIK2001" s="319"/>
      <c r="DIL2001" s="319"/>
      <c r="DIM2001" s="319"/>
      <c r="DIN2001" s="319"/>
      <c r="DIO2001" s="319"/>
      <c r="DIP2001" s="319"/>
      <c r="DIQ2001" s="319"/>
      <c r="DIR2001" s="319"/>
      <c r="DIS2001" s="319"/>
      <c r="DIT2001" s="319"/>
      <c r="DIU2001" s="319"/>
      <c r="DIV2001" s="319"/>
      <c r="DIW2001" s="319"/>
      <c r="DIX2001" s="319"/>
      <c r="DIY2001" s="319"/>
      <c r="DIZ2001" s="319"/>
      <c r="DJA2001" s="319"/>
      <c r="DJB2001" s="319"/>
      <c r="DJC2001" s="319"/>
      <c r="DJD2001" s="319"/>
      <c r="DJE2001" s="319"/>
      <c r="DJF2001" s="319"/>
      <c r="DJG2001" s="319"/>
      <c r="DJH2001" s="319"/>
      <c r="DJI2001" s="319"/>
      <c r="DJJ2001" s="319"/>
      <c r="DJK2001" s="319"/>
      <c r="DJL2001" s="319"/>
      <c r="DJM2001" s="319"/>
      <c r="DJN2001" s="319"/>
      <c r="DJO2001" s="319"/>
      <c r="DJP2001" s="319"/>
      <c r="DJQ2001" s="319"/>
      <c r="DJR2001" s="319"/>
      <c r="DJS2001" s="319"/>
      <c r="DJT2001" s="319"/>
      <c r="DJU2001" s="319"/>
      <c r="DJV2001" s="319"/>
      <c r="DJW2001" s="319"/>
      <c r="DJX2001" s="319"/>
      <c r="DJY2001" s="319"/>
      <c r="DJZ2001" s="319"/>
      <c r="DKA2001" s="319"/>
      <c r="DKB2001" s="319"/>
      <c r="DKC2001" s="319"/>
      <c r="DKD2001" s="319"/>
      <c r="DKE2001" s="319"/>
      <c r="DKF2001" s="319"/>
      <c r="DKG2001" s="319"/>
      <c r="DKH2001" s="319"/>
      <c r="DKI2001" s="319"/>
      <c r="DKJ2001" s="319"/>
      <c r="DKK2001" s="319"/>
      <c r="DKL2001" s="319"/>
      <c r="DKM2001" s="319"/>
      <c r="DKN2001" s="319"/>
      <c r="DKO2001" s="319"/>
      <c r="DKP2001" s="319"/>
      <c r="DKQ2001" s="319"/>
      <c r="DKR2001" s="319"/>
      <c r="DKS2001" s="319"/>
      <c r="DKT2001" s="319"/>
      <c r="DKU2001" s="319"/>
      <c r="DKV2001" s="319"/>
      <c r="DKW2001" s="319"/>
      <c r="DKX2001" s="319"/>
      <c r="DKY2001" s="319"/>
      <c r="DKZ2001" s="319"/>
      <c r="DLA2001" s="319"/>
      <c r="DLB2001" s="319"/>
      <c r="DLC2001" s="319"/>
      <c r="DLD2001" s="319"/>
      <c r="DLE2001" s="319"/>
      <c r="DLF2001" s="319"/>
      <c r="DLG2001" s="319"/>
      <c r="DLH2001" s="319"/>
      <c r="DLI2001" s="319"/>
      <c r="DLJ2001" s="319"/>
      <c r="DLK2001" s="319"/>
      <c r="DLL2001" s="319"/>
      <c r="DLM2001" s="319"/>
      <c r="DLN2001" s="319"/>
      <c r="DLO2001" s="319"/>
      <c r="DLP2001" s="319"/>
      <c r="DLQ2001" s="319"/>
      <c r="DLR2001" s="319"/>
      <c r="DLS2001" s="319"/>
      <c r="DLT2001" s="319"/>
      <c r="DLU2001" s="319"/>
      <c r="DLV2001" s="319"/>
      <c r="DLW2001" s="319"/>
      <c r="DLX2001" s="319"/>
      <c r="DLY2001" s="319"/>
      <c r="DLZ2001" s="319"/>
      <c r="DMA2001" s="319"/>
      <c r="DMB2001" s="319"/>
      <c r="DMC2001" s="319"/>
      <c r="DMD2001" s="319"/>
      <c r="DME2001" s="319"/>
      <c r="DMF2001" s="319"/>
      <c r="DMG2001" s="319"/>
      <c r="DMH2001" s="319"/>
      <c r="DMI2001" s="319"/>
      <c r="DMJ2001" s="319"/>
      <c r="DMK2001" s="319"/>
      <c r="DML2001" s="319"/>
      <c r="DMM2001" s="319"/>
      <c r="DMN2001" s="319"/>
      <c r="DMO2001" s="319"/>
      <c r="DMP2001" s="319"/>
      <c r="DMQ2001" s="319"/>
      <c r="DMR2001" s="319"/>
      <c r="DMS2001" s="319"/>
      <c r="DMT2001" s="319"/>
      <c r="DMU2001" s="319"/>
      <c r="DMV2001" s="319"/>
      <c r="DMW2001" s="319"/>
      <c r="DMX2001" s="319"/>
      <c r="DMY2001" s="319"/>
      <c r="DMZ2001" s="319"/>
      <c r="DNA2001" s="319"/>
      <c r="DNB2001" s="319"/>
      <c r="DNC2001" s="319"/>
      <c r="DND2001" s="319"/>
      <c r="DNE2001" s="319"/>
      <c r="DNF2001" s="319"/>
      <c r="DNG2001" s="319"/>
      <c r="DNH2001" s="319"/>
      <c r="DNI2001" s="319"/>
      <c r="DNJ2001" s="319"/>
      <c r="DNK2001" s="319"/>
      <c r="DNL2001" s="319"/>
      <c r="DNM2001" s="319"/>
      <c r="DNN2001" s="319"/>
      <c r="DNO2001" s="319"/>
      <c r="DNP2001" s="319"/>
      <c r="DNQ2001" s="319"/>
      <c r="DNR2001" s="319"/>
      <c r="DNS2001" s="319"/>
      <c r="DNT2001" s="319"/>
      <c r="DNU2001" s="319"/>
      <c r="DNV2001" s="319"/>
      <c r="DNW2001" s="319"/>
      <c r="DNX2001" s="319"/>
      <c r="DNY2001" s="319"/>
      <c r="DNZ2001" s="319"/>
      <c r="DOA2001" s="319"/>
      <c r="DOB2001" s="319"/>
      <c r="DOC2001" s="319"/>
      <c r="DOD2001" s="319"/>
      <c r="DOE2001" s="319"/>
      <c r="DOF2001" s="319"/>
      <c r="DOG2001" s="319"/>
      <c r="DOH2001" s="319"/>
      <c r="DOI2001" s="319"/>
      <c r="DOJ2001" s="319"/>
      <c r="DOK2001" s="319"/>
      <c r="DOL2001" s="319"/>
      <c r="DOM2001" s="319"/>
      <c r="DON2001" s="319"/>
      <c r="DOO2001" s="319"/>
      <c r="DOP2001" s="319"/>
      <c r="DOQ2001" s="319"/>
      <c r="DOR2001" s="319"/>
      <c r="DOS2001" s="319"/>
      <c r="DOT2001" s="319"/>
      <c r="DOU2001" s="319"/>
      <c r="DOV2001" s="319"/>
      <c r="DOW2001" s="319"/>
      <c r="DOX2001" s="319"/>
      <c r="DOY2001" s="319"/>
      <c r="DOZ2001" s="319"/>
      <c r="DPA2001" s="319"/>
      <c r="DPB2001" s="319"/>
      <c r="DPC2001" s="319"/>
      <c r="DPD2001" s="319"/>
      <c r="DPE2001" s="319"/>
      <c r="DPF2001" s="319"/>
      <c r="DPG2001" s="319"/>
      <c r="DPH2001" s="319"/>
      <c r="DPI2001" s="319"/>
      <c r="DPJ2001" s="319"/>
      <c r="DPK2001" s="319"/>
      <c r="DPL2001" s="319"/>
      <c r="DPM2001" s="319"/>
      <c r="DPN2001" s="319"/>
      <c r="DPO2001" s="319"/>
      <c r="DPP2001" s="319"/>
      <c r="DPQ2001" s="319"/>
      <c r="DPR2001" s="319"/>
      <c r="DPS2001" s="319"/>
      <c r="DPT2001" s="319"/>
      <c r="DPU2001" s="319"/>
      <c r="DPV2001" s="319"/>
      <c r="DPW2001" s="319"/>
      <c r="DPX2001" s="319"/>
      <c r="DPY2001" s="319"/>
      <c r="DPZ2001" s="319"/>
      <c r="DQA2001" s="319"/>
      <c r="DQB2001" s="319"/>
      <c r="DQC2001" s="319"/>
      <c r="DQD2001" s="319"/>
      <c r="DQE2001" s="319"/>
      <c r="DQF2001" s="319"/>
      <c r="DQG2001" s="319"/>
      <c r="DQH2001" s="319"/>
      <c r="DQI2001" s="319"/>
      <c r="DQJ2001" s="319"/>
      <c r="DQK2001" s="319"/>
      <c r="DQL2001" s="319"/>
      <c r="DQM2001" s="319"/>
      <c r="DQN2001" s="319"/>
      <c r="DQO2001" s="319"/>
      <c r="DQP2001" s="319"/>
      <c r="DQQ2001" s="319"/>
      <c r="DQR2001" s="319"/>
      <c r="DQS2001" s="319"/>
      <c r="DQT2001" s="319"/>
      <c r="DQU2001" s="319"/>
      <c r="DQV2001" s="319"/>
      <c r="DQW2001" s="319"/>
      <c r="DQX2001" s="319"/>
      <c r="DQY2001" s="319"/>
      <c r="DQZ2001" s="319"/>
      <c r="DRA2001" s="319"/>
      <c r="DRB2001" s="319"/>
      <c r="DRC2001" s="319"/>
      <c r="DRD2001" s="319"/>
      <c r="DRE2001" s="319"/>
      <c r="DRF2001" s="319"/>
      <c r="DRG2001" s="319"/>
      <c r="DRH2001" s="319"/>
      <c r="DRI2001" s="319"/>
      <c r="DRJ2001" s="319"/>
      <c r="DRK2001" s="319"/>
      <c r="DRL2001" s="319"/>
      <c r="DRM2001" s="319"/>
      <c r="DRN2001" s="319"/>
      <c r="DRO2001" s="319"/>
      <c r="DRP2001" s="319"/>
      <c r="DRQ2001" s="319"/>
      <c r="DRR2001" s="319"/>
      <c r="DRS2001" s="319"/>
      <c r="DRT2001" s="319"/>
      <c r="DRU2001" s="319"/>
      <c r="DRV2001" s="319"/>
      <c r="DRW2001" s="319"/>
      <c r="DRX2001" s="319"/>
      <c r="DRY2001" s="319"/>
      <c r="DRZ2001" s="319"/>
      <c r="DSA2001" s="319"/>
      <c r="DSB2001" s="319"/>
      <c r="DSC2001" s="319"/>
      <c r="DSD2001" s="319"/>
      <c r="DSE2001" s="319"/>
      <c r="DSF2001" s="319"/>
      <c r="DSG2001" s="319"/>
      <c r="DSH2001" s="319"/>
      <c r="DSI2001" s="319"/>
      <c r="DSJ2001" s="319"/>
      <c r="DSK2001" s="319"/>
      <c r="DSL2001" s="319"/>
      <c r="DSM2001" s="319"/>
      <c r="DSN2001" s="319"/>
      <c r="DSO2001" s="319"/>
      <c r="DSP2001" s="319"/>
      <c r="DSQ2001" s="319"/>
      <c r="DSR2001" s="319"/>
      <c r="DSS2001" s="319"/>
      <c r="DST2001" s="319"/>
      <c r="DSU2001" s="319"/>
      <c r="DSV2001" s="319"/>
      <c r="DSW2001" s="319"/>
      <c r="DSX2001" s="319"/>
      <c r="DSY2001" s="319"/>
      <c r="DSZ2001" s="319"/>
      <c r="DTA2001" s="319"/>
      <c r="DTB2001" s="319"/>
      <c r="DTC2001" s="319"/>
      <c r="DTD2001" s="319"/>
      <c r="DTE2001" s="319"/>
      <c r="DTF2001" s="319"/>
      <c r="DTG2001" s="319"/>
      <c r="DTH2001" s="319"/>
      <c r="DTI2001" s="319"/>
      <c r="DTJ2001" s="319"/>
      <c r="DTK2001" s="319"/>
      <c r="DTL2001" s="319"/>
      <c r="DTM2001" s="319"/>
      <c r="DTN2001" s="319"/>
      <c r="DTO2001" s="319"/>
      <c r="DTP2001" s="319"/>
      <c r="DTQ2001" s="319"/>
      <c r="DTR2001" s="319"/>
      <c r="DTS2001" s="319"/>
      <c r="DTT2001" s="319"/>
      <c r="DTU2001" s="319"/>
      <c r="DTV2001" s="319"/>
      <c r="DTW2001" s="319"/>
      <c r="DTX2001" s="319"/>
      <c r="DTY2001" s="319"/>
      <c r="DTZ2001" s="319"/>
      <c r="DUA2001" s="319"/>
      <c r="DUB2001" s="319"/>
      <c r="DUC2001" s="319"/>
      <c r="DUD2001" s="319"/>
      <c r="DUE2001" s="319"/>
      <c r="DUF2001" s="319"/>
      <c r="DUG2001" s="319"/>
      <c r="DUH2001" s="319"/>
      <c r="DUI2001" s="319"/>
      <c r="DUJ2001" s="319"/>
      <c r="DUK2001" s="319"/>
      <c r="DUL2001" s="319"/>
      <c r="DUM2001" s="319"/>
      <c r="DUN2001" s="319"/>
      <c r="DUO2001" s="319"/>
      <c r="DUP2001" s="319"/>
      <c r="DUQ2001" s="319"/>
      <c r="DUR2001" s="319"/>
      <c r="DUS2001" s="319"/>
      <c r="DUT2001" s="319"/>
      <c r="DUU2001" s="319"/>
      <c r="DUV2001" s="319"/>
      <c r="DUW2001" s="319"/>
      <c r="DUX2001" s="319"/>
      <c r="DUY2001" s="319"/>
      <c r="DUZ2001" s="319"/>
      <c r="DVA2001" s="319"/>
      <c r="DVB2001" s="319"/>
      <c r="DVC2001" s="319"/>
      <c r="DVD2001" s="319"/>
      <c r="DVE2001" s="319"/>
      <c r="DVF2001" s="319"/>
      <c r="DVG2001" s="319"/>
      <c r="DVH2001" s="319"/>
      <c r="DVI2001" s="319"/>
      <c r="DVJ2001" s="319"/>
      <c r="DVK2001" s="319"/>
      <c r="DVL2001" s="319"/>
      <c r="DVM2001" s="319"/>
      <c r="DVN2001" s="319"/>
      <c r="DVO2001" s="319"/>
      <c r="DVP2001" s="319"/>
      <c r="DVQ2001" s="319"/>
      <c r="DVR2001" s="319"/>
      <c r="DVS2001" s="319"/>
      <c r="DVT2001" s="319"/>
      <c r="DVU2001" s="319"/>
      <c r="DVV2001" s="319"/>
      <c r="DVW2001" s="319"/>
      <c r="DVX2001" s="319"/>
      <c r="DVY2001" s="319"/>
      <c r="DVZ2001" s="319"/>
      <c r="DWA2001" s="319"/>
      <c r="DWB2001" s="319"/>
      <c r="DWC2001" s="319"/>
      <c r="DWD2001" s="319"/>
      <c r="DWE2001" s="319"/>
      <c r="DWF2001" s="319"/>
      <c r="DWG2001" s="319"/>
      <c r="DWH2001" s="319"/>
      <c r="DWI2001" s="319"/>
      <c r="DWJ2001" s="319"/>
      <c r="DWK2001" s="319"/>
      <c r="DWL2001" s="319"/>
      <c r="DWM2001" s="319"/>
      <c r="DWN2001" s="319"/>
      <c r="DWO2001" s="319"/>
      <c r="DWP2001" s="319"/>
      <c r="DWQ2001" s="319"/>
      <c r="DWR2001" s="319"/>
      <c r="DWS2001" s="319"/>
      <c r="DWT2001" s="319"/>
      <c r="DWU2001" s="319"/>
      <c r="DWV2001" s="319"/>
      <c r="DWW2001" s="319"/>
      <c r="DWX2001" s="319"/>
      <c r="DWY2001" s="319"/>
      <c r="DWZ2001" s="319"/>
      <c r="DXA2001" s="319"/>
      <c r="DXB2001" s="319"/>
      <c r="DXC2001" s="319"/>
      <c r="DXD2001" s="319"/>
      <c r="DXE2001" s="319"/>
      <c r="DXF2001" s="319"/>
      <c r="DXG2001" s="319"/>
      <c r="DXH2001" s="319"/>
      <c r="DXI2001" s="319"/>
      <c r="DXJ2001" s="319"/>
      <c r="DXK2001" s="319"/>
      <c r="DXL2001" s="319"/>
      <c r="DXM2001" s="319"/>
      <c r="DXN2001" s="319"/>
      <c r="DXO2001" s="319"/>
      <c r="DXP2001" s="319"/>
      <c r="DXQ2001" s="319"/>
      <c r="DXR2001" s="319"/>
      <c r="DXS2001" s="319"/>
      <c r="DXT2001" s="319"/>
      <c r="DXU2001" s="319"/>
      <c r="DXV2001" s="319"/>
      <c r="DXW2001" s="319"/>
      <c r="DXX2001" s="319"/>
      <c r="DXY2001" s="319"/>
      <c r="DXZ2001" s="319"/>
      <c r="DYA2001" s="319"/>
      <c r="DYB2001" s="319"/>
      <c r="DYC2001" s="319"/>
      <c r="DYD2001" s="319"/>
      <c r="DYE2001" s="319"/>
      <c r="DYF2001" s="319"/>
      <c r="DYG2001" s="319"/>
      <c r="DYH2001" s="319"/>
      <c r="DYI2001" s="319"/>
      <c r="DYJ2001" s="319"/>
      <c r="DYK2001" s="319"/>
      <c r="DYL2001" s="319"/>
      <c r="DYM2001" s="319"/>
      <c r="DYN2001" s="319"/>
      <c r="DYO2001" s="319"/>
      <c r="DYP2001" s="319"/>
      <c r="DYQ2001" s="319"/>
      <c r="DYR2001" s="319"/>
      <c r="DYS2001" s="319"/>
      <c r="DYT2001" s="319"/>
      <c r="DYU2001" s="319"/>
      <c r="DYV2001" s="319"/>
      <c r="DYW2001" s="319"/>
      <c r="DYX2001" s="319"/>
      <c r="DYY2001" s="319"/>
      <c r="DYZ2001" s="319"/>
      <c r="DZA2001" s="319"/>
      <c r="DZB2001" s="319"/>
      <c r="DZC2001" s="319"/>
      <c r="DZD2001" s="319"/>
      <c r="DZE2001" s="319"/>
      <c r="DZF2001" s="319"/>
      <c r="DZG2001" s="319"/>
      <c r="DZH2001" s="319"/>
      <c r="DZI2001" s="319"/>
      <c r="DZJ2001" s="319"/>
      <c r="DZK2001" s="319"/>
      <c r="DZL2001" s="319"/>
      <c r="DZM2001" s="319"/>
      <c r="DZN2001" s="319"/>
      <c r="DZO2001" s="319"/>
      <c r="DZP2001" s="319"/>
      <c r="DZQ2001" s="319"/>
      <c r="DZR2001" s="319"/>
      <c r="DZS2001" s="319"/>
      <c r="DZT2001" s="319"/>
      <c r="DZU2001" s="319"/>
      <c r="DZV2001" s="319"/>
      <c r="DZW2001" s="319"/>
      <c r="DZX2001" s="319"/>
      <c r="DZY2001" s="319"/>
      <c r="DZZ2001" s="319"/>
      <c r="EAA2001" s="319"/>
      <c r="EAB2001" s="319"/>
      <c r="EAC2001" s="319"/>
      <c r="EAD2001" s="319"/>
      <c r="EAE2001" s="319"/>
      <c r="EAF2001" s="319"/>
      <c r="EAG2001" s="319"/>
      <c r="EAH2001" s="319"/>
      <c r="EAI2001" s="319"/>
      <c r="EAJ2001" s="319"/>
      <c r="EAK2001" s="319"/>
      <c r="EAL2001" s="319"/>
      <c r="EAM2001" s="319"/>
      <c r="EAN2001" s="319"/>
      <c r="EAO2001" s="319"/>
      <c r="EAP2001" s="319"/>
      <c r="EAQ2001" s="319"/>
      <c r="EAR2001" s="319"/>
      <c r="EAS2001" s="319"/>
      <c r="EAT2001" s="319"/>
      <c r="EAU2001" s="319"/>
      <c r="EAV2001" s="319"/>
      <c r="EAW2001" s="319"/>
      <c r="EAX2001" s="319"/>
      <c r="EAY2001" s="319"/>
      <c r="EAZ2001" s="319"/>
      <c r="EBA2001" s="319"/>
      <c r="EBB2001" s="319"/>
      <c r="EBC2001" s="319"/>
      <c r="EBD2001" s="319"/>
      <c r="EBE2001" s="319"/>
      <c r="EBF2001" s="319"/>
      <c r="EBG2001" s="319"/>
      <c r="EBH2001" s="319"/>
      <c r="EBI2001" s="319"/>
      <c r="EBJ2001" s="319"/>
      <c r="EBK2001" s="319"/>
      <c r="EBL2001" s="319"/>
      <c r="EBM2001" s="319"/>
      <c r="EBN2001" s="319"/>
      <c r="EBO2001" s="319"/>
      <c r="EBP2001" s="319"/>
      <c r="EBQ2001" s="319"/>
      <c r="EBR2001" s="319"/>
      <c r="EBS2001" s="319"/>
      <c r="EBT2001" s="319"/>
      <c r="EBU2001" s="319"/>
      <c r="EBV2001" s="319"/>
      <c r="EBW2001" s="319"/>
      <c r="EBX2001" s="319"/>
      <c r="EBY2001" s="319"/>
      <c r="EBZ2001" s="319"/>
      <c r="ECA2001" s="319"/>
      <c r="ECB2001" s="319"/>
      <c r="ECC2001" s="319"/>
      <c r="ECD2001" s="319"/>
      <c r="ECE2001" s="319"/>
      <c r="ECF2001" s="319"/>
      <c r="ECG2001" s="319"/>
      <c r="ECH2001" s="319"/>
      <c r="ECI2001" s="319"/>
      <c r="ECJ2001" s="319"/>
      <c r="ECK2001" s="319"/>
      <c r="ECL2001" s="319"/>
      <c r="ECM2001" s="319"/>
      <c r="ECN2001" s="319"/>
      <c r="ECO2001" s="319"/>
      <c r="ECP2001" s="319"/>
      <c r="ECQ2001" s="319"/>
      <c r="ECR2001" s="319"/>
      <c r="ECS2001" s="319"/>
      <c r="ECT2001" s="319"/>
      <c r="ECU2001" s="319"/>
      <c r="ECV2001" s="319"/>
      <c r="ECW2001" s="319"/>
      <c r="ECX2001" s="319"/>
      <c r="ECY2001" s="319"/>
      <c r="ECZ2001" s="319"/>
      <c r="EDA2001" s="319"/>
      <c r="EDB2001" s="319"/>
      <c r="EDC2001" s="319"/>
      <c r="EDD2001" s="319"/>
      <c r="EDE2001" s="319"/>
      <c r="EDF2001" s="319"/>
      <c r="EDG2001" s="319"/>
      <c r="EDH2001" s="319"/>
      <c r="EDI2001" s="319"/>
      <c r="EDJ2001" s="319"/>
      <c r="EDK2001" s="319"/>
      <c r="EDL2001" s="319"/>
      <c r="EDM2001" s="319"/>
      <c r="EDN2001" s="319"/>
      <c r="EDO2001" s="319"/>
      <c r="EDP2001" s="319"/>
      <c r="EDQ2001" s="319"/>
      <c r="EDR2001" s="319"/>
      <c r="EDS2001" s="319"/>
      <c r="EDT2001" s="319"/>
      <c r="EDU2001" s="319"/>
      <c r="EDV2001" s="319"/>
      <c r="EDW2001" s="319"/>
      <c r="EDX2001" s="319"/>
      <c r="EDY2001" s="319"/>
      <c r="EDZ2001" s="319"/>
      <c r="EEA2001" s="319"/>
      <c r="EEB2001" s="319"/>
      <c r="EEC2001" s="319"/>
      <c r="EED2001" s="319"/>
      <c r="EEE2001" s="319"/>
      <c r="EEF2001" s="319"/>
      <c r="EEG2001" s="319"/>
      <c r="EEH2001" s="319"/>
      <c r="EEI2001" s="319"/>
      <c r="EEJ2001" s="319"/>
      <c r="EEK2001" s="319"/>
      <c r="EEL2001" s="319"/>
      <c r="EEM2001" s="319"/>
      <c r="EEN2001" s="319"/>
      <c r="EEO2001" s="319"/>
      <c r="EEP2001" s="319"/>
      <c r="EEQ2001" s="319"/>
      <c r="EER2001" s="319"/>
      <c r="EES2001" s="319"/>
      <c r="EET2001" s="319"/>
      <c r="EEU2001" s="319"/>
      <c r="EEV2001" s="319"/>
      <c r="EEW2001" s="319"/>
      <c r="EEX2001" s="319"/>
      <c r="EEY2001" s="319"/>
      <c r="EEZ2001" s="319"/>
      <c r="EFA2001" s="319"/>
      <c r="EFB2001" s="319"/>
      <c r="EFC2001" s="319"/>
      <c r="EFD2001" s="319"/>
      <c r="EFE2001" s="319"/>
      <c r="EFF2001" s="319"/>
      <c r="EFG2001" s="319"/>
      <c r="EFH2001" s="319"/>
      <c r="EFI2001" s="319"/>
      <c r="EFJ2001" s="319"/>
      <c r="EFK2001" s="319"/>
      <c r="EFL2001" s="319"/>
      <c r="EFM2001" s="319"/>
      <c r="EFN2001" s="319"/>
      <c r="EFO2001" s="319"/>
      <c r="EFP2001" s="319"/>
      <c r="EFQ2001" s="319"/>
      <c r="EFR2001" s="319"/>
      <c r="EFS2001" s="319"/>
      <c r="EFT2001" s="319"/>
      <c r="EFU2001" s="319"/>
      <c r="EFV2001" s="319"/>
      <c r="EFW2001" s="319"/>
      <c r="EFX2001" s="319"/>
      <c r="EFY2001" s="319"/>
      <c r="EFZ2001" s="319"/>
      <c r="EGA2001" s="319"/>
      <c r="EGB2001" s="319"/>
      <c r="EGC2001" s="319"/>
      <c r="EGD2001" s="319"/>
      <c r="EGE2001" s="319"/>
      <c r="EGF2001" s="319"/>
      <c r="EGG2001" s="319"/>
      <c r="EGH2001" s="319"/>
      <c r="EGI2001" s="319"/>
      <c r="EGJ2001" s="319"/>
      <c r="EGK2001" s="319"/>
      <c r="EGL2001" s="319"/>
      <c r="EGM2001" s="319"/>
      <c r="EGN2001" s="319"/>
      <c r="EGO2001" s="319"/>
      <c r="EGP2001" s="319"/>
      <c r="EGQ2001" s="319"/>
      <c r="EGR2001" s="319"/>
      <c r="EGS2001" s="319"/>
      <c r="EGT2001" s="319"/>
      <c r="EGU2001" s="319"/>
      <c r="EGV2001" s="319"/>
      <c r="EGW2001" s="319"/>
      <c r="EGX2001" s="319"/>
      <c r="EGY2001" s="319"/>
      <c r="EGZ2001" s="319"/>
      <c r="EHA2001" s="319"/>
      <c r="EHB2001" s="319"/>
      <c r="EHC2001" s="319"/>
      <c r="EHD2001" s="319"/>
      <c r="EHE2001" s="319"/>
      <c r="EHF2001" s="319"/>
      <c r="EHG2001" s="319"/>
      <c r="EHH2001" s="319"/>
      <c r="EHI2001" s="319"/>
      <c r="EHJ2001" s="319"/>
      <c r="EHK2001" s="319"/>
      <c r="EHL2001" s="319"/>
      <c r="EHM2001" s="319"/>
      <c r="EHN2001" s="319"/>
      <c r="EHO2001" s="319"/>
      <c r="EHP2001" s="319"/>
      <c r="EHQ2001" s="319"/>
      <c r="EHR2001" s="319"/>
      <c r="EHS2001" s="319"/>
      <c r="EHT2001" s="319"/>
      <c r="EHU2001" s="319"/>
      <c r="EHV2001" s="319"/>
      <c r="EHW2001" s="319"/>
      <c r="EHX2001" s="319"/>
      <c r="EHY2001" s="319"/>
      <c r="EHZ2001" s="319"/>
      <c r="EIA2001" s="319"/>
      <c r="EIB2001" s="319"/>
      <c r="EIC2001" s="319"/>
      <c r="EID2001" s="319"/>
      <c r="EIE2001" s="319"/>
      <c r="EIF2001" s="319"/>
      <c r="EIG2001" s="319"/>
      <c r="EIH2001" s="319"/>
      <c r="EII2001" s="319"/>
      <c r="EIJ2001" s="319"/>
      <c r="EIK2001" s="319"/>
      <c r="EIL2001" s="319"/>
      <c r="EIM2001" s="319"/>
      <c r="EIN2001" s="319"/>
      <c r="EIO2001" s="319"/>
      <c r="EIP2001" s="319"/>
      <c r="EIQ2001" s="319"/>
      <c r="EIR2001" s="319"/>
      <c r="EIS2001" s="319"/>
      <c r="EIT2001" s="319"/>
      <c r="EIU2001" s="319"/>
      <c r="EIV2001" s="319"/>
      <c r="EIW2001" s="319"/>
      <c r="EIX2001" s="319"/>
      <c r="EIY2001" s="319"/>
      <c r="EIZ2001" s="319"/>
      <c r="EJA2001" s="319"/>
      <c r="EJB2001" s="319"/>
      <c r="EJC2001" s="319"/>
      <c r="EJD2001" s="319"/>
      <c r="EJE2001" s="319"/>
      <c r="EJF2001" s="319"/>
      <c r="EJG2001" s="319"/>
      <c r="EJH2001" s="319"/>
      <c r="EJI2001" s="319"/>
      <c r="EJJ2001" s="319"/>
      <c r="EJK2001" s="319"/>
      <c r="EJL2001" s="319"/>
      <c r="EJM2001" s="319"/>
      <c r="EJN2001" s="319"/>
      <c r="EJO2001" s="319"/>
      <c r="EJP2001" s="319"/>
      <c r="EJQ2001" s="319"/>
      <c r="EJR2001" s="319"/>
      <c r="EJS2001" s="319"/>
      <c r="EJT2001" s="319"/>
      <c r="EJU2001" s="319"/>
      <c r="EJV2001" s="319"/>
      <c r="EJW2001" s="319"/>
      <c r="EJX2001" s="319"/>
      <c r="EJY2001" s="319"/>
      <c r="EJZ2001" s="319"/>
      <c r="EKA2001" s="319"/>
      <c r="EKB2001" s="319"/>
      <c r="EKC2001" s="319"/>
      <c r="EKD2001" s="319"/>
      <c r="EKE2001" s="319"/>
      <c r="EKF2001" s="319"/>
      <c r="EKG2001" s="319"/>
      <c r="EKH2001" s="319"/>
      <c r="EKI2001" s="319"/>
      <c r="EKJ2001" s="319"/>
      <c r="EKK2001" s="319"/>
      <c r="EKL2001" s="319"/>
      <c r="EKM2001" s="319"/>
      <c r="EKN2001" s="319"/>
      <c r="EKO2001" s="319"/>
      <c r="EKP2001" s="319"/>
      <c r="EKQ2001" s="319"/>
      <c r="EKR2001" s="319"/>
      <c r="EKS2001" s="319"/>
      <c r="EKT2001" s="319"/>
      <c r="EKU2001" s="319"/>
      <c r="EKV2001" s="319"/>
      <c r="EKW2001" s="319"/>
      <c r="EKX2001" s="319"/>
      <c r="EKY2001" s="319"/>
      <c r="EKZ2001" s="319"/>
      <c r="ELA2001" s="319"/>
      <c r="ELB2001" s="319"/>
      <c r="ELC2001" s="319"/>
      <c r="ELD2001" s="319"/>
      <c r="ELE2001" s="319"/>
      <c r="ELF2001" s="319"/>
      <c r="ELG2001" s="319"/>
      <c r="ELH2001" s="319"/>
      <c r="ELI2001" s="319"/>
      <c r="ELJ2001" s="319"/>
      <c r="ELK2001" s="319"/>
      <c r="ELL2001" s="319"/>
      <c r="ELM2001" s="319"/>
      <c r="ELN2001" s="319"/>
      <c r="ELO2001" s="319"/>
      <c r="ELP2001" s="319"/>
      <c r="ELQ2001" s="319"/>
      <c r="ELR2001" s="319"/>
      <c r="ELS2001" s="319"/>
      <c r="ELT2001" s="319"/>
      <c r="ELU2001" s="319"/>
      <c r="ELV2001" s="319"/>
      <c r="ELW2001" s="319"/>
      <c r="ELX2001" s="319"/>
      <c r="ELY2001" s="319"/>
      <c r="ELZ2001" s="319"/>
      <c r="EMA2001" s="319"/>
      <c r="EMB2001" s="319"/>
      <c r="EMC2001" s="319"/>
      <c r="EMD2001" s="319"/>
      <c r="EME2001" s="319"/>
      <c r="EMF2001" s="319"/>
      <c r="EMG2001" s="319"/>
      <c r="EMH2001" s="319"/>
      <c r="EMI2001" s="319"/>
      <c r="EMJ2001" s="319"/>
      <c r="EMK2001" s="319"/>
      <c r="EML2001" s="319"/>
      <c r="EMM2001" s="319"/>
      <c r="EMN2001" s="319"/>
      <c r="EMO2001" s="319"/>
      <c r="EMP2001" s="319"/>
      <c r="EMQ2001" s="319"/>
      <c r="EMR2001" s="319"/>
      <c r="EMS2001" s="319"/>
      <c r="EMT2001" s="319"/>
      <c r="EMU2001" s="319"/>
      <c r="EMV2001" s="319"/>
      <c r="EMW2001" s="319"/>
      <c r="EMX2001" s="319"/>
      <c r="EMY2001" s="319"/>
      <c r="EMZ2001" s="319"/>
      <c r="ENA2001" s="319"/>
      <c r="ENB2001" s="319"/>
      <c r="ENC2001" s="319"/>
      <c r="END2001" s="319"/>
      <c r="ENE2001" s="319"/>
      <c r="ENF2001" s="319"/>
      <c r="ENG2001" s="319"/>
      <c r="ENH2001" s="319"/>
      <c r="ENI2001" s="319"/>
      <c r="ENJ2001" s="319"/>
      <c r="ENK2001" s="319"/>
      <c r="ENL2001" s="319"/>
      <c r="ENM2001" s="319"/>
      <c r="ENN2001" s="319"/>
      <c r="ENO2001" s="319"/>
      <c r="ENP2001" s="319"/>
      <c r="ENQ2001" s="319"/>
      <c r="ENR2001" s="319"/>
      <c r="ENS2001" s="319"/>
      <c r="ENT2001" s="319"/>
      <c r="ENU2001" s="319"/>
      <c r="ENV2001" s="319"/>
      <c r="ENW2001" s="319"/>
      <c r="ENX2001" s="319"/>
      <c r="ENY2001" s="319"/>
      <c r="ENZ2001" s="319"/>
      <c r="EOA2001" s="319"/>
      <c r="EOB2001" s="319"/>
      <c r="EOC2001" s="319"/>
      <c r="EOD2001" s="319"/>
      <c r="EOE2001" s="319"/>
      <c r="EOF2001" s="319"/>
      <c r="EOG2001" s="319"/>
      <c r="EOH2001" s="319"/>
      <c r="EOI2001" s="319"/>
      <c r="EOJ2001" s="319"/>
      <c r="EOK2001" s="319"/>
      <c r="EOL2001" s="319"/>
      <c r="EOM2001" s="319"/>
      <c r="EON2001" s="319"/>
      <c r="EOO2001" s="319"/>
      <c r="EOP2001" s="319"/>
      <c r="EOQ2001" s="319"/>
      <c r="EOR2001" s="319"/>
      <c r="EOS2001" s="319"/>
      <c r="EOT2001" s="319"/>
      <c r="EOU2001" s="319"/>
      <c r="EOV2001" s="319"/>
      <c r="EOW2001" s="319"/>
      <c r="EOX2001" s="319"/>
      <c r="EOY2001" s="319"/>
      <c r="EOZ2001" s="319"/>
      <c r="EPA2001" s="319"/>
      <c r="EPB2001" s="319"/>
      <c r="EPC2001" s="319"/>
      <c r="EPD2001" s="319"/>
      <c r="EPE2001" s="319"/>
      <c r="EPF2001" s="319"/>
      <c r="EPG2001" s="319"/>
      <c r="EPH2001" s="319"/>
      <c r="EPI2001" s="319"/>
      <c r="EPJ2001" s="319"/>
      <c r="EPK2001" s="319"/>
      <c r="EPL2001" s="319"/>
      <c r="EPM2001" s="319"/>
      <c r="EPN2001" s="319"/>
      <c r="EPO2001" s="319"/>
      <c r="EPP2001" s="319"/>
      <c r="EPQ2001" s="319"/>
      <c r="EPR2001" s="319"/>
      <c r="EPS2001" s="319"/>
      <c r="EPT2001" s="319"/>
      <c r="EPU2001" s="319"/>
      <c r="EPV2001" s="319"/>
      <c r="EPW2001" s="319"/>
      <c r="EPX2001" s="319"/>
      <c r="EPY2001" s="319"/>
      <c r="EPZ2001" s="319"/>
      <c r="EQA2001" s="319"/>
      <c r="EQB2001" s="319"/>
      <c r="EQC2001" s="319"/>
      <c r="EQD2001" s="319"/>
      <c r="EQE2001" s="319"/>
      <c r="EQF2001" s="319"/>
      <c r="EQG2001" s="319"/>
      <c r="EQH2001" s="319"/>
      <c r="EQI2001" s="319"/>
      <c r="EQJ2001" s="319"/>
      <c r="EQK2001" s="319"/>
      <c r="EQL2001" s="319"/>
      <c r="EQM2001" s="319"/>
      <c r="EQN2001" s="319"/>
      <c r="EQO2001" s="319"/>
      <c r="EQP2001" s="319"/>
      <c r="EQQ2001" s="319"/>
      <c r="EQR2001" s="319"/>
      <c r="EQS2001" s="319"/>
      <c r="EQT2001" s="319"/>
      <c r="EQU2001" s="319"/>
      <c r="EQV2001" s="319"/>
      <c r="EQW2001" s="319"/>
      <c r="EQX2001" s="319"/>
      <c r="EQY2001" s="319"/>
      <c r="EQZ2001" s="319"/>
      <c r="ERA2001" s="319"/>
      <c r="ERB2001" s="319"/>
      <c r="ERC2001" s="319"/>
      <c r="ERD2001" s="319"/>
      <c r="ERE2001" s="319"/>
      <c r="ERF2001" s="319"/>
      <c r="ERG2001" s="319"/>
      <c r="ERH2001" s="319"/>
      <c r="ERI2001" s="319"/>
      <c r="ERJ2001" s="319"/>
      <c r="ERK2001" s="319"/>
      <c r="ERL2001" s="319"/>
      <c r="ERM2001" s="319"/>
      <c r="ERN2001" s="319"/>
      <c r="ERO2001" s="319"/>
      <c r="ERP2001" s="319"/>
      <c r="ERQ2001" s="319"/>
      <c r="ERR2001" s="319"/>
      <c r="ERS2001" s="319"/>
      <c r="ERT2001" s="319"/>
      <c r="ERU2001" s="319"/>
      <c r="ERV2001" s="319"/>
      <c r="ERW2001" s="319"/>
      <c r="ERX2001" s="319"/>
      <c r="ERY2001" s="319"/>
      <c r="ERZ2001" s="319"/>
      <c r="ESA2001" s="319"/>
      <c r="ESB2001" s="319"/>
      <c r="ESC2001" s="319"/>
      <c r="ESD2001" s="319"/>
      <c r="ESE2001" s="319"/>
      <c r="ESF2001" s="319"/>
      <c r="ESG2001" s="319"/>
      <c r="ESH2001" s="319"/>
      <c r="ESI2001" s="319"/>
      <c r="ESJ2001" s="319"/>
      <c r="ESK2001" s="319"/>
      <c r="ESL2001" s="319"/>
      <c r="ESM2001" s="319"/>
      <c r="ESN2001" s="319"/>
      <c r="ESO2001" s="319"/>
      <c r="ESP2001" s="319"/>
      <c r="ESQ2001" s="319"/>
      <c r="ESR2001" s="319"/>
      <c r="ESS2001" s="319"/>
      <c r="EST2001" s="319"/>
      <c r="ESU2001" s="319"/>
      <c r="ESV2001" s="319"/>
      <c r="ESW2001" s="319"/>
      <c r="ESX2001" s="319"/>
      <c r="ESY2001" s="319"/>
      <c r="ESZ2001" s="319"/>
      <c r="ETA2001" s="319"/>
      <c r="ETB2001" s="319"/>
      <c r="ETC2001" s="319"/>
      <c r="ETD2001" s="319"/>
      <c r="ETE2001" s="319"/>
      <c r="ETF2001" s="319"/>
      <c r="ETG2001" s="319"/>
      <c r="ETH2001" s="319"/>
      <c r="ETI2001" s="319"/>
      <c r="ETJ2001" s="319"/>
      <c r="ETK2001" s="319"/>
      <c r="ETL2001" s="319"/>
      <c r="ETM2001" s="319"/>
      <c r="ETN2001" s="319"/>
      <c r="ETO2001" s="319"/>
      <c r="ETP2001" s="319"/>
      <c r="ETQ2001" s="319"/>
      <c r="ETR2001" s="319"/>
      <c r="ETS2001" s="319"/>
      <c r="ETT2001" s="319"/>
      <c r="ETU2001" s="319"/>
      <c r="ETV2001" s="319"/>
      <c r="ETW2001" s="319"/>
      <c r="ETX2001" s="319"/>
      <c r="ETY2001" s="319"/>
      <c r="ETZ2001" s="319"/>
      <c r="EUA2001" s="319"/>
      <c r="EUB2001" s="319"/>
      <c r="EUC2001" s="319"/>
      <c r="EUD2001" s="319"/>
      <c r="EUE2001" s="319"/>
      <c r="EUF2001" s="319"/>
      <c r="EUG2001" s="319"/>
      <c r="EUH2001" s="319"/>
      <c r="EUI2001" s="319"/>
      <c r="EUJ2001" s="319"/>
      <c r="EUK2001" s="319"/>
      <c r="EUL2001" s="319"/>
      <c r="EUM2001" s="319"/>
      <c r="EUN2001" s="319"/>
      <c r="EUO2001" s="319"/>
      <c r="EUP2001" s="319"/>
      <c r="EUQ2001" s="319"/>
      <c r="EUR2001" s="319"/>
      <c r="EUS2001" s="319"/>
      <c r="EUT2001" s="319"/>
      <c r="EUU2001" s="319"/>
      <c r="EUV2001" s="319"/>
      <c r="EUW2001" s="319"/>
      <c r="EUX2001" s="319"/>
      <c r="EUY2001" s="319"/>
      <c r="EUZ2001" s="319"/>
      <c r="EVA2001" s="319"/>
      <c r="EVB2001" s="319"/>
      <c r="EVC2001" s="319"/>
      <c r="EVD2001" s="319"/>
      <c r="EVE2001" s="319"/>
      <c r="EVF2001" s="319"/>
      <c r="EVG2001" s="319"/>
      <c r="EVH2001" s="319"/>
      <c r="EVI2001" s="319"/>
      <c r="EVJ2001" s="319"/>
      <c r="EVK2001" s="319"/>
      <c r="EVL2001" s="319"/>
      <c r="EVM2001" s="319"/>
      <c r="EVN2001" s="319"/>
      <c r="EVO2001" s="319"/>
      <c r="EVP2001" s="319"/>
      <c r="EVQ2001" s="319"/>
      <c r="EVR2001" s="319"/>
      <c r="EVS2001" s="319"/>
      <c r="EVT2001" s="319"/>
      <c r="EVU2001" s="319"/>
      <c r="EVV2001" s="319"/>
      <c r="EVW2001" s="319"/>
      <c r="EVX2001" s="319"/>
      <c r="EVY2001" s="319"/>
      <c r="EVZ2001" s="319"/>
      <c r="EWA2001" s="319"/>
      <c r="EWB2001" s="319"/>
      <c r="EWC2001" s="319"/>
      <c r="EWD2001" s="319"/>
      <c r="EWE2001" s="319"/>
      <c r="EWF2001" s="319"/>
      <c r="EWG2001" s="319"/>
      <c r="EWH2001" s="319"/>
      <c r="EWI2001" s="319"/>
      <c r="EWJ2001" s="319"/>
      <c r="EWK2001" s="319"/>
      <c r="EWL2001" s="319"/>
      <c r="EWM2001" s="319"/>
      <c r="EWN2001" s="319"/>
      <c r="EWO2001" s="319"/>
      <c r="EWP2001" s="319"/>
      <c r="EWQ2001" s="319"/>
      <c r="EWR2001" s="319"/>
      <c r="EWS2001" s="319"/>
      <c r="EWT2001" s="319"/>
      <c r="EWU2001" s="319"/>
      <c r="EWV2001" s="319"/>
      <c r="EWW2001" s="319"/>
      <c r="EWX2001" s="319"/>
      <c r="EWY2001" s="319"/>
      <c r="EWZ2001" s="319"/>
      <c r="EXA2001" s="319"/>
      <c r="EXB2001" s="319"/>
      <c r="EXC2001" s="319"/>
      <c r="EXD2001" s="319"/>
      <c r="EXE2001" s="319"/>
      <c r="EXF2001" s="319"/>
      <c r="EXG2001" s="319"/>
      <c r="EXH2001" s="319"/>
      <c r="EXI2001" s="319"/>
      <c r="EXJ2001" s="319"/>
      <c r="EXK2001" s="319"/>
      <c r="EXL2001" s="319"/>
      <c r="EXM2001" s="319"/>
      <c r="EXN2001" s="319"/>
      <c r="EXO2001" s="319"/>
      <c r="EXP2001" s="319"/>
      <c r="EXQ2001" s="319"/>
      <c r="EXR2001" s="319"/>
      <c r="EXS2001" s="319"/>
      <c r="EXT2001" s="319"/>
      <c r="EXU2001" s="319"/>
      <c r="EXV2001" s="319"/>
      <c r="EXW2001" s="319"/>
      <c r="EXX2001" s="319"/>
      <c r="EXY2001" s="319"/>
      <c r="EXZ2001" s="319"/>
      <c r="EYA2001" s="319"/>
      <c r="EYB2001" s="319"/>
      <c r="EYC2001" s="319"/>
      <c r="EYD2001" s="319"/>
      <c r="EYE2001" s="319"/>
      <c r="EYF2001" s="319"/>
      <c r="EYG2001" s="319"/>
      <c r="EYH2001" s="319"/>
      <c r="EYI2001" s="319"/>
      <c r="EYJ2001" s="319"/>
      <c r="EYK2001" s="319"/>
      <c r="EYL2001" s="319"/>
      <c r="EYM2001" s="319"/>
      <c r="EYN2001" s="319"/>
      <c r="EYO2001" s="319"/>
      <c r="EYP2001" s="319"/>
      <c r="EYQ2001" s="319"/>
      <c r="EYR2001" s="319"/>
      <c r="EYS2001" s="319"/>
      <c r="EYT2001" s="319"/>
      <c r="EYU2001" s="319"/>
      <c r="EYV2001" s="319"/>
      <c r="EYW2001" s="319"/>
      <c r="EYX2001" s="319"/>
      <c r="EYY2001" s="319"/>
      <c r="EYZ2001" s="319"/>
      <c r="EZA2001" s="319"/>
      <c r="EZB2001" s="319"/>
      <c r="EZC2001" s="319"/>
      <c r="EZD2001" s="319"/>
      <c r="EZE2001" s="319"/>
      <c r="EZF2001" s="319"/>
      <c r="EZG2001" s="319"/>
      <c r="EZH2001" s="319"/>
      <c r="EZI2001" s="319"/>
      <c r="EZJ2001" s="319"/>
      <c r="EZK2001" s="319"/>
      <c r="EZL2001" s="319"/>
      <c r="EZM2001" s="319"/>
      <c r="EZN2001" s="319"/>
      <c r="EZO2001" s="319"/>
      <c r="EZP2001" s="319"/>
      <c r="EZQ2001" s="319"/>
      <c r="EZR2001" s="319"/>
      <c r="EZS2001" s="319"/>
      <c r="EZT2001" s="319"/>
      <c r="EZU2001" s="319"/>
      <c r="EZV2001" s="319"/>
      <c r="EZW2001" s="319"/>
      <c r="EZX2001" s="319"/>
      <c r="EZY2001" s="319"/>
      <c r="EZZ2001" s="319"/>
      <c r="FAA2001" s="319"/>
      <c r="FAB2001" s="319"/>
      <c r="FAC2001" s="319"/>
      <c r="FAD2001" s="319"/>
      <c r="FAE2001" s="319"/>
      <c r="FAF2001" s="319"/>
      <c r="FAG2001" s="319"/>
      <c r="FAH2001" s="319"/>
      <c r="FAI2001" s="319"/>
      <c r="FAJ2001" s="319"/>
      <c r="FAK2001" s="319"/>
      <c r="FAL2001" s="319"/>
      <c r="FAM2001" s="319"/>
      <c r="FAN2001" s="319"/>
      <c r="FAO2001" s="319"/>
      <c r="FAP2001" s="319"/>
      <c r="FAQ2001" s="319"/>
      <c r="FAR2001" s="319"/>
      <c r="FAS2001" s="319"/>
      <c r="FAT2001" s="319"/>
      <c r="FAU2001" s="319"/>
      <c r="FAV2001" s="319"/>
      <c r="FAW2001" s="319"/>
      <c r="FAX2001" s="319"/>
      <c r="FAY2001" s="319"/>
      <c r="FAZ2001" s="319"/>
      <c r="FBA2001" s="319"/>
      <c r="FBB2001" s="319"/>
      <c r="FBC2001" s="319"/>
      <c r="FBD2001" s="319"/>
      <c r="FBE2001" s="319"/>
      <c r="FBF2001" s="319"/>
      <c r="FBG2001" s="319"/>
      <c r="FBH2001" s="319"/>
      <c r="FBI2001" s="319"/>
      <c r="FBJ2001" s="319"/>
      <c r="FBK2001" s="319"/>
      <c r="FBL2001" s="319"/>
      <c r="FBM2001" s="319"/>
      <c r="FBN2001" s="319"/>
      <c r="FBO2001" s="319"/>
      <c r="FBP2001" s="319"/>
      <c r="FBQ2001" s="319"/>
      <c r="FBR2001" s="319"/>
      <c r="FBS2001" s="319"/>
      <c r="FBT2001" s="319"/>
      <c r="FBU2001" s="319"/>
      <c r="FBV2001" s="319"/>
      <c r="FBW2001" s="319"/>
      <c r="FBX2001" s="319"/>
      <c r="FBY2001" s="319"/>
      <c r="FBZ2001" s="319"/>
      <c r="FCA2001" s="319"/>
      <c r="FCB2001" s="319"/>
      <c r="FCC2001" s="319"/>
      <c r="FCD2001" s="319"/>
      <c r="FCE2001" s="319"/>
      <c r="FCF2001" s="319"/>
      <c r="FCG2001" s="319"/>
      <c r="FCH2001" s="319"/>
      <c r="FCI2001" s="319"/>
      <c r="FCJ2001" s="319"/>
      <c r="FCK2001" s="319"/>
      <c r="FCL2001" s="319"/>
      <c r="FCM2001" s="319"/>
      <c r="FCN2001" s="319"/>
      <c r="FCO2001" s="319"/>
      <c r="FCP2001" s="319"/>
      <c r="FCQ2001" s="319"/>
      <c r="FCR2001" s="319"/>
      <c r="FCS2001" s="319"/>
      <c r="FCT2001" s="319"/>
      <c r="FCU2001" s="319"/>
      <c r="FCV2001" s="319"/>
      <c r="FCW2001" s="319"/>
      <c r="FCX2001" s="319"/>
      <c r="FCY2001" s="319"/>
      <c r="FCZ2001" s="319"/>
      <c r="FDA2001" s="319"/>
      <c r="FDB2001" s="319"/>
      <c r="FDC2001" s="319"/>
      <c r="FDD2001" s="319"/>
      <c r="FDE2001" s="319"/>
      <c r="FDF2001" s="319"/>
      <c r="FDG2001" s="319"/>
      <c r="FDH2001" s="319"/>
      <c r="FDI2001" s="319"/>
      <c r="FDJ2001" s="319"/>
      <c r="FDK2001" s="319"/>
      <c r="FDL2001" s="319"/>
      <c r="FDM2001" s="319"/>
      <c r="FDN2001" s="319"/>
      <c r="FDO2001" s="319"/>
      <c r="FDP2001" s="319"/>
      <c r="FDQ2001" s="319"/>
      <c r="FDR2001" s="319"/>
      <c r="FDS2001" s="319"/>
      <c r="FDT2001" s="319"/>
      <c r="FDU2001" s="319"/>
      <c r="FDV2001" s="319"/>
      <c r="FDW2001" s="319"/>
      <c r="FDX2001" s="319"/>
      <c r="FDY2001" s="319"/>
      <c r="FDZ2001" s="319"/>
      <c r="FEA2001" s="319"/>
      <c r="FEB2001" s="319"/>
      <c r="FEC2001" s="319"/>
      <c r="FED2001" s="319"/>
      <c r="FEE2001" s="319"/>
      <c r="FEF2001" s="319"/>
      <c r="FEG2001" s="319"/>
      <c r="FEH2001" s="319"/>
      <c r="FEI2001" s="319"/>
      <c r="FEJ2001" s="319"/>
      <c r="FEK2001" s="319"/>
      <c r="FEL2001" s="319"/>
      <c r="FEM2001" s="319"/>
      <c r="FEN2001" s="319"/>
      <c r="FEO2001" s="319"/>
      <c r="FEP2001" s="319"/>
      <c r="FEQ2001" s="319"/>
      <c r="FER2001" s="319"/>
      <c r="FES2001" s="319"/>
      <c r="FET2001" s="319"/>
      <c r="FEU2001" s="319"/>
      <c r="FEV2001" s="319"/>
      <c r="FEW2001" s="319"/>
      <c r="FEX2001" s="319"/>
      <c r="FEY2001" s="319"/>
      <c r="FEZ2001" s="319"/>
      <c r="FFA2001" s="319"/>
      <c r="FFB2001" s="319"/>
      <c r="FFC2001" s="319"/>
      <c r="FFD2001" s="319"/>
      <c r="FFE2001" s="319"/>
      <c r="FFF2001" s="319"/>
      <c r="FFG2001" s="319"/>
      <c r="FFH2001" s="319"/>
      <c r="FFI2001" s="319"/>
      <c r="FFJ2001" s="319"/>
      <c r="FFK2001" s="319"/>
      <c r="FFL2001" s="319"/>
      <c r="FFM2001" s="319"/>
      <c r="FFN2001" s="319"/>
      <c r="FFO2001" s="319"/>
      <c r="FFP2001" s="319"/>
      <c r="FFQ2001" s="319"/>
      <c r="FFR2001" s="319"/>
      <c r="FFS2001" s="319"/>
      <c r="FFT2001" s="319"/>
      <c r="FFU2001" s="319"/>
      <c r="FFV2001" s="319"/>
      <c r="FFW2001" s="319"/>
      <c r="FFX2001" s="319"/>
      <c r="FFY2001" s="319"/>
      <c r="FFZ2001" s="319"/>
      <c r="FGA2001" s="319"/>
      <c r="FGB2001" s="319"/>
      <c r="FGC2001" s="319"/>
      <c r="FGD2001" s="319"/>
      <c r="FGE2001" s="319"/>
      <c r="FGF2001" s="319"/>
      <c r="FGG2001" s="319"/>
      <c r="FGH2001" s="319"/>
      <c r="FGI2001" s="319"/>
      <c r="FGJ2001" s="319"/>
      <c r="FGK2001" s="319"/>
      <c r="FGL2001" s="319"/>
      <c r="FGM2001" s="319"/>
      <c r="FGN2001" s="319"/>
      <c r="FGO2001" s="319"/>
      <c r="FGP2001" s="319"/>
      <c r="FGQ2001" s="319"/>
      <c r="FGR2001" s="319"/>
      <c r="FGS2001" s="319"/>
      <c r="FGT2001" s="319"/>
      <c r="FGU2001" s="319"/>
      <c r="FGV2001" s="319"/>
      <c r="FGW2001" s="319"/>
      <c r="FGX2001" s="319"/>
      <c r="FGY2001" s="319"/>
      <c r="FGZ2001" s="319"/>
      <c r="FHA2001" s="319"/>
      <c r="FHB2001" s="319"/>
      <c r="FHC2001" s="319"/>
      <c r="FHD2001" s="319"/>
      <c r="FHE2001" s="319"/>
      <c r="FHF2001" s="319"/>
      <c r="FHG2001" s="319"/>
      <c r="FHH2001" s="319"/>
      <c r="FHI2001" s="319"/>
      <c r="FHJ2001" s="319"/>
      <c r="FHK2001" s="319"/>
      <c r="FHL2001" s="319"/>
      <c r="FHM2001" s="319"/>
      <c r="FHN2001" s="319"/>
      <c r="FHO2001" s="319"/>
      <c r="FHP2001" s="319"/>
      <c r="FHQ2001" s="319"/>
      <c r="FHR2001" s="319"/>
      <c r="FHS2001" s="319"/>
      <c r="FHT2001" s="319"/>
      <c r="FHU2001" s="319"/>
      <c r="FHV2001" s="319"/>
      <c r="FHW2001" s="319"/>
      <c r="FHX2001" s="319"/>
      <c r="FHY2001" s="319"/>
      <c r="FHZ2001" s="319"/>
      <c r="FIA2001" s="319"/>
      <c r="FIB2001" s="319"/>
      <c r="FIC2001" s="319"/>
      <c r="FID2001" s="319"/>
      <c r="FIE2001" s="319"/>
      <c r="FIF2001" s="319"/>
      <c r="FIG2001" s="319"/>
      <c r="FIH2001" s="319"/>
      <c r="FII2001" s="319"/>
      <c r="FIJ2001" s="319"/>
      <c r="FIK2001" s="319"/>
      <c r="FIL2001" s="319"/>
      <c r="FIM2001" s="319"/>
      <c r="FIN2001" s="319"/>
      <c r="FIO2001" s="319"/>
      <c r="FIP2001" s="319"/>
      <c r="FIQ2001" s="319"/>
      <c r="FIR2001" s="319"/>
      <c r="FIS2001" s="319"/>
      <c r="FIT2001" s="319"/>
      <c r="FIU2001" s="319"/>
      <c r="FIV2001" s="319"/>
      <c r="FIW2001" s="319"/>
      <c r="FIX2001" s="319"/>
      <c r="FIY2001" s="319"/>
      <c r="FIZ2001" s="319"/>
      <c r="FJA2001" s="319"/>
      <c r="FJB2001" s="319"/>
      <c r="FJC2001" s="319"/>
      <c r="FJD2001" s="319"/>
      <c r="FJE2001" s="319"/>
      <c r="FJF2001" s="319"/>
      <c r="FJG2001" s="319"/>
      <c r="FJH2001" s="319"/>
      <c r="FJI2001" s="319"/>
      <c r="FJJ2001" s="319"/>
      <c r="FJK2001" s="319"/>
      <c r="FJL2001" s="319"/>
      <c r="FJM2001" s="319"/>
      <c r="FJN2001" s="319"/>
      <c r="FJO2001" s="319"/>
      <c r="FJP2001" s="319"/>
      <c r="FJQ2001" s="319"/>
      <c r="FJR2001" s="319"/>
      <c r="FJS2001" s="319"/>
      <c r="FJT2001" s="319"/>
      <c r="FJU2001" s="319"/>
      <c r="FJV2001" s="319"/>
      <c r="FJW2001" s="319"/>
      <c r="FJX2001" s="319"/>
      <c r="FJY2001" s="319"/>
      <c r="FJZ2001" s="319"/>
      <c r="FKA2001" s="319"/>
      <c r="FKB2001" s="319"/>
      <c r="FKC2001" s="319"/>
      <c r="FKD2001" s="319"/>
      <c r="FKE2001" s="319"/>
      <c r="FKF2001" s="319"/>
      <c r="FKG2001" s="319"/>
      <c r="FKH2001" s="319"/>
      <c r="FKI2001" s="319"/>
      <c r="FKJ2001" s="319"/>
      <c r="FKK2001" s="319"/>
      <c r="FKL2001" s="319"/>
      <c r="FKM2001" s="319"/>
      <c r="FKN2001" s="319"/>
      <c r="FKO2001" s="319"/>
      <c r="FKP2001" s="319"/>
      <c r="FKQ2001" s="319"/>
      <c r="FKR2001" s="319"/>
      <c r="FKS2001" s="319"/>
      <c r="FKT2001" s="319"/>
      <c r="FKU2001" s="319"/>
      <c r="FKV2001" s="319"/>
      <c r="FKW2001" s="319"/>
      <c r="FKX2001" s="319"/>
      <c r="FKY2001" s="319"/>
      <c r="FKZ2001" s="319"/>
      <c r="FLA2001" s="319"/>
      <c r="FLB2001" s="319"/>
      <c r="FLC2001" s="319"/>
      <c r="FLD2001" s="319"/>
      <c r="FLE2001" s="319"/>
      <c r="FLF2001" s="319"/>
      <c r="FLG2001" s="319"/>
      <c r="FLH2001" s="319"/>
      <c r="FLI2001" s="319"/>
      <c r="FLJ2001" s="319"/>
      <c r="FLK2001" s="319"/>
      <c r="FLL2001" s="319"/>
      <c r="FLM2001" s="319"/>
      <c r="FLN2001" s="319"/>
      <c r="FLO2001" s="319"/>
      <c r="FLP2001" s="319"/>
      <c r="FLQ2001" s="319"/>
      <c r="FLR2001" s="319"/>
      <c r="FLS2001" s="319"/>
      <c r="FLT2001" s="319"/>
      <c r="FLU2001" s="319"/>
      <c r="FLV2001" s="319"/>
      <c r="FLW2001" s="319"/>
      <c r="FLX2001" s="319"/>
      <c r="FLY2001" s="319"/>
      <c r="FLZ2001" s="319"/>
      <c r="FMA2001" s="319"/>
      <c r="FMB2001" s="319"/>
      <c r="FMC2001" s="319"/>
      <c r="FMD2001" s="319"/>
      <c r="FME2001" s="319"/>
      <c r="FMF2001" s="319"/>
      <c r="FMG2001" s="319"/>
      <c r="FMH2001" s="319"/>
      <c r="FMI2001" s="319"/>
      <c r="FMJ2001" s="319"/>
      <c r="FMK2001" s="319"/>
      <c r="FML2001" s="319"/>
      <c r="FMM2001" s="319"/>
      <c r="FMN2001" s="319"/>
      <c r="FMO2001" s="319"/>
      <c r="FMP2001" s="319"/>
      <c r="FMQ2001" s="319"/>
      <c r="FMR2001" s="319"/>
      <c r="FMS2001" s="319"/>
      <c r="FMT2001" s="319"/>
      <c r="FMU2001" s="319"/>
      <c r="FMV2001" s="319"/>
      <c r="FMW2001" s="319"/>
      <c r="FMX2001" s="319"/>
      <c r="FMY2001" s="319"/>
      <c r="FMZ2001" s="319"/>
      <c r="FNA2001" s="319"/>
      <c r="FNB2001" s="319"/>
      <c r="FNC2001" s="319"/>
      <c r="FND2001" s="319"/>
      <c r="FNE2001" s="319"/>
      <c r="FNF2001" s="319"/>
      <c r="FNG2001" s="319"/>
      <c r="FNH2001" s="319"/>
      <c r="FNI2001" s="319"/>
      <c r="FNJ2001" s="319"/>
      <c r="FNK2001" s="319"/>
      <c r="FNL2001" s="319"/>
      <c r="FNM2001" s="319"/>
      <c r="FNN2001" s="319"/>
      <c r="FNO2001" s="319"/>
      <c r="FNP2001" s="319"/>
      <c r="FNQ2001" s="319"/>
      <c r="FNR2001" s="319"/>
      <c r="FNS2001" s="319"/>
      <c r="FNT2001" s="319"/>
      <c r="FNU2001" s="319"/>
      <c r="FNV2001" s="319"/>
      <c r="FNW2001" s="319"/>
      <c r="FNX2001" s="319"/>
      <c r="FNY2001" s="319"/>
      <c r="FNZ2001" s="319"/>
      <c r="FOA2001" s="319"/>
      <c r="FOB2001" s="319"/>
      <c r="FOC2001" s="319"/>
      <c r="FOD2001" s="319"/>
      <c r="FOE2001" s="319"/>
      <c r="FOF2001" s="319"/>
      <c r="FOG2001" s="319"/>
      <c r="FOH2001" s="319"/>
      <c r="FOI2001" s="319"/>
      <c r="FOJ2001" s="319"/>
      <c r="FOK2001" s="319"/>
      <c r="FOL2001" s="319"/>
      <c r="FOM2001" s="319"/>
      <c r="FON2001" s="319"/>
      <c r="FOO2001" s="319"/>
      <c r="FOP2001" s="319"/>
      <c r="FOQ2001" s="319"/>
      <c r="FOR2001" s="319"/>
      <c r="FOS2001" s="319"/>
      <c r="FOT2001" s="319"/>
      <c r="FOU2001" s="319"/>
      <c r="FOV2001" s="319"/>
      <c r="FOW2001" s="319"/>
      <c r="FOX2001" s="319"/>
      <c r="FOY2001" s="319"/>
      <c r="FOZ2001" s="319"/>
      <c r="FPA2001" s="319"/>
      <c r="FPB2001" s="319"/>
      <c r="FPC2001" s="319"/>
      <c r="FPD2001" s="319"/>
      <c r="FPE2001" s="319"/>
      <c r="FPF2001" s="319"/>
      <c r="FPG2001" s="319"/>
      <c r="FPH2001" s="319"/>
      <c r="FPI2001" s="319"/>
      <c r="FPJ2001" s="319"/>
      <c r="FPK2001" s="319"/>
      <c r="FPL2001" s="319"/>
      <c r="FPM2001" s="319"/>
      <c r="FPN2001" s="319"/>
      <c r="FPO2001" s="319"/>
      <c r="FPP2001" s="319"/>
      <c r="FPQ2001" s="319"/>
      <c r="FPR2001" s="319"/>
      <c r="FPS2001" s="319"/>
      <c r="FPT2001" s="319"/>
      <c r="FPU2001" s="319"/>
      <c r="FPV2001" s="319"/>
      <c r="FPW2001" s="319"/>
      <c r="FPX2001" s="319"/>
      <c r="FPY2001" s="319"/>
      <c r="FPZ2001" s="319"/>
      <c r="FQA2001" s="319"/>
      <c r="FQB2001" s="319"/>
      <c r="FQC2001" s="319"/>
      <c r="FQD2001" s="319"/>
      <c r="FQE2001" s="319"/>
      <c r="FQF2001" s="319"/>
      <c r="FQG2001" s="319"/>
      <c r="FQH2001" s="319"/>
      <c r="FQI2001" s="319"/>
      <c r="FQJ2001" s="319"/>
      <c r="FQK2001" s="319"/>
      <c r="FQL2001" s="319"/>
      <c r="FQM2001" s="319"/>
      <c r="FQN2001" s="319"/>
      <c r="FQO2001" s="319"/>
      <c r="FQP2001" s="319"/>
      <c r="FQQ2001" s="319"/>
      <c r="FQR2001" s="319"/>
      <c r="FQS2001" s="319"/>
      <c r="FQT2001" s="319"/>
      <c r="FQU2001" s="319"/>
      <c r="FQV2001" s="319"/>
      <c r="FQW2001" s="319"/>
      <c r="FQX2001" s="319"/>
      <c r="FQY2001" s="319"/>
      <c r="FQZ2001" s="319"/>
      <c r="FRA2001" s="319"/>
      <c r="FRB2001" s="319"/>
      <c r="FRC2001" s="319"/>
      <c r="FRD2001" s="319"/>
      <c r="FRE2001" s="319"/>
      <c r="FRF2001" s="319"/>
      <c r="FRG2001" s="319"/>
      <c r="FRH2001" s="319"/>
      <c r="FRI2001" s="319"/>
      <c r="FRJ2001" s="319"/>
      <c r="FRK2001" s="319"/>
      <c r="FRL2001" s="319"/>
      <c r="FRM2001" s="319"/>
      <c r="FRN2001" s="319"/>
      <c r="FRO2001" s="319"/>
      <c r="FRP2001" s="319"/>
      <c r="FRQ2001" s="319"/>
      <c r="FRR2001" s="319"/>
      <c r="FRS2001" s="319"/>
      <c r="FRT2001" s="319"/>
      <c r="FRU2001" s="319"/>
      <c r="FRV2001" s="319"/>
      <c r="FRW2001" s="319"/>
      <c r="FRX2001" s="319"/>
      <c r="FRY2001" s="319"/>
      <c r="FRZ2001" s="319"/>
      <c r="FSA2001" s="319"/>
      <c r="FSB2001" s="319"/>
      <c r="FSC2001" s="319"/>
      <c r="FSD2001" s="319"/>
      <c r="FSE2001" s="319"/>
      <c r="FSF2001" s="319"/>
      <c r="FSG2001" s="319"/>
      <c r="FSH2001" s="319"/>
      <c r="FSI2001" s="319"/>
      <c r="FSJ2001" s="319"/>
      <c r="FSK2001" s="319"/>
      <c r="FSL2001" s="319"/>
      <c r="FSM2001" s="319"/>
      <c r="FSN2001" s="319"/>
      <c r="FSO2001" s="319"/>
      <c r="FSP2001" s="319"/>
      <c r="FSQ2001" s="319"/>
      <c r="FSR2001" s="319"/>
      <c r="FSS2001" s="319"/>
      <c r="FST2001" s="319"/>
      <c r="FSU2001" s="319"/>
      <c r="FSV2001" s="319"/>
      <c r="FSW2001" s="319"/>
      <c r="FSX2001" s="319"/>
      <c r="FSY2001" s="319"/>
      <c r="FSZ2001" s="319"/>
      <c r="FTA2001" s="319"/>
      <c r="FTB2001" s="319"/>
      <c r="FTC2001" s="319"/>
      <c r="FTD2001" s="319"/>
      <c r="FTE2001" s="319"/>
      <c r="FTF2001" s="319"/>
      <c r="FTG2001" s="319"/>
      <c r="FTH2001" s="319"/>
      <c r="FTI2001" s="319"/>
      <c r="FTJ2001" s="319"/>
      <c r="FTK2001" s="319"/>
      <c r="FTL2001" s="319"/>
      <c r="FTM2001" s="319"/>
      <c r="FTN2001" s="319"/>
      <c r="FTO2001" s="319"/>
      <c r="FTP2001" s="319"/>
      <c r="FTQ2001" s="319"/>
      <c r="FTR2001" s="319"/>
      <c r="FTS2001" s="319"/>
      <c r="FTT2001" s="319"/>
      <c r="FTU2001" s="319"/>
      <c r="FTV2001" s="319"/>
      <c r="FTW2001" s="319"/>
      <c r="FTX2001" s="319"/>
      <c r="FTY2001" s="319"/>
      <c r="FTZ2001" s="319"/>
      <c r="FUA2001" s="319"/>
      <c r="FUB2001" s="319"/>
      <c r="FUC2001" s="319"/>
      <c r="FUD2001" s="319"/>
      <c r="FUE2001" s="319"/>
      <c r="FUF2001" s="319"/>
      <c r="FUG2001" s="319"/>
      <c r="FUH2001" s="319"/>
      <c r="FUI2001" s="319"/>
      <c r="FUJ2001" s="319"/>
      <c r="FUK2001" s="319"/>
      <c r="FUL2001" s="319"/>
      <c r="FUM2001" s="319"/>
      <c r="FUN2001" s="319"/>
      <c r="FUO2001" s="319"/>
      <c r="FUP2001" s="319"/>
      <c r="FUQ2001" s="319"/>
      <c r="FUR2001" s="319"/>
      <c r="FUS2001" s="319"/>
      <c r="FUT2001" s="319"/>
      <c r="FUU2001" s="319"/>
      <c r="FUV2001" s="319"/>
      <c r="FUW2001" s="319"/>
      <c r="FUX2001" s="319"/>
      <c r="FUY2001" s="319"/>
      <c r="FUZ2001" s="319"/>
      <c r="FVA2001" s="319"/>
      <c r="FVB2001" s="319"/>
      <c r="FVC2001" s="319"/>
      <c r="FVD2001" s="319"/>
      <c r="FVE2001" s="319"/>
      <c r="FVF2001" s="319"/>
      <c r="FVG2001" s="319"/>
      <c r="FVH2001" s="319"/>
      <c r="FVI2001" s="319"/>
      <c r="FVJ2001" s="319"/>
      <c r="FVK2001" s="319"/>
      <c r="FVL2001" s="319"/>
      <c r="FVM2001" s="319"/>
      <c r="FVN2001" s="319"/>
      <c r="FVO2001" s="319"/>
      <c r="FVP2001" s="319"/>
      <c r="FVQ2001" s="319"/>
      <c r="FVR2001" s="319"/>
      <c r="FVS2001" s="319"/>
      <c r="FVT2001" s="319"/>
      <c r="FVU2001" s="319"/>
      <c r="FVV2001" s="319"/>
      <c r="FVW2001" s="319"/>
      <c r="FVX2001" s="319"/>
      <c r="FVY2001" s="319"/>
      <c r="FVZ2001" s="319"/>
      <c r="FWA2001" s="319"/>
      <c r="FWB2001" s="319"/>
      <c r="FWC2001" s="319"/>
      <c r="FWD2001" s="319"/>
      <c r="FWE2001" s="319"/>
      <c r="FWF2001" s="319"/>
      <c r="FWG2001" s="319"/>
      <c r="FWH2001" s="319"/>
      <c r="FWI2001" s="319"/>
      <c r="FWJ2001" s="319"/>
      <c r="FWK2001" s="319"/>
      <c r="FWL2001" s="319"/>
      <c r="FWM2001" s="319"/>
      <c r="FWN2001" s="319"/>
      <c r="FWO2001" s="319"/>
      <c r="FWP2001" s="319"/>
      <c r="FWQ2001" s="319"/>
      <c r="FWR2001" s="319"/>
      <c r="FWS2001" s="319"/>
      <c r="FWT2001" s="319"/>
      <c r="FWU2001" s="319"/>
      <c r="FWV2001" s="319"/>
      <c r="FWW2001" s="319"/>
      <c r="FWX2001" s="319"/>
      <c r="FWY2001" s="319"/>
      <c r="FWZ2001" s="319"/>
      <c r="FXA2001" s="319"/>
      <c r="FXB2001" s="319"/>
      <c r="FXC2001" s="319"/>
      <c r="FXD2001" s="319"/>
      <c r="FXE2001" s="319"/>
      <c r="FXF2001" s="319"/>
      <c r="FXG2001" s="319"/>
      <c r="FXH2001" s="319"/>
      <c r="FXI2001" s="319"/>
      <c r="FXJ2001" s="319"/>
      <c r="FXK2001" s="319"/>
      <c r="FXL2001" s="319"/>
      <c r="FXM2001" s="319"/>
      <c r="FXN2001" s="319"/>
      <c r="FXO2001" s="319"/>
      <c r="FXP2001" s="319"/>
      <c r="FXQ2001" s="319"/>
      <c r="FXR2001" s="319"/>
      <c r="FXS2001" s="319"/>
      <c r="FXT2001" s="319"/>
      <c r="FXU2001" s="319"/>
      <c r="FXV2001" s="319"/>
      <c r="FXW2001" s="319"/>
      <c r="FXX2001" s="319"/>
      <c r="FXY2001" s="319"/>
      <c r="FXZ2001" s="319"/>
      <c r="FYA2001" s="319"/>
      <c r="FYB2001" s="319"/>
      <c r="FYC2001" s="319"/>
      <c r="FYD2001" s="319"/>
      <c r="FYE2001" s="319"/>
      <c r="FYF2001" s="319"/>
      <c r="FYG2001" s="319"/>
      <c r="FYH2001" s="319"/>
      <c r="FYI2001" s="319"/>
      <c r="FYJ2001" s="319"/>
      <c r="FYK2001" s="319"/>
      <c r="FYL2001" s="319"/>
      <c r="FYM2001" s="319"/>
      <c r="FYN2001" s="319"/>
      <c r="FYO2001" s="319"/>
      <c r="FYP2001" s="319"/>
      <c r="FYQ2001" s="319"/>
      <c r="FYR2001" s="319"/>
      <c r="FYS2001" s="319"/>
      <c r="FYT2001" s="319"/>
      <c r="FYU2001" s="319"/>
      <c r="FYV2001" s="319"/>
      <c r="FYW2001" s="319"/>
      <c r="FYX2001" s="319"/>
      <c r="FYY2001" s="319"/>
      <c r="FYZ2001" s="319"/>
      <c r="FZA2001" s="319"/>
      <c r="FZB2001" s="319"/>
      <c r="FZC2001" s="319"/>
      <c r="FZD2001" s="319"/>
      <c r="FZE2001" s="319"/>
      <c r="FZF2001" s="319"/>
      <c r="FZG2001" s="319"/>
      <c r="FZH2001" s="319"/>
      <c r="FZI2001" s="319"/>
      <c r="FZJ2001" s="319"/>
      <c r="FZK2001" s="319"/>
      <c r="FZL2001" s="319"/>
      <c r="FZM2001" s="319"/>
      <c r="FZN2001" s="319"/>
      <c r="FZO2001" s="319"/>
      <c r="FZP2001" s="319"/>
      <c r="FZQ2001" s="319"/>
      <c r="FZR2001" s="319"/>
      <c r="FZS2001" s="319"/>
      <c r="FZT2001" s="319"/>
      <c r="FZU2001" s="319"/>
      <c r="FZV2001" s="319"/>
      <c r="FZW2001" s="319"/>
      <c r="FZX2001" s="319"/>
      <c r="FZY2001" s="319"/>
      <c r="FZZ2001" s="319"/>
      <c r="GAA2001" s="319"/>
      <c r="GAB2001" s="319"/>
      <c r="GAC2001" s="319"/>
      <c r="GAD2001" s="319"/>
      <c r="GAE2001" s="319"/>
      <c r="GAF2001" s="319"/>
      <c r="GAG2001" s="319"/>
      <c r="GAH2001" s="319"/>
      <c r="GAI2001" s="319"/>
      <c r="GAJ2001" s="319"/>
      <c r="GAK2001" s="319"/>
      <c r="GAL2001" s="319"/>
      <c r="GAM2001" s="319"/>
      <c r="GAN2001" s="319"/>
      <c r="GAO2001" s="319"/>
      <c r="GAP2001" s="319"/>
      <c r="GAQ2001" s="319"/>
      <c r="GAR2001" s="319"/>
      <c r="GAS2001" s="319"/>
      <c r="GAT2001" s="319"/>
      <c r="GAU2001" s="319"/>
      <c r="GAV2001" s="319"/>
      <c r="GAW2001" s="319"/>
      <c r="GAX2001" s="319"/>
      <c r="GAY2001" s="319"/>
      <c r="GAZ2001" s="319"/>
      <c r="GBA2001" s="319"/>
      <c r="GBB2001" s="319"/>
      <c r="GBC2001" s="319"/>
      <c r="GBD2001" s="319"/>
      <c r="GBE2001" s="319"/>
      <c r="GBF2001" s="319"/>
      <c r="GBG2001" s="319"/>
      <c r="GBH2001" s="319"/>
      <c r="GBI2001" s="319"/>
      <c r="GBJ2001" s="319"/>
      <c r="GBK2001" s="319"/>
      <c r="GBL2001" s="319"/>
      <c r="GBM2001" s="319"/>
      <c r="GBN2001" s="319"/>
      <c r="GBO2001" s="319"/>
      <c r="GBP2001" s="319"/>
      <c r="GBQ2001" s="319"/>
      <c r="GBR2001" s="319"/>
      <c r="GBS2001" s="319"/>
      <c r="GBT2001" s="319"/>
      <c r="GBU2001" s="319"/>
      <c r="GBV2001" s="319"/>
      <c r="GBW2001" s="319"/>
      <c r="GBX2001" s="319"/>
      <c r="GBY2001" s="319"/>
      <c r="GBZ2001" s="319"/>
      <c r="GCA2001" s="319"/>
      <c r="GCB2001" s="319"/>
      <c r="GCC2001" s="319"/>
      <c r="GCD2001" s="319"/>
      <c r="GCE2001" s="319"/>
      <c r="GCF2001" s="319"/>
      <c r="GCG2001" s="319"/>
      <c r="GCH2001" s="319"/>
      <c r="GCI2001" s="319"/>
      <c r="GCJ2001" s="319"/>
      <c r="GCK2001" s="319"/>
      <c r="GCL2001" s="319"/>
      <c r="GCM2001" s="319"/>
      <c r="GCN2001" s="319"/>
      <c r="GCO2001" s="319"/>
      <c r="GCP2001" s="319"/>
      <c r="GCQ2001" s="319"/>
      <c r="GCR2001" s="319"/>
      <c r="GCS2001" s="319"/>
      <c r="GCT2001" s="319"/>
      <c r="GCU2001" s="319"/>
      <c r="GCV2001" s="319"/>
      <c r="GCW2001" s="319"/>
      <c r="GCX2001" s="319"/>
      <c r="GCY2001" s="319"/>
      <c r="GCZ2001" s="319"/>
      <c r="GDA2001" s="319"/>
      <c r="GDB2001" s="319"/>
      <c r="GDC2001" s="319"/>
      <c r="GDD2001" s="319"/>
      <c r="GDE2001" s="319"/>
      <c r="GDF2001" s="319"/>
      <c r="GDG2001" s="319"/>
      <c r="GDH2001" s="319"/>
      <c r="GDI2001" s="319"/>
      <c r="GDJ2001" s="319"/>
      <c r="GDK2001" s="319"/>
      <c r="GDL2001" s="319"/>
      <c r="GDM2001" s="319"/>
      <c r="GDN2001" s="319"/>
      <c r="GDO2001" s="319"/>
      <c r="GDP2001" s="319"/>
      <c r="GDQ2001" s="319"/>
      <c r="GDR2001" s="319"/>
      <c r="GDS2001" s="319"/>
      <c r="GDT2001" s="319"/>
      <c r="GDU2001" s="319"/>
      <c r="GDV2001" s="319"/>
      <c r="GDW2001" s="319"/>
      <c r="GDX2001" s="319"/>
      <c r="GDY2001" s="319"/>
      <c r="GDZ2001" s="319"/>
      <c r="GEA2001" s="319"/>
      <c r="GEB2001" s="319"/>
      <c r="GEC2001" s="319"/>
      <c r="GED2001" s="319"/>
      <c r="GEE2001" s="319"/>
      <c r="GEF2001" s="319"/>
      <c r="GEG2001" s="319"/>
      <c r="GEH2001" s="319"/>
      <c r="GEI2001" s="319"/>
      <c r="GEJ2001" s="319"/>
      <c r="GEK2001" s="319"/>
      <c r="GEL2001" s="319"/>
      <c r="GEM2001" s="319"/>
      <c r="GEN2001" s="319"/>
      <c r="GEO2001" s="319"/>
      <c r="GEP2001" s="319"/>
      <c r="GEQ2001" s="319"/>
      <c r="GER2001" s="319"/>
      <c r="GES2001" s="319"/>
      <c r="GET2001" s="319"/>
      <c r="GEU2001" s="319"/>
      <c r="GEV2001" s="319"/>
      <c r="GEW2001" s="319"/>
      <c r="GEX2001" s="319"/>
      <c r="GEY2001" s="319"/>
      <c r="GEZ2001" s="319"/>
      <c r="GFA2001" s="319"/>
      <c r="GFB2001" s="319"/>
      <c r="GFC2001" s="319"/>
      <c r="GFD2001" s="319"/>
      <c r="GFE2001" s="319"/>
      <c r="GFF2001" s="319"/>
      <c r="GFG2001" s="319"/>
      <c r="GFH2001" s="319"/>
      <c r="GFI2001" s="319"/>
      <c r="GFJ2001" s="319"/>
      <c r="GFK2001" s="319"/>
      <c r="GFL2001" s="319"/>
      <c r="GFM2001" s="319"/>
      <c r="GFN2001" s="319"/>
      <c r="GFO2001" s="319"/>
      <c r="GFP2001" s="319"/>
      <c r="GFQ2001" s="319"/>
      <c r="GFR2001" s="319"/>
      <c r="GFS2001" s="319"/>
      <c r="GFT2001" s="319"/>
      <c r="GFU2001" s="319"/>
      <c r="GFV2001" s="319"/>
      <c r="GFW2001" s="319"/>
      <c r="GFX2001" s="319"/>
      <c r="GFY2001" s="319"/>
      <c r="GFZ2001" s="319"/>
      <c r="GGA2001" s="319"/>
      <c r="GGB2001" s="319"/>
      <c r="GGC2001" s="319"/>
      <c r="GGD2001" s="319"/>
      <c r="GGE2001" s="319"/>
      <c r="GGF2001" s="319"/>
      <c r="GGG2001" s="319"/>
      <c r="GGH2001" s="319"/>
      <c r="GGI2001" s="319"/>
      <c r="GGJ2001" s="319"/>
      <c r="GGK2001" s="319"/>
      <c r="GGL2001" s="319"/>
      <c r="GGM2001" s="319"/>
      <c r="GGN2001" s="319"/>
      <c r="GGO2001" s="319"/>
      <c r="GGP2001" s="319"/>
      <c r="GGQ2001" s="319"/>
      <c r="GGR2001" s="319"/>
      <c r="GGS2001" s="319"/>
      <c r="GGT2001" s="319"/>
      <c r="GGU2001" s="319"/>
      <c r="GGV2001" s="319"/>
      <c r="GGW2001" s="319"/>
      <c r="GGX2001" s="319"/>
      <c r="GGY2001" s="319"/>
      <c r="GGZ2001" s="319"/>
      <c r="GHA2001" s="319"/>
      <c r="GHB2001" s="319"/>
      <c r="GHC2001" s="319"/>
      <c r="GHD2001" s="319"/>
      <c r="GHE2001" s="319"/>
      <c r="GHF2001" s="319"/>
      <c r="GHG2001" s="319"/>
      <c r="GHH2001" s="319"/>
      <c r="GHI2001" s="319"/>
      <c r="GHJ2001" s="319"/>
      <c r="GHK2001" s="319"/>
      <c r="GHL2001" s="319"/>
      <c r="GHM2001" s="319"/>
      <c r="GHN2001" s="319"/>
      <c r="GHO2001" s="319"/>
      <c r="GHP2001" s="319"/>
      <c r="GHQ2001" s="319"/>
      <c r="GHR2001" s="319"/>
      <c r="GHS2001" s="319"/>
      <c r="GHT2001" s="319"/>
      <c r="GHU2001" s="319"/>
      <c r="GHV2001" s="319"/>
      <c r="GHW2001" s="319"/>
      <c r="GHX2001" s="319"/>
      <c r="GHY2001" s="319"/>
      <c r="GHZ2001" s="319"/>
      <c r="GIA2001" s="319"/>
      <c r="GIB2001" s="319"/>
      <c r="GIC2001" s="319"/>
      <c r="GID2001" s="319"/>
      <c r="GIE2001" s="319"/>
      <c r="GIF2001" s="319"/>
      <c r="GIG2001" s="319"/>
      <c r="GIH2001" s="319"/>
      <c r="GII2001" s="319"/>
      <c r="GIJ2001" s="319"/>
      <c r="GIK2001" s="319"/>
      <c r="GIL2001" s="319"/>
      <c r="GIM2001" s="319"/>
      <c r="GIN2001" s="319"/>
      <c r="GIO2001" s="319"/>
      <c r="GIP2001" s="319"/>
      <c r="GIQ2001" s="319"/>
      <c r="GIR2001" s="319"/>
      <c r="GIS2001" s="319"/>
      <c r="GIT2001" s="319"/>
      <c r="GIU2001" s="319"/>
      <c r="GIV2001" s="319"/>
      <c r="GIW2001" s="319"/>
      <c r="GIX2001" s="319"/>
      <c r="GIY2001" s="319"/>
      <c r="GIZ2001" s="319"/>
      <c r="GJA2001" s="319"/>
      <c r="GJB2001" s="319"/>
      <c r="GJC2001" s="319"/>
      <c r="GJD2001" s="319"/>
      <c r="GJE2001" s="319"/>
      <c r="GJF2001" s="319"/>
      <c r="GJG2001" s="319"/>
      <c r="GJH2001" s="319"/>
      <c r="GJI2001" s="319"/>
      <c r="GJJ2001" s="319"/>
      <c r="GJK2001" s="319"/>
      <c r="GJL2001" s="319"/>
      <c r="GJM2001" s="319"/>
      <c r="GJN2001" s="319"/>
      <c r="GJO2001" s="319"/>
      <c r="GJP2001" s="319"/>
      <c r="GJQ2001" s="319"/>
      <c r="GJR2001" s="319"/>
      <c r="GJS2001" s="319"/>
      <c r="GJT2001" s="319"/>
      <c r="GJU2001" s="319"/>
      <c r="GJV2001" s="319"/>
      <c r="GJW2001" s="319"/>
      <c r="GJX2001" s="319"/>
      <c r="GJY2001" s="319"/>
      <c r="GJZ2001" s="319"/>
      <c r="GKA2001" s="319"/>
      <c r="GKB2001" s="319"/>
      <c r="GKC2001" s="319"/>
      <c r="GKD2001" s="319"/>
      <c r="GKE2001" s="319"/>
      <c r="GKF2001" s="319"/>
      <c r="GKG2001" s="319"/>
      <c r="GKH2001" s="319"/>
      <c r="GKI2001" s="319"/>
      <c r="GKJ2001" s="319"/>
      <c r="GKK2001" s="319"/>
      <c r="GKL2001" s="319"/>
      <c r="GKM2001" s="319"/>
      <c r="GKN2001" s="319"/>
      <c r="GKO2001" s="319"/>
      <c r="GKP2001" s="319"/>
      <c r="GKQ2001" s="319"/>
      <c r="GKR2001" s="319"/>
      <c r="GKS2001" s="319"/>
      <c r="GKT2001" s="319"/>
      <c r="GKU2001" s="319"/>
      <c r="GKV2001" s="319"/>
      <c r="GKW2001" s="319"/>
      <c r="GKX2001" s="319"/>
      <c r="GKY2001" s="319"/>
      <c r="GKZ2001" s="319"/>
      <c r="GLA2001" s="319"/>
      <c r="GLB2001" s="319"/>
      <c r="GLC2001" s="319"/>
      <c r="GLD2001" s="319"/>
      <c r="GLE2001" s="319"/>
      <c r="GLF2001" s="319"/>
      <c r="GLG2001" s="319"/>
      <c r="GLH2001" s="319"/>
      <c r="GLI2001" s="319"/>
      <c r="GLJ2001" s="319"/>
      <c r="GLK2001" s="319"/>
      <c r="GLL2001" s="319"/>
      <c r="GLM2001" s="319"/>
      <c r="GLN2001" s="319"/>
      <c r="GLO2001" s="319"/>
      <c r="GLP2001" s="319"/>
      <c r="GLQ2001" s="319"/>
      <c r="GLR2001" s="319"/>
      <c r="GLS2001" s="319"/>
      <c r="GLT2001" s="319"/>
      <c r="GLU2001" s="319"/>
      <c r="GLV2001" s="319"/>
      <c r="GLW2001" s="319"/>
      <c r="GLX2001" s="319"/>
      <c r="GLY2001" s="319"/>
      <c r="GLZ2001" s="319"/>
      <c r="GMA2001" s="319"/>
      <c r="GMB2001" s="319"/>
      <c r="GMC2001" s="319"/>
      <c r="GMD2001" s="319"/>
      <c r="GME2001" s="319"/>
      <c r="GMF2001" s="319"/>
      <c r="GMG2001" s="319"/>
      <c r="GMH2001" s="319"/>
      <c r="GMI2001" s="319"/>
      <c r="GMJ2001" s="319"/>
      <c r="GMK2001" s="319"/>
      <c r="GML2001" s="319"/>
      <c r="GMM2001" s="319"/>
      <c r="GMN2001" s="319"/>
      <c r="GMO2001" s="319"/>
      <c r="GMP2001" s="319"/>
      <c r="GMQ2001" s="319"/>
      <c r="GMR2001" s="319"/>
      <c r="GMS2001" s="319"/>
      <c r="GMT2001" s="319"/>
      <c r="GMU2001" s="319"/>
      <c r="GMV2001" s="319"/>
      <c r="GMW2001" s="319"/>
      <c r="GMX2001" s="319"/>
      <c r="GMY2001" s="319"/>
      <c r="GMZ2001" s="319"/>
      <c r="GNA2001" s="319"/>
      <c r="GNB2001" s="319"/>
      <c r="GNC2001" s="319"/>
      <c r="GND2001" s="319"/>
      <c r="GNE2001" s="319"/>
      <c r="GNF2001" s="319"/>
      <c r="GNG2001" s="319"/>
      <c r="GNH2001" s="319"/>
      <c r="GNI2001" s="319"/>
      <c r="GNJ2001" s="319"/>
      <c r="GNK2001" s="319"/>
      <c r="GNL2001" s="319"/>
      <c r="GNM2001" s="319"/>
      <c r="GNN2001" s="319"/>
      <c r="GNO2001" s="319"/>
      <c r="GNP2001" s="319"/>
      <c r="GNQ2001" s="319"/>
      <c r="GNR2001" s="319"/>
      <c r="GNS2001" s="319"/>
      <c r="GNT2001" s="319"/>
      <c r="GNU2001" s="319"/>
      <c r="GNV2001" s="319"/>
      <c r="GNW2001" s="319"/>
      <c r="GNX2001" s="319"/>
      <c r="GNY2001" s="319"/>
      <c r="GNZ2001" s="319"/>
      <c r="GOA2001" s="319"/>
      <c r="GOB2001" s="319"/>
      <c r="GOC2001" s="319"/>
      <c r="GOD2001" s="319"/>
      <c r="GOE2001" s="319"/>
      <c r="GOF2001" s="319"/>
      <c r="GOG2001" s="319"/>
      <c r="GOH2001" s="319"/>
      <c r="GOI2001" s="319"/>
      <c r="GOJ2001" s="319"/>
      <c r="GOK2001" s="319"/>
      <c r="GOL2001" s="319"/>
      <c r="GOM2001" s="319"/>
      <c r="GON2001" s="319"/>
      <c r="GOO2001" s="319"/>
      <c r="GOP2001" s="319"/>
      <c r="GOQ2001" s="319"/>
      <c r="GOR2001" s="319"/>
      <c r="GOS2001" s="319"/>
      <c r="GOT2001" s="319"/>
      <c r="GOU2001" s="319"/>
      <c r="GOV2001" s="319"/>
      <c r="GOW2001" s="319"/>
      <c r="GOX2001" s="319"/>
      <c r="GOY2001" s="319"/>
      <c r="GOZ2001" s="319"/>
      <c r="GPA2001" s="319"/>
      <c r="GPB2001" s="319"/>
      <c r="GPC2001" s="319"/>
      <c r="GPD2001" s="319"/>
      <c r="GPE2001" s="319"/>
      <c r="GPF2001" s="319"/>
      <c r="GPG2001" s="319"/>
      <c r="GPH2001" s="319"/>
      <c r="GPI2001" s="319"/>
      <c r="GPJ2001" s="319"/>
      <c r="GPK2001" s="319"/>
      <c r="GPL2001" s="319"/>
      <c r="GPM2001" s="319"/>
      <c r="GPN2001" s="319"/>
      <c r="GPO2001" s="319"/>
      <c r="GPP2001" s="319"/>
      <c r="GPQ2001" s="319"/>
      <c r="GPR2001" s="319"/>
      <c r="GPS2001" s="319"/>
      <c r="GPT2001" s="319"/>
      <c r="GPU2001" s="319"/>
      <c r="GPV2001" s="319"/>
      <c r="GPW2001" s="319"/>
      <c r="GPX2001" s="319"/>
      <c r="GPY2001" s="319"/>
      <c r="GPZ2001" s="319"/>
      <c r="GQA2001" s="319"/>
      <c r="GQB2001" s="319"/>
      <c r="GQC2001" s="319"/>
      <c r="GQD2001" s="319"/>
      <c r="GQE2001" s="319"/>
      <c r="GQF2001" s="319"/>
      <c r="GQG2001" s="319"/>
      <c r="GQH2001" s="319"/>
      <c r="GQI2001" s="319"/>
      <c r="GQJ2001" s="319"/>
      <c r="GQK2001" s="319"/>
      <c r="GQL2001" s="319"/>
      <c r="GQM2001" s="319"/>
      <c r="GQN2001" s="319"/>
      <c r="GQO2001" s="319"/>
      <c r="GQP2001" s="319"/>
      <c r="GQQ2001" s="319"/>
      <c r="GQR2001" s="319"/>
      <c r="GQS2001" s="319"/>
      <c r="GQT2001" s="319"/>
      <c r="GQU2001" s="319"/>
      <c r="GQV2001" s="319"/>
      <c r="GQW2001" s="319"/>
      <c r="GQX2001" s="319"/>
      <c r="GQY2001" s="319"/>
      <c r="GQZ2001" s="319"/>
      <c r="GRA2001" s="319"/>
      <c r="GRB2001" s="319"/>
      <c r="GRC2001" s="319"/>
      <c r="GRD2001" s="319"/>
      <c r="GRE2001" s="319"/>
      <c r="GRF2001" s="319"/>
      <c r="GRG2001" s="319"/>
      <c r="GRH2001" s="319"/>
      <c r="GRI2001" s="319"/>
      <c r="GRJ2001" s="319"/>
      <c r="GRK2001" s="319"/>
      <c r="GRL2001" s="319"/>
      <c r="GRM2001" s="319"/>
      <c r="GRN2001" s="319"/>
      <c r="GRO2001" s="319"/>
      <c r="GRP2001" s="319"/>
      <c r="GRQ2001" s="319"/>
      <c r="GRR2001" s="319"/>
      <c r="GRS2001" s="319"/>
      <c r="GRT2001" s="319"/>
      <c r="GRU2001" s="319"/>
      <c r="GRV2001" s="319"/>
      <c r="GRW2001" s="319"/>
      <c r="GRX2001" s="319"/>
      <c r="GRY2001" s="319"/>
      <c r="GRZ2001" s="319"/>
      <c r="GSA2001" s="319"/>
      <c r="GSB2001" s="319"/>
      <c r="GSC2001" s="319"/>
      <c r="GSD2001" s="319"/>
      <c r="GSE2001" s="319"/>
      <c r="GSF2001" s="319"/>
      <c r="GSG2001" s="319"/>
      <c r="GSH2001" s="319"/>
      <c r="GSI2001" s="319"/>
      <c r="GSJ2001" s="319"/>
      <c r="GSK2001" s="319"/>
      <c r="GSL2001" s="319"/>
      <c r="GSM2001" s="319"/>
      <c r="GSN2001" s="319"/>
      <c r="GSO2001" s="319"/>
      <c r="GSP2001" s="319"/>
      <c r="GSQ2001" s="319"/>
      <c r="GSR2001" s="319"/>
      <c r="GSS2001" s="319"/>
      <c r="GST2001" s="319"/>
      <c r="GSU2001" s="319"/>
      <c r="GSV2001" s="319"/>
      <c r="GSW2001" s="319"/>
      <c r="GSX2001" s="319"/>
      <c r="GSY2001" s="319"/>
      <c r="GSZ2001" s="319"/>
      <c r="GTA2001" s="319"/>
      <c r="GTB2001" s="319"/>
      <c r="GTC2001" s="319"/>
      <c r="GTD2001" s="319"/>
      <c r="GTE2001" s="319"/>
      <c r="GTF2001" s="319"/>
      <c r="GTG2001" s="319"/>
      <c r="GTH2001" s="319"/>
      <c r="GTI2001" s="319"/>
      <c r="GTJ2001" s="319"/>
      <c r="GTK2001" s="319"/>
      <c r="GTL2001" s="319"/>
      <c r="GTM2001" s="319"/>
      <c r="GTN2001" s="319"/>
      <c r="GTO2001" s="319"/>
      <c r="GTP2001" s="319"/>
      <c r="GTQ2001" s="319"/>
      <c r="GTR2001" s="319"/>
      <c r="GTS2001" s="319"/>
      <c r="GTT2001" s="319"/>
      <c r="GTU2001" s="319"/>
      <c r="GTV2001" s="319"/>
      <c r="GTW2001" s="319"/>
      <c r="GTX2001" s="319"/>
      <c r="GTY2001" s="319"/>
      <c r="GTZ2001" s="319"/>
      <c r="GUA2001" s="319"/>
      <c r="GUB2001" s="319"/>
      <c r="GUC2001" s="319"/>
      <c r="GUD2001" s="319"/>
      <c r="GUE2001" s="319"/>
      <c r="GUF2001" s="319"/>
      <c r="GUG2001" s="319"/>
      <c r="GUH2001" s="319"/>
      <c r="GUI2001" s="319"/>
      <c r="GUJ2001" s="319"/>
      <c r="GUK2001" s="319"/>
      <c r="GUL2001" s="319"/>
      <c r="GUM2001" s="319"/>
      <c r="GUN2001" s="319"/>
      <c r="GUO2001" s="319"/>
      <c r="GUP2001" s="319"/>
      <c r="GUQ2001" s="319"/>
      <c r="GUR2001" s="319"/>
      <c r="GUS2001" s="319"/>
      <c r="GUT2001" s="319"/>
      <c r="GUU2001" s="319"/>
      <c r="GUV2001" s="319"/>
      <c r="GUW2001" s="319"/>
      <c r="GUX2001" s="319"/>
      <c r="GUY2001" s="319"/>
      <c r="GUZ2001" s="319"/>
      <c r="GVA2001" s="319"/>
      <c r="GVB2001" s="319"/>
      <c r="GVC2001" s="319"/>
      <c r="GVD2001" s="319"/>
      <c r="GVE2001" s="319"/>
      <c r="GVF2001" s="319"/>
      <c r="GVG2001" s="319"/>
      <c r="GVH2001" s="319"/>
      <c r="GVI2001" s="319"/>
      <c r="GVJ2001" s="319"/>
      <c r="GVK2001" s="319"/>
      <c r="GVL2001" s="319"/>
      <c r="GVM2001" s="319"/>
      <c r="GVN2001" s="319"/>
      <c r="GVO2001" s="319"/>
      <c r="GVP2001" s="319"/>
      <c r="GVQ2001" s="319"/>
      <c r="GVR2001" s="319"/>
      <c r="GVS2001" s="319"/>
      <c r="GVT2001" s="319"/>
      <c r="GVU2001" s="319"/>
      <c r="GVV2001" s="319"/>
      <c r="GVW2001" s="319"/>
      <c r="GVX2001" s="319"/>
      <c r="GVY2001" s="319"/>
      <c r="GVZ2001" s="319"/>
      <c r="GWA2001" s="319"/>
      <c r="GWB2001" s="319"/>
      <c r="GWC2001" s="319"/>
      <c r="GWD2001" s="319"/>
      <c r="GWE2001" s="319"/>
      <c r="GWF2001" s="319"/>
      <c r="GWG2001" s="319"/>
      <c r="GWH2001" s="319"/>
      <c r="GWI2001" s="319"/>
      <c r="GWJ2001" s="319"/>
      <c r="GWK2001" s="319"/>
      <c r="GWL2001" s="319"/>
      <c r="GWM2001" s="319"/>
      <c r="GWN2001" s="319"/>
      <c r="GWO2001" s="319"/>
      <c r="GWP2001" s="319"/>
      <c r="GWQ2001" s="319"/>
      <c r="GWR2001" s="319"/>
      <c r="GWS2001" s="319"/>
      <c r="GWT2001" s="319"/>
      <c r="GWU2001" s="319"/>
      <c r="GWV2001" s="319"/>
      <c r="GWW2001" s="319"/>
      <c r="GWX2001" s="319"/>
      <c r="GWY2001" s="319"/>
      <c r="GWZ2001" s="319"/>
      <c r="GXA2001" s="319"/>
      <c r="GXB2001" s="319"/>
      <c r="GXC2001" s="319"/>
      <c r="GXD2001" s="319"/>
      <c r="GXE2001" s="319"/>
      <c r="GXF2001" s="319"/>
      <c r="GXG2001" s="319"/>
      <c r="GXH2001" s="319"/>
      <c r="GXI2001" s="319"/>
      <c r="GXJ2001" s="319"/>
      <c r="GXK2001" s="319"/>
      <c r="GXL2001" s="319"/>
      <c r="GXM2001" s="319"/>
      <c r="GXN2001" s="319"/>
      <c r="GXO2001" s="319"/>
      <c r="GXP2001" s="319"/>
      <c r="GXQ2001" s="319"/>
      <c r="GXR2001" s="319"/>
      <c r="GXS2001" s="319"/>
      <c r="GXT2001" s="319"/>
      <c r="GXU2001" s="319"/>
      <c r="GXV2001" s="319"/>
      <c r="GXW2001" s="319"/>
      <c r="GXX2001" s="319"/>
      <c r="GXY2001" s="319"/>
      <c r="GXZ2001" s="319"/>
      <c r="GYA2001" s="319"/>
      <c r="GYB2001" s="319"/>
      <c r="GYC2001" s="319"/>
      <c r="GYD2001" s="319"/>
      <c r="GYE2001" s="319"/>
      <c r="GYF2001" s="319"/>
      <c r="GYG2001" s="319"/>
      <c r="GYH2001" s="319"/>
      <c r="GYI2001" s="319"/>
      <c r="GYJ2001" s="319"/>
      <c r="GYK2001" s="319"/>
      <c r="GYL2001" s="319"/>
      <c r="GYM2001" s="319"/>
      <c r="GYN2001" s="319"/>
      <c r="GYO2001" s="319"/>
      <c r="GYP2001" s="319"/>
      <c r="GYQ2001" s="319"/>
      <c r="GYR2001" s="319"/>
      <c r="GYS2001" s="319"/>
      <c r="GYT2001" s="319"/>
      <c r="GYU2001" s="319"/>
      <c r="GYV2001" s="319"/>
      <c r="GYW2001" s="319"/>
      <c r="GYX2001" s="319"/>
      <c r="GYY2001" s="319"/>
      <c r="GYZ2001" s="319"/>
      <c r="GZA2001" s="319"/>
      <c r="GZB2001" s="319"/>
      <c r="GZC2001" s="319"/>
      <c r="GZD2001" s="319"/>
      <c r="GZE2001" s="319"/>
      <c r="GZF2001" s="319"/>
      <c r="GZG2001" s="319"/>
      <c r="GZH2001" s="319"/>
      <c r="GZI2001" s="319"/>
      <c r="GZJ2001" s="319"/>
      <c r="GZK2001" s="319"/>
      <c r="GZL2001" s="319"/>
      <c r="GZM2001" s="319"/>
      <c r="GZN2001" s="319"/>
      <c r="GZO2001" s="319"/>
      <c r="GZP2001" s="319"/>
      <c r="GZQ2001" s="319"/>
      <c r="GZR2001" s="319"/>
      <c r="GZS2001" s="319"/>
      <c r="GZT2001" s="319"/>
      <c r="GZU2001" s="319"/>
      <c r="GZV2001" s="319"/>
      <c r="GZW2001" s="319"/>
      <c r="GZX2001" s="319"/>
      <c r="GZY2001" s="319"/>
      <c r="GZZ2001" s="319"/>
      <c r="HAA2001" s="319"/>
      <c r="HAB2001" s="319"/>
      <c r="HAC2001" s="319"/>
      <c r="HAD2001" s="319"/>
      <c r="HAE2001" s="319"/>
      <c r="HAF2001" s="319"/>
      <c r="HAG2001" s="319"/>
      <c r="HAH2001" s="319"/>
      <c r="HAI2001" s="319"/>
      <c r="HAJ2001" s="319"/>
      <c r="HAK2001" s="319"/>
      <c r="HAL2001" s="319"/>
      <c r="HAM2001" s="319"/>
      <c r="HAN2001" s="319"/>
      <c r="HAO2001" s="319"/>
      <c r="HAP2001" s="319"/>
      <c r="HAQ2001" s="319"/>
      <c r="HAR2001" s="319"/>
      <c r="HAS2001" s="319"/>
      <c r="HAT2001" s="319"/>
      <c r="HAU2001" s="319"/>
      <c r="HAV2001" s="319"/>
      <c r="HAW2001" s="319"/>
      <c r="HAX2001" s="319"/>
      <c r="HAY2001" s="319"/>
      <c r="HAZ2001" s="319"/>
      <c r="HBA2001" s="319"/>
      <c r="HBB2001" s="319"/>
      <c r="HBC2001" s="319"/>
      <c r="HBD2001" s="319"/>
      <c r="HBE2001" s="319"/>
      <c r="HBF2001" s="319"/>
      <c r="HBG2001" s="319"/>
      <c r="HBH2001" s="319"/>
      <c r="HBI2001" s="319"/>
      <c r="HBJ2001" s="319"/>
      <c r="HBK2001" s="319"/>
      <c r="HBL2001" s="319"/>
      <c r="HBM2001" s="319"/>
      <c r="HBN2001" s="319"/>
      <c r="HBO2001" s="319"/>
      <c r="HBP2001" s="319"/>
      <c r="HBQ2001" s="319"/>
      <c r="HBR2001" s="319"/>
      <c r="HBS2001" s="319"/>
      <c r="HBT2001" s="319"/>
      <c r="HBU2001" s="319"/>
      <c r="HBV2001" s="319"/>
      <c r="HBW2001" s="319"/>
      <c r="HBX2001" s="319"/>
      <c r="HBY2001" s="319"/>
      <c r="HBZ2001" s="319"/>
      <c r="HCA2001" s="319"/>
      <c r="HCB2001" s="319"/>
      <c r="HCC2001" s="319"/>
      <c r="HCD2001" s="319"/>
      <c r="HCE2001" s="319"/>
      <c r="HCF2001" s="319"/>
      <c r="HCG2001" s="319"/>
      <c r="HCH2001" s="319"/>
      <c r="HCI2001" s="319"/>
      <c r="HCJ2001" s="319"/>
      <c r="HCK2001" s="319"/>
      <c r="HCL2001" s="319"/>
      <c r="HCM2001" s="319"/>
      <c r="HCN2001" s="319"/>
      <c r="HCO2001" s="319"/>
      <c r="HCP2001" s="319"/>
      <c r="HCQ2001" s="319"/>
      <c r="HCR2001" s="319"/>
      <c r="HCS2001" s="319"/>
      <c r="HCT2001" s="319"/>
      <c r="HCU2001" s="319"/>
      <c r="HCV2001" s="319"/>
      <c r="HCW2001" s="319"/>
      <c r="HCX2001" s="319"/>
      <c r="HCY2001" s="319"/>
      <c r="HCZ2001" s="319"/>
      <c r="HDA2001" s="319"/>
      <c r="HDB2001" s="319"/>
      <c r="HDC2001" s="319"/>
      <c r="HDD2001" s="319"/>
      <c r="HDE2001" s="319"/>
      <c r="HDF2001" s="319"/>
      <c r="HDG2001" s="319"/>
      <c r="HDH2001" s="319"/>
      <c r="HDI2001" s="319"/>
      <c r="HDJ2001" s="319"/>
      <c r="HDK2001" s="319"/>
      <c r="HDL2001" s="319"/>
      <c r="HDM2001" s="319"/>
      <c r="HDN2001" s="319"/>
      <c r="HDO2001" s="319"/>
      <c r="HDP2001" s="319"/>
      <c r="HDQ2001" s="319"/>
      <c r="HDR2001" s="319"/>
      <c r="HDS2001" s="319"/>
      <c r="HDT2001" s="319"/>
      <c r="HDU2001" s="319"/>
      <c r="HDV2001" s="319"/>
      <c r="HDW2001" s="319"/>
      <c r="HDX2001" s="319"/>
      <c r="HDY2001" s="319"/>
      <c r="HDZ2001" s="319"/>
      <c r="HEA2001" s="319"/>
      <c r="HEB2001" s="319"/>
      <c r="HEC2001" s="319"/>
      <c r="HED2001" s="319"/>
      <c r="HEE2001" s="319"/>
      <c r="HEF2001" s="319"/>
      <c r="HEG2001" s="319"/>
      <c r="HEH2001" s="319"/>
      <c r="HEI2001" s="319"/>
      <c r="HEJ2001" s="319"/>
      <c r="HEK2001" s="319"/>
      <c r="HEL2001" s="319"/>
      <c r="HEM2001" s="319"/>
      <c r="HEN2001" s="319"/>
      <c r="HEO2001" s="319"/>
      <c r="HEP2001" s="319"/>
      <c r="HEQ2001" s="319"/>
      <c r="HER2001" s="319"/>
      <c r="HES2001" s="319"/>
      <c r="HET2001" s="319"/>
      <c r="HEU2001" s="319"/>
      <c r="HEV2001" s="319"/>
      <c r="HEW2001" s="319"/>
      <c r="HEX2001" s="319"/>
      <c r="HEY2001" s="319"/>
      <c r="HEZ2001" s="319"/>
      <c r="HFA2001" s="319"/>
      <c r="HFB2001" s="319"/>
      <c r="HFC2001" s="319"/>
      <c r="HFD2001" s="319"/>
      <c r="HFE2001" s="319"/>
      <c r="HFF2001" s="319"/>
      <c r="HFG2001" s="319"/>
      <c r="HFH2001" s="319"/>
      <c r="HFI2001" s="319"/>
      <c r="HFJ2001" s="319"/>
      <c r="HFK2001" s="319"/>
      <c r="HFL2001" s="319"/>
      <c r="HFM2001" s="319"/>
      <c r="HFN2001" s="319"/>
      <c r="HFO2001" s="319"/>
      <c r="HFP2001" s="319"/>
      <c r="HFQ2001" s="319"/>
      <c r="HFR2001" s="319"/>
      <c r="HFS2001" s="319"/>
      <c r="HFT2001" s="319"/>
      <c r="HFU2001" s="319"/>
      <c r="HFV2001" s="319"/>
      <c r="HFW2001" s="319"/>
      <c r="HFX2001" s="319"/>
      <c r="HFY2001" s="319"/>
      <c r="HFZ2001" s="319"/>
      <c r="HGA2001" s="319"/>
      <c r="HGB2001" s="319"/>
      <c r="HGC2001" s="319"/>
      <c r="HGD2001" s="319"/>
      <c r="HGE2001" s="319"/>
      <c r="HGF2001" s="319"/>
      <c r="HGG2001" s="319"/>
      <c r="HGH2001" s="319"/>
      <c r="HGI2001" s="319"/>
      <c r="HGJ2001" s="319"/>
      <c r="HGK2001" s="319"/>
      <c r="HGL2001" s="319"/>
      <c r="HGM2001" s="319"/>
      <c r="HGN2001" s="319"/>
      <c r="HGO2001" s="319"/>
      <c r="HGP2001" s="319"/>
      <c r="HGQ2001" s="319"/>
      <c r="HGR2001" s="319"/>
      <c r="HGS2001" s="319"/>
      <c r="HGT2001" s="319"/>
      <c r="HGU2001" s="319"/>
      <c r="HGV2001" s="319"/>
      <c r="HGW2001" s="319"/>
      <c r="HGX2001" s="319"/>
      <c r="HGY2001" s="319"/>
      <c r="HGZ2001" s="319"/>
      <c r="HHA2001" s="319"/>
      <c r="HHB2001" s="319"/>
      <c r="HHC2001" s="319"/>
      <c r="HHD2001" s="319"/>
      <c r="HHE2001" s="319"/>
      <c r="HHF2001" s="319"/>
      <c r="HHG2001" s="319"/>
      <c r="HHH2001" s="319"/>
      <c r="HHI2001" s="319"/>
      <c r="HHJ2001" s="319"/>
      <c r="HHK2001" s="319"/>
      <c r="HHL2001" s="319"/>
      <c r="HHM2001" s="319"/>
      <c r="HHN2001" s="319"/>
      <c r="HHO2001" s="319"/>
      <c r="HHP2001" s="319"/>
      <c r="HHQ2001" s="319"/>
      <c r="HHR2001" s="319"/>
      <c r="HHS2001" s="319"/>
      <c r="HHT2001" s="319"/>
      <c r="HHU2001" s="319"/>
      <c r="HHV2001" s="319"/>
      <c r="HHW2001" s="319"/>
      <c r="HHX2001" s="319"/>
      <c r="HHY2001" s="319"/>
      <c r="HHZ2001" s="319"/>
      <c r="HIA2001" s="319"/>
      <c r="HIB2001" s="319"/>
      <c r="HIC2001" s="319"/>
      <c r="HID2001" s="319"/>
      <c r="HIE2001" s="319"/>
      <c r="HIF2001" s="319"/>
      <c r="HIG2001" s="319"/>
      <c r="HIH2001" s="319"/>
      <c r="HII2001" s="319"/>
      <c r="HIJ2001" s="319"/>
      <c r="HIK2001" s="319"/>
      <c r="HIL2001" s="319"/>
      <c r="HIM2001" s="319"/>
      <c r="HIN2001" s="319"/>
      <c r="HIO2001" s="319"/>
      <c r="HIP2001" s="319"/>
      <c r="HIQ2001" s="319"/>
      <c r="HIR2001" s="319"/>
      <c r="HIS2001" s="319"/>
      <c r="HIT2001" s="319"/>
      <c r="HIU2001" s="319"/>
      <c r="HIV2001" s="319"/>
      <c r="HIW2001" s="319"/>
      <c r="HIX2001" s="319"/>
      <c r="HIY2001" s="319"/>
      <c r="HIZ2001" s="319"/>
      <c r="HJA2001" s="319"/>
      <c r="HJB2001" s="319"/>
      <c r="HJC2001" s="319"/>
      <c r="HJD2001" s="319"/>
      <c r="HJE2001" s="319"/>
      <c r="HJF2001" s="319"/>
      <c r="HJG2001" s="319"/>
      <c r="HJH2001" s="319"/>
      <c r="HJI2001" s="319"/>
      <c r="HJJ2001" s="319"/>
      <c r="HJK2001" s="319"/>
      <c r="HJL2001" s="319"/>
      <c r="HJM2001" s="319"/>
      <c r="HJN2001" s="319"/>
      <c r="HJO2001" s="319"/>
      <c r="HJP2001" s="319"/>
      <c r="HJQ2001" s="319"/>
      <c r="HJR2001" s="319"/>
      <c r="HJS2001" s="319"/>
      <c r="HJT2001" s="319"/>
      <c r="HJU2001" s="319"/>
      <c r="HJV2001" s="319"/>
      <c r="HJW2001" s="319"/>
      <c r="HJX2001" s="319"/>
      <c r="HJY2001" s="319"/>
      <c r="HJZ2001" s="319"/>
      <c r="HKA2001" s="319"/>
      <c r="HKB2001" s="319"/>
      <c r="HKC2001" s="319"/>
      <c r="HKD2001" s="319"/>
      <c r="HKE2001" s="319"/>
      <c r="HKF2001" s="319"/>
      <c r="HKG2001" s="319"/>
      <c r="HKH2001" s="319"/>
      <c r="HKI2001" s="319"/>
      <c r="HKJ2001" s="319"/>
      <c r="HKK2001" s="319"/>
      <c r="HKL2001" s="319"/>
      <c r="HKM2001" s="319"/>
      <c r="HKN2001" s="319"/>
      <c r="HKO2001" s="319"/>
      <c r="HKP2001" s="319"/>
      <c r="HKQ2001" s="319"/>
      <c r="HKR2001" s="319"/>
      <c r="HKS2001" s="319"/>
      <c r="HKT2001" s="319"/>
      <c r="HKU2001" s="319"/>
      <c r="HKV2001" s="319"/>
      <c r="HKW2001" s="319"/>
      <c r="HKX2001" s="319"/>
      <c r="HKY2001" s="319"/>
      <c r="HKZ2001" s="319"/>
      <c r="HLA2001" s="319"/>
      <c r="HLB2001" s="319"/>
      <c r="HLC2001" s="319"/>
      <c r="HLD2001" s="319"/>
      <c r="HLE2001" s="319"/>
      <c r="HLF2001" s="319"/>
      <c r="HLG2001" s="319"/>
      <c r="HLH2001" s="319"/>
      <c r="HLI2001" s="319"/>
      <c r="HLJ2001" s="319"/>
      <c r="HLK2001" s="319"/>
      <c r="HLL2001" s="319"/>
      <c r="HLM2001" s="319"/>
      <c r="HLN2001" s="319"/>
      <c r="HLO2001" s="319"/>
      <c r="HLP2001" s="319"/>
      <c r="HLQ2001" s="319"/>
      <c r="HLR2001" s="319"/>
      <c r="HLS2001" s="319"/>
      <c r="HLT2001" s="319"/>
      <c r="HLU2001" s="319"/>
      <c r="HLV2001" s="319"/>
      <c r="HLW2001" s="319"/>
      <c r="HLX2001" s="319"/>
      <c r="HLY2001" s="319"/>
      <c r="HLZ2001" s="319"/>
      <c r="HMA2001" s="319"/>
      <c r="HMB2001" s="319"/>
      <c r="HMC2001" s="319"/>
      <c r="HMD2001" s="319"/>
      <c r="HME2001" s="319"/>
      <c r="HMF2001" s="319"/>
      <c r="HMG2001" s="319"/>
      <c r="HMH2001" s="319"/>
      <c r="HMI2001" s="319"/>
      <c r="HMJ2001" s="319"/>
      <c r="HMK2001" s="319"/>
      <c r="HML2001" s="319"/>
      <c r="HMM2001" s="319"/>
      <c r="HMN2001" s="319"/>
      <c r="HMO2001" s="319"/>
      <c r="HMP2001" s="319"/>
      <c r="HMQ2001" s="319"/>
      <c r="HMR2001" s="319"/>
      <c r="HMS2001" s="319"/>
      <c r="HMT2001" s="319"/>
      <c r="HMU2001" s="319"/>
      <c r="HMV2001" s="319"/>
      <c r="HMW2001" s="319"/>
      <c r="HMX2001" s="319"/>
      <c r="HMY2001" s="319"/>
      <c r="HMZ2001" s="319"/>
      <c r="HNA2001" s="319"/>
      <c r="HNB2001" s="319"/>
      <c r="HNC2001" s="319"/>
      <c r="HND2001" s="319"/>
      <c r="HNE2001" s="319"/>
      <c r="HNF2001" s="319"/>
      <c r="HNG2001" s="319"/>
      <c r="HNH2001" s="319"/>
      <c r="HNI2001" s="319"/>
      <c r="HNJ2001" s="319"/>
      <c r="HNK2001" s="319"/>
      <c r="HNL2001" s="319"/>
      <c r="HNM2001" s="319"/>
      <c r="HNN2001" s="319"/>
      <c r="HNO2001" s="319"/>
      <c r="HNP2001" s="319"/>
      <c r="HNQ2001" s="319"/>
      <c r="HNR2001" s="319"/>
      <c r="HNS2001" s="319"/>
      <c r="HNT2001" s="319"/>
      <c r="HNU2001" s="319"/>
      <c r="HNV2001" s="319"/>
      <c r="HNW2001" s="319"/>
      <c r="HNX2001" s="319"/>
      <c r="HNY2001" s="319"/>
      <c r="HNZ2001" s="319"/>
      <c r="HOA2001" s="319"/>
      <c r="HOB2001" s="319"/>
      <c r="HOC2001" s="319"/>
      <c r="HOD2001" s="319"/>
      <c r="HOE2001" s="319"/>
      <c r="HOF2001" s="319"/>
      <c r="HOG2001" s="319"/>
      <c r="HOH2001" s="319"/>
      <c r="HOI2001" s="319"/>
      <c r="HOJ2001" s="319"/>
      <c r="HOK2001" s="319"/>
      <c r="HOL2001" s="319"/>
      <c r="HOM2001" s="319"/>
      <c r="HON2001" s="319"/>
      <c r="HOO2001" s="319"/>
      <c r="HOP2001" s="319"/>
      <c r="HOQ2001" s="319"/>
      <c r="HOR2001" s="319"/>
      <c r="HOS2001" s="319"/>
      <c r="HOT2001" s="319"/>
      <c r="HOU2001" s="319"/>
      <c r="HOV2001" s="319"/>
      <c r="HOW2001" s="319"/>
      <c r="HOX2001" s="319"/>
      <c r="HOY2001" s="319"/>
      <c r="HOZ2001" s="319"/>
      <c r="HPA2001" s="319"/>
      <c r="HPB2001" s="319"/>
      <c r="HPC2001" s="319"/>
      <c r="HPD2001" s="319"/>
      <c r="HPE2001" s="319"/>
      <c r="HPF2001" s="319"/>
      <c r="HPG2001" s="319"/>
      <c r="HPH2001" s="319"/>
      <c r="HPI2001" s="319"/>
      <c r="HPJ2001" s="319"/>
      <c r="HPK2001" s="319"/>
      <c r="HPL2001" s="319"/>
      <c r="HPM2001" s="319"/>
      <c r="HPN2001" s="319"/>
      <c r="HPO2001" s="319"/>
      <c r="HPP2001" s="319"/>
      <c r="HPQ2001" s="319"/>
      <c r="HPR2001" s="319"/>
      <c r="HPS2001" s="319"/>
      <c r="HPT2001" s="319"/>
      <c r="HPU2001" s="319"/>
      <c r="HPV2001" s="319"/>
      <c r="HPW2001" s="319"/>
      <c r="HPX2001" s="319"/>
      <c r="HPY2001" s="319"/>
      <c r="HPZ2001" s="319"/>
      <c r="HQA2001" s="319"/>
      <c r="HQB2001" s="319"/>
      <c r="HQC2001" s="319"/>
      <c r="HQD2001" s="319"/>
      <c r="HQE2001" s="319"/>
      <c r="HQF2001" s="319"/>
      <c r="HQG2001" s="319"/>
      <c r="HQH2001" s="319"/>
      <c r="HQI2001" s="319"/>
      <c r="HQJ2001" s="319"/>
      <c r="HQK2001" s="319"/>
      <c r="HQL2001" s="319"/>
      <c r="HQM2001" s="319"/>
      <c r="HQN2001" s="319"/>
      <c r="HQO2001" s="319"/>
      <c r="HQP2001" s="319"/>
      <c r="HQQ2001" s="319"/>
      <c r="HQR2001" s="319"/>
      <c r="HQS2001" s="319"/>
      <c r="HQT2001" s="319"/>
      <c r="HQU2001" s="319"/>
      <c r="HQV2001" s="319"/>
      <c r="HQW2001" s="319"/>
      <c r="HQX2001" s="319"/>
      <c r="HQY2001" s="319"/>
      <c r="HQZ2001" s="319"/>
      <c r="HRA2001" s="319"/>
      <c r="HRB2001" s="319"/>
      <c r="HRC2001" s="319"/>
      <c r="HRD2001" s="319"/>
      <c r="HRE2001" s="319"/>
      <c r="HRF2001" s="319"/>
      <c r="HRG2001" s="319"/>
      <c r="HRH2001" s="319"/>
      <c r="HRI2001" s="319"/>
      <c r="HRJ2001" s="319"/>
      <c r="HRK2001" s="319"/>
      <c r="HRL2001" s="319"/>
      <c r="HRM2001" s="319"/>
      <c r="HRN2001" s="319"/>
      <c r="HRO2001" s="319"/>
      <c r="HRP2001" s="319"/>
      <c r="HRQ2001" s="319"/>
      <c r="HRR2001" s="319"/>
      <c r="HRS2001" s="319"/>
      <c r="HRT2001" s="319"/>
      <c r="HRU2001" s="319"/>
      <c r="HRV2001" s="319"/>
      <c r="HRW2001" s="319"/>
      <c r="HRX2001" s="319"/>
      <c r="HRY2001" s="319"/>
      <c r="HRZ2001" s="319"/>
      <c r="HSA2001" s="319"/>
      <c r="HSB2001" s="319"/>
      <c r="HSC2001" s="319"/>
      <c r="HSD2001" s="319"/>
      <c r="HSE2001" s="319"/>
      <c r="HSF2001" s="319"/>
      <c r="HSG2001" s="319"/>
      <c r="HSH2001" s="319"/>
      <c r="HSI2001" s="319"/>
      <c r="HSJ2001" s="319"/>
      <c r="HSK2001" s="319"/>
      <c r="HSL2001" s="319"/>
      <c r="HSM2001" s="319"/>
      <c r="HSN2001" s="319"/>
      <c r="HSO2001" s="319"/>
      <c r="HSP2001" s="319"/>
      <c r="HSQ2001" s="319"/>
      <c r="HSR2001" s="319"/>
      <c r="HSS2001" s="319"/>
      <c r="HST2001" s="319"/>
      <c r="HSU2001" s="319"/>
      <c r="HSV2001" s="319"/>
      <c r="HSW2001" s="319"/>
      <c r="HSX2001" s="319"/>
      <c r="HSY2001" s="319"/>
      <c r="HSZ2001" s="319"/>
      <c r="HTA2001" s="319"/>
      <c r="HTB2001" s="319"/>
      <c r="HTC2001" s="319"/>
      <c r="HTD2001" s="319"/>
      <c r="HTE2001" s="319"/>
      <c r="HTF2001" s="319"/>
      <c r="HTG2001" s="319"/>
      <c r="HTH2001" s="319"/>
      <c r="HTI2001" s="319"/>
      <c r="HTJ2001" s="319"/>
      <c r="HTK2001" s="319"/>
      <c r="HTL2001" s="319"/>
      <c r="HTM2001" s="319"/>
      <c r="HTN2001" s="319"/>
      <c r="HTO2001" s="319"/>
      <c r="HTP2001" s="319"/>
      <c r="HTQ2001" s="319"/>
      <c r="HTR2001" s="319"/>
      <c r="HTS2001" s="319"/>
      <c r="HTT2001" s="319"/>
      <c r="HTU2001" s="319"/>
      <c r="HTV2001" s="319"/>
      <c r="HTW2001" s="319"/>
      <c r="HTX2001" s="319"/>
      <c r="HTY2001" s="319"/>
      <c r="HTZ2001" s="319"/>
      <c r="HUA2001" s="319"/>
      <c r="HUB2001" s="319"/>
      <c r="HUC2001" s="319"/>
      <c r="HUD2001" s="319"/>
      <c r="HUE2001" s="319"/>
      <c r="HUF2001" s="319"/>
      <c r="HUG2001" s="319"/>
      <c r="HUH2001" s="319"/>
      <c r="HUI2001" s="319"/>
      <c r="HUJ2001" s="319"/>
      <c r="HUK2001" s="319"/>
      <c r="HUL2001" s="319"/>
      <c r="HUM2001" s="319"/>
      <c r="HUN2001" s="319"/>
      <c r="HUO2001" s="319"/>
      <c r="HUP2001" s="319"/>
      <c r="HUQ2001" s="319"/>
      <c r="HUR2001" s="319"/>
      <c r="HUS2001" s="319"/>
      <c r="HUT2001" s="319"/>
      <c r="HUU2001" s="319"/>
      <c r="HUV2001" s="319"/>
      <c r="HUW2001" s="319"/>
      <c r="HUX2001" s="319"/>
      <c r="HUY2001" s="319"/>
      <c r="HUZ2001" s="319"/>
      <c r="HVA2001" s="319"/>
      <c r="HVB2001" s="319"/>
      <c r="HVC2001" s="319"/>
      <c r="HVD2001" s="319"/>
      <c r="HVE2001" s="319"/>
      <c r="HVF2001" s="319"/>
      <c r="HVG2001" s="319"/>
      <c r="HVH2001" s="319"/>
      <c r="HVI2001" s="319"/>
      <c r="HVJ2001" s="319"/>
      <c r="HVK2001" s="319"/>
      <c r="HVL2001" s="319"/>
      <c r="HVM2001" s="319"/>
      <c r="HVN2001" s="319"/>
      <c r="HVO2001" s="319"/>
      <c r="HVP2001" s="319"/>
      <c r="HVQ2001" s="319"/>
      <c r="HVR2001" s="319"/>
      <c r="HVS2001" s="319"/>
      <c r="HVT2001" s="319"/>
      <c r="HVU2001" s="319"/>
      <c r="HVV2001" s="319"/>
      <c r="HVW2001" s="319"/>
      <c r="HVX2001" s="319"/>
      <c r="HVY2001" s="319"/>
      <c r="HVZ2001" s="319"/>
      <c r="HWA2001" s="319"/>
      <c r="HWB2001" s="319"/>
      <c r="HWC2001" s="319"/>
      <c r="HWD2001" s="319"/>
      <c r="HWE2001" s="319"/>
      <c r="HWF2001" s="319"/>
      <c r="HWG2001" s="319"/>
      <c r="HWH2001" s="319"/>
      <c r="HWI2001" s="319"/>
      <c r="HWJ2001" s="319"/>
      <c r="HWK2001" s="319"/>
      <c r="HWL2001" s="319"/>
      <c r="HWM2001" s="319"/>
      <c r="HWN2001" s="319"/>
      <c r="HWO2001" s="319"/>
      <c r="HWP2001" s="319"/>
      <c r="HWQ2001" s="319"/>
      <c r="HWR2001" s="319"/>
      <c r="HWS2001" s="319"/>
      <c r="HWT2001" s="319"/>
      <c r="HWU2001" s="319"/>
      <c r="HWV2001" s="319"/>
      <c r="HWW2001" s="319"/>
      <c r="HWX2001" s="319"/>
      <c r="HWY2001" s="319"/>
      <c r="HWZ2001" s="319"/>
      <c r="HXA2001" s="319"/>
      <c r="HXB2001" s="319"/>
      <c r="HXC2001" s="319"/>
      <c r="HXD2001" s="319"/>
      <c r="HXE2001" s="319"/>
      <c r="HXF2001" s="319"/>
      <c r="HXG2001" s="319"/>
      <c r="HXH2001" s="319"/>
      <c r="HXI2001" s="319"/>
      <c r="HXJ2001" s="319"/>
      <c r="HXK2001" s="319"/>
      <c r="HXL2001" s="319"/>
      <c r="HXM2001" s="319"/>
      <c r="HXN2001" s="319"/>
      <c r="HXO2001" s="319"/>
      <c r="HXP2001" s="319"/>
      <c r="HXQ2001" s="319"/>
      <c r="HXR2001" s="319"/>
      <c r="HXS2001" s="319"/>
      <c r="HXT2001" s="319"/>
      <c r="HXU2001" s="319"/>
      <c r="HXV2001" s="319"/>
      <c r="HXW2001" s="319"/>
      <c r="HXX2001" s="319"/>
      <c r="HXY2001" s="319"/>
      <c r="HXZ2001" s="319"/>
      <c r="HYA2001" s="319"/>
      <c r="HYB2001" s="319"/>
      <c r="HYC2001" s="319"/>
      <c r="HYD2001" s="319"/>
      <c r="HYE2001" s="319"/>
      <c r="HYF2001" s="319"/>
      <c r="HYG2001" s="319"/>
      <c r="HYH2001" s="319"/>
      <c r="HYI2001" s="319"/>
      <c r="HYJ2001" s="319"/>
      <c r="HYK2001" s="319"/>
      <c r="HYL2001" s="319"/>
      <c r="HYM2001" s="319"/>
      <c r="HYN2001" s="319"/>
      <c r="HYO2001" s="319"/>
      <c r="HYP2001" s="319"/>
      <c r="HYQ2001" s="319"/>
      <c r="HYR2001" s="319"/>
      <c r="HYS2001" s="319"/>
      <c r="HYT2001" s="319"/>
      <c r="HYU2001" s="319"/>
      <c r="HYV2001" s="319"/>
      <c r="HYW2001" s="319"/>
      <c r="HYX2001" s="319"/>
      <c r="HYY2001" s="319"/>
      <c r="HYZ2001" s="319"/>
      <c r="HZA2001" s="319"/>
      <c r="HZB2001" s="319"/>
      <c r="HZC2001" s="319"/>
      <c r="HZD2001" s="319"/>
      <c r="HZE2001" s="319"/>
      <c r="HZF2001" s="319"/>
      <c r="HZG2001" s="319"/>
      <c r="HZH2001" s="319"/>
      <c r="HZI2001" s="319"/>
      <c r="HZJ2001" s="319"/>
      <c r="HZK2001" s="319"/>
      <c r="HZL2001" s="319"/>
      <c r="HZM2001" s="319"/>
      <c r="HZN2001" s="319"/>
      <c r="HZO2001" s="319"/>
      <c r="HZP2001" s="319"/>
      <c r="HZQ2001" s="319"/>
      <c r="HZR2001" s="319"/>
      <c r="HZS2001" s="319"/>
      <c r="HZT2001" s="319"/>
      <c r="HZU2001" s="319"/>
      <c r="HZV2001" s="319"/>
      <c r="HZW2001" s="319"/>
      <c r="HZX2001" s="319"/>
      <c r="HZY2001" s="319"/>
      <c r="HZZ2001" s="319"/>
      <c r="IAA2001" s="319"/>
      <c r="IAB2001" s="319"/>
      <c r="IAC2001" s="319"/>
      <c r="IAD2001" s="319"/>
      <c r="IAE2001" s="319"/>
      <c r="IAF2001" s="319"/>
      <c r="IAG2001" s="319"/>
      <c r="IAH2001" s="319"/>
      <c r="IAI2001" s="319"/>
      <c r="IAJ2001" s="319"/>
      <c r="IAK2001" s="319"/>
      <c r="IAL2001" s="319"/>
      <c r="IAM2001" s="319"/>
      <c r="IAN2001" s="319"/>
      <c r="IAO2001" s="319"/>
      <c r="IAP2001" s="319"/>
      <c r="IAQ2001" s="319"/>
      <c r="IAR2001" s="319"/>
      <c r="IAS2001" s="319"/>
      <c r="IAT2001" s="319"/>
      <c r="IAU2001" s="319"/>
      <c r="IAV2001" s="319"/>
      <c r="IAW2001" s="319"/>
      <c r="IAX2001" s="319"/>
      <c r="IAY2001" s="319"/>
      <c r="IAZ2001" s="319"/>
      <c r="IBA2001" s="319"/>
      <c r="IBB2001" s="319"/>
      <c r="IBC2001" s="319"/>
      <c r="IBD2001" s="319"/>
      <c r="IBE2001" s="319"/>
      <c r="IBF2001" s="319"/>
      <c r="IBG2001" s="319"/>
      <c r="IBH2001" s="319"/>
      <c r="IBI2001" s="319"/>
      <c r="IBJ2001" s="319"/>
      <c r="IBK2001" s="319"/>
      <c r="IBL2001" s="319"/>
      <c r="IBM2001" s="319"/>
      <c r="IBN2001" s="319"/>
      <c r="IBO2001" s="319"/>
      <c r="IBP2001" s="319"/>
      <c r="IBQ2001" s="319"/>
      <c r="IBR2001" s="319"/>
      <c r="IBS2001" s="319"/>
      <c r="IBT2001" s="319"/>
      <c r="IBU2001" s="319"/>
      <c r="IBV2001" s="319"/>
      <c r="IBW2001" s="319"/>
      <c r="IBX2001" s="319"/>
      <c r="IBY2001" s="319"/>
      <c r="IBZ2001" s="319"/>
      <c r="ICA2001" s="319"/>
      <c r="ICB2001" s="319"/>
      <c r="ICC2001" s="319"/>
      <c r="ICD2001" s="319"/>
      <c r="ICE2001" s="319"/>
      <c r="ICF2001" s="319"/>
      <c r="ICG2001" s="319"/>
      <c r="ICH2001" s="319"/>
      <c r="ICI2001" s="319"/>
      <c r="ICJ2001" s="319"/>
      <c r="ICK2001" s="319"/>
      <c r="ICL2001" s="319"/>
      <c r="ICM2001" s="319"/>
      <c r="ICN2001" s="319"/>
      <c r="ICO2001" s="319"/>
      <c r="ICP2001" s="319"/>
      <c r="ICQ2001" s="319"/>
      <c r="ICR2001" s="319"/>
      <c r="ICS2001" s="319"/>
      <c r="ICT2001" s="319"/>
      <c r="ICU2001" s="319"/>
      <c r="ICV2001" s="319"/>
      <c r="ICW2001" s="319"/>
      <c r="ICX2001" s="319"/>
      <c r="ICY2001" s="319"/>
      <c r="ICZ2001" s="319"/>
      <c r="IDA2001" s="319"/>
      <c r="IDB2001" s="319"/>
      <c r="IDC2001" s="319"/>
      <c r="IDD2001" s="319"/>
      <c r="IDE2001" s="319"/>
      <c r="IDF2001" s="319"/>
      <c r="IDG2001" s="319"/>
      <c r="IDH2001" s="319"/>
      <c r="IDI2001" s="319"/>
      <c r="IDJ2001" s="319"/>
      <c r="IDK2001" s="319"/>
      <c r="IDL2001" s="319"/>
      <c r="IDM2001" s="319"/>
      <c r="IDN2001" s="319"/>
      <c r="IDO2001" s="319"/>
      <c r="IDP2001" s="319"/>
      <c r="IDQ2001" s="319"/>
      <c r="IDR2001" s="319"/>
      <c r="IDS2001" s="319"/>
      <c r="IDT2001" s="319"/>
      <c r="IDU2001" s="319"/>
      <c r="IDV2001" s="319"/>
      <c r="IDW2001" s="319"/>
      <c r="IDX2001" s="319"/>
      <c r="IDY2001" s="319"/>
      <c r="IDZ2001" s="319"/>
      <c r="IEA2001" s="319"/>
      <c r="IEB2001" s="319"/>
      <c r="IEC2001" s="319"/>
      <c r="IED2001" s="319"/>
      <c r="IEE2001" s="319"/>
      <c r="IEF2001" s="319"/>
      <c r="IEG2001" s="319"/>
      <c r="IEH2001" s="319"/>
      <c r="IEI2001" s="319"/>
      <c r="IEJ2001" s="319"/>
      <c r="IEK2001" s="319"/>
      <c r="IEL2001" s="319"/>
      <c r="IEM2001" s="319"/>
      <c r="IEN2001" s="319"/>
      <c r="IEO2001" s="319"/>
      <c r="IEP2001" s="319"/>
      <c r="IEQ2001" s="319"/>
      <c r="IER2001" s="319"/>
      <c r="IES2001" s="319"/>
      <c r="IET2001" s="319"/>
      <c r="IEU2001" s="319"/>
      <c r="IEV2001" s="319"/>
      <c r="IEW2001" s="319"/>
      <c r="IEX2001" s="319"/>
      <c r="IEY2001" s="319"/>
      <c r="IEZ2001" s="319"/>
      <c r="IFA2001" s="319"/>
      <c r="IFB2001" s="319"/>
      <c r="IFC2001" s="319"/>
      <c r="IFD2001" s="319"/>
      <c r="IFE2001" s="319"/>
      <c r="IFF2001" s="319"/>
      <c r="IFG2001" s="319"/>
      <c r="IFH2001" s="319"/>
      <c r="IFI2001" s="319"/>
      <c r="IFJ2001" s="319"/>
      <c r="IFK2001" s="319"/>
      <c r="IFL2001" s="319"/>
      <c r="IFM2001" s="319"/>
      <c r="IFN2001" s="319"/>
      <c r="IFO2001" s="319"/>
      <c r="IFP2001" s="319"/>
      <c r="IFQ2001" s="319"/>
      <c r="IFR2001" s="319"/>
      <c r="IFS2001" s="319"/>
      <c r="IFT2001" s="319"/>
      <c r="IFU2001" s="319"/>
      <c r="IFV2001" s="319"/>
      <c r="IFW2001" s="319"/>
      <c r="IFX2001" s="319"/>
      <c r="IFY2001" s="319"/>
      <c r="IFZ2001" s="319"/>
      <c r="IGA2001" s="319"/>
      <c r="IGB2001" s="319"/>
      <c r="IGC2001" s="319"/>
      <c r="IGD2001" s="319"/>
      <c r="IGE2001" s="319"/>
      <c r="IGF2001" s="319"/>
      <c r="IGG2001" s="319"/>
      <c r="IGH2001" s="319"/>
      <c r="IGI2001" s="319"/>
      <c r="IGJ2001" s="319"/>
      <c r="IGK2001" s="319"/>
      <c r="IGL2001" s="319"/>
      <c r="IGM2001" s="319"/>
      <c r="IGN2001" s="319"/>
      <c r="IGO2001" s="319"/>
      <c r="IGP2001" s="319"/>
      <c r="IGQ2001" s="319"/>
      <c r="IGR2001" s="319"/>
      <c r="IGS2001" s="319"/>
      <c r="IGT2001" s="319"/>
      <c r="IGU2001" s="319"/>
      <c r="IGV2001" s="319"/>
      <c r="IGW2001" s="319"/>
      <c r="IGX2001" s="319"/>
      <c r="IGY2001" s="319"/>
      <c r="IGZ2001" s="319"/>
      <c r="IHA2001" s="319"/>
      <c r="IHB2001" s="319"/>
      <c r="IHC2001" s="319"/>
      <c r="IHD2001" s="319"/>
      <c r="IHE2001" s="319"/>
      <c r="IHF2001" s="319"/>
      <c r="IHG2001" s="319"/>
      <c r="IHH2001" s="319"/>
      <c r="IHI2001" s="319"/>
      <c r="IHJ2001" s="319"/>
      <c r="IHK2001" s="319"/>
      <c r="IHL2001" s="319"/>
      <c r="IHM2001" s="319"/>
      <c r="IHN2001" s="319"/>
      <c r="IHO2001" s="319"/>
      <c r="IHP2001" s="319"/>
      <c r="IHQ2001" s="319"/>
      <c r="IHR2001" s="319"/>
      <c r="IHS2001" s="319"/>
      <c r="IHT2001" s="319"/>
      <c r="IHU2001" s="319"/>
      <c r="IHV2001" s="319"/>
      <c r="IHW2001" s="319"/>
      <c r="IHX2001" s="319"/>
      <c r="IHY2001" s="319"/>
      <c r="IHZ2001" s="319"/>
      <c r="IIA2001" s="319"/>
      <c r="IIB2001" s="319"/>
      <c r="IIC2001" s="319"/>
      <c r="IID2001" s="319"/>
      <c r="IIE2001" s="319"/>
      <c r="IIF2001" s="319"/>
      <c r="IIG2001" s="319"/>
      <c r="IIH2001" s="319"/>
      <c r="III2001" s="319"/>
      <c r="IIJ2001" s="319"/>
      <c r="IIK2001" s="319"/>
      <c r="IIL2001" s="319"/>
      <c r="IIM2001" s="319"/>
      <c r="IIN2001" s="319"/>
      <c r="IIO2001" s="319"/>
      <c r="IIP2001" s="319"/>
      <c r="IIQ2001" s="319"/>
      <c r="IIR2001" s="319"/>
      <c r="IIS2001" s="319"/>
      <c r="IIT2001" s="319"/>
      <c r="IIU2001" s="319"/>
      <c r="IIV2001" s="319"/>
      <c r="IIW2001" s="319"/>
      <c r="IIX2001" s="319"/>
      <c r="IIY2001" s="319"/>
      <c r="IIZ2001" s="319"/>
      <c r="IJA2001" s="319"/>
      <c r="IJB2001" s="319"/>
      <c r="IJC2001" s="319"/>
      <c r="IJD2001" s="319"/>
      <c r="IJE2001" s="319"/>
      <c r="IJF2001" s="319"/>
      <c r="IJG2001" s="319"/>
      <c r="IJH2001" s="319"/>
      <c r="IJI2001" s="319"/>
      <c r="IJJ2001" s="319"/>
      <c r="IJK2001" s="319"/>
      <c r="IJL2001" s="319"/>
      <c r="IJM2001" s="319"/>
      <c r="IJN2001" s="319"/>
      <c r="IJO2001" s="319"/>
      <c r="IJP2001" s="319"/>
      <c r="IJQ2001" s="319"/>
      <c r="IJR2001" s="319"/>
      <c r="IJS2001" s="319"/>
      <c r="IJT2001" s="319"/>
      <c r="IJU2001" s="319"/>
      <c r="IJV2001" s="319"/>
      <c r="IJW2001" s="319"/>
      <c r="IJX2001" s="319"/>
      <c r="IJY2001" s="319"/>
      <c r="IJZ2001" s="319"/>
      <c r="IKA2001" s="319"/>
      <c r="IKB2001" s="319"/>
      <c r="IKC2001" s="319"/>
      <c r="IKD2001" s="319"/>
      <c r="IKE2001" s="319"/>
      <c r="IKF2001" s="319"/>
      <c r="IKG2001" s="319"/>
      <c r="IKH2001" s="319"/>
      <c r="IKI2001" s="319"/>
      <c r="IKJ2001" s="319"/>
      <c r="IKK2001" s="319"/>
      <c r="IKL2001" s="319"/>
      <c r="IKM2001" s="319"/>
      <c r="IKN2001" s="319"/>
      <c r="IKO2001" s="319"/>
      <c r="IKP2001" s="319"/>
      <c r="IKQ2001" s="319"/>
      <c r="IKR2001" s="319"/>
      <c r="IKS2001" s="319"/>
      <c r="IKT2001" s="319"/>
      <c r="IKU2001" s="319"/>
      <c r="IKV2001" s="319"/>
      <c r="IKW2001" s="319"/>
      <c r="IKX2001" s="319"/>
      <c r="IKY2001" s="319"/>
      <c r="IKZ2001" s="319"/>
      <c r="ILA2001" s="319"/>
      <c r="ILB2001" s="319"/>
      <c r="ILC2001" s="319"/>
      <c r="ILD2001" s="319"/>
      <c r="ILE2001" s="319"/>
      <c r="ILF2001" s="319"/>
      <c r="ILG2001" s="319"/>
      <c r="ILH2001" s="319"/>
      <c r="ILI2001" s="319"/>
      <c r="ILJ2001" s="319"/>
      <c r="ILK2001" s="319"/>
      <c r="ILL2001" s="319"/>
      <c r="ILM2001" s="319"/>
      <c r="ILN2001" s="319"/>
      <c r="ILO2001" s="319"/>
      <c r="ILP2001" s="319"/>
      <c r="ILQ2001" s="319"/>
      <c r="ILR2001" s="319"/>
      <c r="ILS2001" s="319"/>
      <c r="ILT2001" s="319"/>
      <c r="ILU2001" s="319"/>
      <c r="ILV2001" s="319"/>
      <c r="ILW2001" s="319"/>
      <c r="ILX2001" s="319"/>
      <c r="ILY2001" s="319"/>
      <c r="ILZ2001" s="319"/>
      <c r="IMA2001" s="319"/>
      <c r="IMB2001" s="319"/>
      <c r="IMC2001" s="319"/>
      <c r="IMD2001" s="319"/>
      <c r="IME2001" s="319"/>
      <c r="IMF2001" s="319"/>
      <c r="IMG2001" s="319"/>
      <c r="IMH2001" s="319"/>
      <c r="IMI2001" s="319"/>
      <c r="IMJ2001" s="319"/>
      <c r="IMK2001" s="319"/>
      <c r="IML2001" s="319"/>
      <c r="IMM2001" s="319"/>
      <c r="IMN2001" s="319"/>
      <c r="IMO2001" s="319"/>
      <c r="IMP2001" s="319"/>
      <c r="IMQ2001" s="319"/>
      <c r="IMR2001" s="319"/>
      <c r="IMS2001" s="319"/>
      <c r="IMT2001" s="319"/>
      <c r="IMU2001" s="319"/>
      <c r="IMV2001" s="319"/>
      <c r="IMW2001" s="319"/>
      <c r="IMX2001" s="319"/>
      <c r="IMY2001" s="319"/>
      <c r="IMZ2001" s="319"/>
      <c r="INA2001" s="319"/>
      <c r="INB2001" s="319"/>
      <c r="INC2001" s="319"/>
      <c r="IND2001" s="319"/>
      <c r="INE2001" s="319"/>
      <c r="INF2001" s="319"/>
      <c r="ING2001" s="319"/>
      <c r="INH2001" s="319"/>
      <c r="INI2001" s="319"/>
      <c r="INJ2001" s="319"/>
      <c r="INK2001" s="319"/>
      <c r="INL2001" s="319"/>
      <c r="INM2001" s="319"/>
      <c r="INN2001" s="319"/>
      <c r="INO2001" s="319"/>
      <c r="INP2001" s="319"/>
      <c r="INQ2001" s="319"/>
      <c r="INR2001" s="319"/>
      <c r="INS2001" s="319"/>
      <c r="INT2001" s="319"/>
      <c r="INU2001" s="319"/>
      <c r="INV2001" s="319"/>
      <c r="INW2001" s="319"/>
      <c r="INX2001" s="319"/>
      <c r="INY2001" s="319"/>
      <c r="INZ2001" s="319"/>
      <c r="IOA2001" s="319"/>
      <c r="IOB2001" s="319"/>
      <c r="IOC2001" s="319"/>
      <c r="IOD2001" s="319"/>
      <c r="IOE2001" s="319"/>
      <c r="IOF2001" s="319"/>
      <c r="IOG2001" s="319"/>
      <c r="IOH2001" s="319"/>
      <c r="IOI2001" s="319"/>
      <c r="IOJ2001" s="319"/>
      <c r="IOK2001" s="319"/>
      <c r="IOL2001" s="319"/>
      <c r="IOM2001" s="319"/>
      <c r="ION2001" s="319"/>
      <c r="IOO2001" s="319"/>
      <c r="IOP2001" s="319"/>
      <c r="IOQ2001" s="319"/>
      <c r="IOR2001" s="319"/>
      <c r="IOS2001" s="319"/>
      <c r="IOT2001" s="319"/>
      <c r="IOU2001" s="319"/>
      <c r="IOV2001" s="319"/>
      <c r="IOW2001" s="319"/>
      <c r="IOX2001" s="319"/>
      <c r="IOY2001" s="319"/>
      <c r="IOZ2001" s="319"/>
      <c r="IPA2001" s="319"/>
      <c r="IPB2001" s="319"/>
      <c r="IPC2001" s="319"/>
      <c r="IPD2001" s="319"/>
      <c r="IPE2001" s="319"/>
      <c r="IPF2001" s="319"/>
      <c r="IPG2001" s="319"/>
      <c r="IPH2001" s="319"/>
      <c r="IPI2001" s="319"/>
      <c r="IPJ2001" s="319"/>
      <c r="IPK2001" s="319"/>
      <c r="IPL2001" s="319"/>
      <c r="IPM2001" s="319"/>
      <c r="IPN2001" s="319"/>
      <c r="IPO2001" s="319"/>
      <c r="IPP2001" s="319"/>
      <c r="IPQ2001" s="319"/>
      <c r="IPR2001" s="319"/>
      <c r="IPS2001" s="319"/>
      <c r="IPT2001" s="319"/>
      <c r="IPU2001" s="319"/>
      <c r="IPV2001" s="319"/>
      <c r="IPW2001" s="319"/>
      <c r="IPX2001" s="319"/>
      <c r="IPY2001" s="319"/>
      <c r="IPZ2001" s="319"/>
      <c r="IQA2001" s="319"/>
      <c r="IQB2001" s="319"/>
      <c r="IQC2001" s="319"/>
      <c r="IQD2001" s="319"/>
      <c r="IQE2001" s="319"/>
      <c r="IQF2001" s="319"/>
      <c r="IQG2001" s="319"/>
      <c r="IQH2001" s="319"/>
      <c r="IQI2001" s="319"/>
      <c r="IQJ2001" s="319"/>
      <c r="IQK2001" s="319"/>
      <c r="IQL2001" s="319"/>
      <c r="IQM2001" s="319"/>
      <c r="IQN2001" s="319"/>
      <c r="IQO2001" s="319"/>
      <c r="IQP2001" s="319"/>
      <c r="IQQ2001" s="319"/>
      <c r="IQR2001" s="319"/>
      <c r="IQS2001" s="319"/>
      <c r="IQT2001" s="319"/>
      <c r="IQU2001" s="319"/>
      <c r="IQV2001" s="319"/>
      <c r="IQW2001" s="319"/>
      <c r="IQX2001" s="319"/>
      <c r="IQY2001" s="319"/>
      <c r="IQZ2001" s="319"/>
      <c r="IRA2001" s="319"/>
      <c r="IRB2001" s="319"/>
      <c r="IRC2001" s="319"/>
      <c r="IRD2001" s="319"/>
      <c r="IRE2001" s="319"/>
      <c r="IRF2001" s="319"/>
      <c r="IRG2001" s="319"/>
      <c r="IRH2001" s="319"/>
      <c r="IRI2001" s="319"/>
      <c r="IRJ2001" s="319"/>
      <c r="IRK2001" s="319"/>
      <c r="IRL2001" s="319"/>
      <c r="IRM2001" s="319"/>
      <c r="IRN2001" s="319"/>
      <c r="IRO2001" s="319"/>
      <c r="IRP2001" s="319"/>
      <c r="IRQ2001" s="319"/>
      <c r="IRR2001" s="319"/>
      <c r="IRS2001" s="319"/>
      <c r="IRT2001" s="319"/>
      <c r="IRU2001" s="319"/>
      <c r="IRV2001" s="319"/>
      <c r="IRW2001" s="319"/>
      <c r="IRX2001" s="319"/>
      <c r="IRY2001" s="319"/>
      <c r="IRZ2001" s="319"/>
      <c r="ISA2001" s="319"/>
      <c r="ISB2001" s="319"/>
      <c r="ISC2001" s="319"/>
      <c r="ISD2001" s="319"/>
      <c r="ISE2001" s="319"/>
      <c r="ISF2001" s="319"/>
      <c r="ISG2001" s="319"/>
      <c r="ISH2001" s="319"/>
      <c r="ISI2001" s="319"/>
      <c r="ISJ2001" s="319"/>
      <c r="ISK2001" s="319"/>
      <c r="ISL2001" s="319"/>
      <c r="ISM2001" s="319"/>
      <c r="ISN2001" s="319"/>
      <c r="ISO2001" s="319"/>
      <c r="ISP2001" s="319"/>
      <c r="ISQ2001" s="319"/>
      <c r="ISR2001" s="319"/>
      <c r="ISS2001" s="319"/>
      <c r="IST2001" s="319"/>
      <c r="ISU2001" s="319"/>
      <c r="ISV2001" s="319"/>
      <c r="ISW2001" s="319"/>
      <c r="ISX2001" s="319"/>
      <c r="ISY2001" s="319"/>
      <c r="ISZ2001" s="319"/>
      <c r="ITA2001" s="319"/>
      <c r="ITB2001" s="319"/>
      <c r="ITC2001" s="319"/>
      <c r="ITD2001" s="319"/>
      <c r="ITE2001" s="319"/>
      <c r="ITF2001" s="319"/>
      <c r="ITG2001" s="319"/>
      <c r="ITH2001" s="319"/>
      <c r="ITI2001" s="319"/>
      <c r="ITJ2001" s="319"/>
      <c r="ITK2001" s="319"/>
      <c r="ITL2001" s="319"/>
      <c r="ITM2001" s="319"/>
      <c r="ITN2001" s="319"/>
      <c r="ITO2001" s="319"/>
      <c r="ITP2001" s="319"/>
      <c r="ITQ2001" s="319"/>
      <c r="ITR2001" s="319"/>
      <c r="ITS2001" s="319"/>
      <c r="ITT2001" s="319"/>
      <c r="ITU2001" s="319"/>
      <c r="ITV2001" s="319"/>
      <c r="ITW2001" s="319"/>
      <c r="ITX2001" s="319"/>
      <c r="ITY2001" s="319"/>
      <c r="ITZ2001" s="319"/>
      <c r="IUA2001" s="319"/>
      <c r="IUB2001" s="319"/>
      <c r="IUC2001" s="319"/>
      <c r="IUD2001" s="319"/>
      <c r="IUE2001" s="319"/>
      <c r="IUF2001" s="319"/>
      <c r="IUG2001" s="319"/>
      <c r="IUH2001" s="319"/>
      <c r="IUI2001" s="319"/>
      <c r="IUJ2001" s="319"/>
      <c r="IUK2001" s="319"/>
      <c r="IUL2001" s="319"/>
      <c r="IUM2001" s="319"/>
      <c r="IUN2001" s="319"/>
      <c r="IUO2001" s="319"/>
      <c r="IUP2001" s="319"/>
      <c r="IUQ2001" s="319"/>
      <c r="IUR2001" s="319"/>
      <c r="IUS2001" s="319"/>
      <c r="IUT2001" s="319"/>
      <c r="IUU2001" s="319"/>
      <c r="IUV2001" s="319"/>
      <c r="IUW2001" s="319"/>
      <c r="IUX2001" s="319"/>
      <c r="IUY2001" s="319"/>
      <c r="IUZ2001" s="319"/>
      <c r="IVA2001" s="319"/>
      <c r="IVB2001" s="319"/>
      <c r="IVC2001" s="319"/>
      <c r="IVD2001" s="319"/>
      <c r="IVE2001" s="319"/>
      <c r="IVF2001" s="319"/>
      <c r="IVG2001" s="319"/>
      <c r="IVH2001" s="319"/>
      <c r="IVI2001" s="319"/>
      <c r="IVJ2001" s="319"/>
      <c r="IVK2001" s="319"/>
      <c r="IVL2001" s="319"/>
      <c r="IVM2001" s="319"/>
      <c r="IVN2001" s="319"/>
      <c r="IVO2001" s="319"/>
      <c r="IVP2001" s="319"/>
      <c r="IVQ2001" s="319"/>
      <c r="IVR2001" s="319"/>
      <c r="IVS2001" s="319"/>
      <c r="IVT2001" s="319"/>
      <c r="IVU2001" s="319"/>
      <c r="IVV2001" s="319"/>
      <c r="IVW2001" s="319"/>
      <c r="IVX2001" s="319"/>
      <c r="IVY2001" s="319"/>
      <c r="IVZ2001" s="319"/>
      <c r="IWA2001" s="319"/>
      <c r="IWB2001" s="319"/>
      <c r="IWC2001" s="319"/>
      <c r="IWD2001" s="319"/>
      <c r="IWE2001" s="319"/>
      <c r="IWF2001" s="319"/>
      <c r="IWG2001" s="319"/>
      <c r="IWH2001" s="319"/>
      <c r="IWI2001" s="319"/>
      <c r="IWJ2001" s="319"/>
      <c r="IWK2001" s="319"/>
      <c r="IWL2001" s="319"/>
      <c r="IWM2001" s="319"/>
      <c r="IWN2001" s="319"/>
      <c r="IWO2001" s="319"/>
      <c r="IWP2001" s="319"/>
      <c r="IWQ2001" s="319"/>
      <c r="IWR2001" s="319"/>
      <c r="IWS2001" s="319"/>
      <c r="IWT2001" s="319"/>
      <c r="IWU2001" s="319"/>
      <c r="IWV2001" s="319"/>
      <c r="IWW2001" s="319"/>
      <c r="IWX2001" s="319"/>
      <c r="IWY2001" s="319"/>
      <c r="IWZ2001" s="319"/>
      <c r="IXA2001" s="319"/>
      <c r="IXB2001" s="319"/>
      <c r="IXC2001" s="319"/>
      <c r="IXD2001" s="319"/>
      <c r="IXE2001" s="319"/>
      <c r="IXF2001" s="319"/>
      <c r="IXG2001" s="319"/>
      <c r="IXH2001" s="319"/>
      <c r="IXI2001" s="319"/>
      <c r="IXJ2001" s="319"/>
      <c r="IXK2001" s="319"/>
      <c r="IXL2001" s="319"/>
      <c r="IXM2001" s="319"/>
      <c r="IXN2001" s="319"/>
      <c r="IXO2001" s="319"/>
      <c r="IXP2001" s="319"/>
      <c r="IXQ2001" s="319"/>
      <c r="IXR2001" s="319"/>
      <c r="IXS2001" s="319"/>
      <c r="IXT2001" s="319"/>
      <c r="IXU2001" s="319"/>
      <c r="IXV2001" s="319"/>
      <c r="IXW2001" s="319"/>
      <c r="IXX2001" s="319"/>
      <c r="IXY2001" s="319"/>
      <c r="IXZ2001" s="319"/>
      <c r="IYA2001" s="319"/>
      <c r="IYB2001" s="319"/>
      <c r="IYC2001" s="319"/>
      <c r="IYD2001" s="319"/>
      <c r="IYE2001" s="319"/>
      <c r="IYF2001" s="319"/>
      <c r="IYG2001" s="319"/>
      <c r="IYH2001" s="319"/>
      <c r="IYI2001" s="319"/>
      <c r="IYJ2001" s="319"/>
      <c r="IYK2001" s="319"/>
      <c r="IYL2001" s="319"/>
      <c r="IYM2001" s="319"/>
      <c r="IYN2001" s="319"/>
      <c r="IYO2001" s="319"/>
      <c r="IYP2001" s="319"/>
      <c r="IYQ2001" s="319"/>
      <c r="IYR2001" s="319"/>
      <c r="IYS2001" s="319"/>
      <c r="IYT2001" s="319"/>
      <c r="IYU2001" s="319"/>
      <c r="IYV2001" s="319"/>
      <c r="IYW2001" s="319"/>
      <c r="IYX2001" s="319"/>
      <c r="IYY2001" s="319"/>
      <c r="IYZ2001" s="319"/>
      <c r="IZA2001" s="319"/>
      <c r="IZB2001" s="319"/>
      <c r="IZC2001" s="319"/>
      <c r="IZD2001" s="319"/>
      <c r="IZE2001" s="319"/>
      <c r="IZF2001" s="319"/>
      <c r="IZG2001" s="319"/>
      <c r="IZH2001" s="319"/>
      <c r="IZI2001" s="319"/>
      <c r="IZJ2001" s="319"/>
      <c r="IZK2001" s="319"/>
      <c r="IZL2001" s="319"/>
      <c r="IZM2001" s="319"/>
      <c r="IZN2001" s="319"/>
      <c r="IZO2001" s="319"/>
      <c r="IZP2001" s="319"/>
      <c r="IZQ2001" s="319"/>
      <c r="IZR2001" s="319"/>
      <c r="IZS2001" s="319"/>
      <c r="IZT2001" s="319"/>
      <c r="IZU2001" s="319"/>
      <c r="IZV2001" s="319"/>
      <c r="IZW2001" s="319"/>
      <c r="IZX2001" s="319"/>
      <c r="IZY2001" s="319"/>
      <c r="IZZ2001" s="319"/>
      <c r="JAA2001" s="319"/>
      <c r="JAB2001" s="319"/>
      <c r="JAC2001" s="319"/>
      <c r="JAD2001" s="319"/>
      <c r="JAE2001" s="319"/>
      <c r="JAF2001" s="319"/>
      <c r="JAG2001" s="319"/>
      <c r="JAH2001" s="319"/>
      <c r="JAI2001" s="319"/>
      <c r="JAJ2001" s="319"/>
      <c r="JAK2001" s="319"/>
      <c r="JAL2001" s="319"/>
      <c r="JAM2001" s="319"/>
      <c r="JAN2001" s="319"/>
      <c r="JAO2001" s="319"/>
      <c r="JAP2001" s="319"/>
      <c r="JAQ2001" s="319"/>
      <c r="JAR2001" s="319"/>
      <c r="JAS2001" s="319"/>
      <c r="JAT2001" s="319"/>
      <c r="JAU2001" s="319"/>
      <c r="JAV2001" s="319"/>
      <c r="JAW2001" s="319"/>
      <c r="JAX2001" s="319"/>
      <c r="JAY2001" s="319"/>
      <c r="JAZ2001" s="319"/>
      <c r="JBA2001" s="319"/>
      <c r="JBB2001" s="319"/>
      <c r="JBC2001" s="319"/>
      <c r="JBD2001" s="319"/>
      <c r="JBE2001" s="319"/>
      <c r="JBF2001" s="319"/>
      <c r="JBG2001" s="319"/>
      <c r="JBH2001" s="319"/>
      <c r="JBI2001" s="319"/>
      <c r="JBJ2001" s="319"/>
      <c r="JBK2001" s="319"/>
      <c r="JBL2001" s="319"/>
      <c r="JBM2001" s="319"/>
      <c r="JBN2001" s="319"/>
      <c r="JBO2001" s="319"/>
      <c r="JBP2001" s="319"/>
      <c r="JBQ2001" s="319"/>
      <c r="JBR2001" s="319"/>
      <c r="JBS2001" s="319"/>
      <c r="JBT2001" s="319"/>
      <c r="JBU2001" s="319"/>
      <c r="JBV2001" s="319"/>
      <c r="JBW2001" s="319"/>
      <c r="JBX2001" s="319"/>
      <c r="JBY2001" s="319"/>
      <c r="JBZ2001" s="319"/>
      <c r="JCA2001" s="319"/>
      <c r="JCB2001" s="319"/>
      <c r="JCC2001" s="319"/>
      <c r="JCD2001" s="319"/>
      <c r="JCE2001" s="319"/>
      <c r="JCF2001" s="319"/>
      <c r="JCG2001" s="319"/>
      <c r="JCH2001" s="319"/>
      <c r="JCI2001" s="319"/>
      <c r="JCJ2001" s="319"/>
      <c r="JCK2001" s="319"/>
      <c r="JCL2001" s="319"/>
      <c r="JCM2001" s="319"/>
      <c r="JCN2001" s="319"/>
      <c r="JCO2001" s="319"/>
      <c r="JCP2001" s="319"/>
      <c r="JCQ2001" s="319"/>
      <c r="JCR2001" s="319"/>
      <c r="JCS2001" s="319"/>
      <c r="JCT2001" s="319"/>
      <c r="JCU2001" s="319"/>
      <c r="JCV2001" s="319"/>
      <c r="JCW2001" s="319"/>
      <c r="JCX2001" s="319"/>
      <c r="JCY2001" s="319"/>
      <c r="JCZ2001" s="319"/>
      <c r="JDA2001" s="319"/>
      <c r="JDB2001" s="319"/>
      <c r="JDC2001" s="319"/>
      <c r="JDD2001" s="319"/>
      <c r="JDE2001" s="319"/>
      <c r="JDF2001" s="319"/>
      <c r="JDG2001" s="319"/>
      <c r="JDH2001" s="319"/>
      <c r="JDI2001" s="319"/>
      <c r="JDJ2001" s="319"/>
      <c r="JDK2001" s="319"/>
      <c r="JDL2001" s="319"/>
      <c r="JDM2001" s="319"/>
      <c r="JDN2001" s="319"/>
      <c r="JDO2001" s="319"/>
      <c r="JDP2001" s="319"/>
      <c r="JDQ2001" s="319"/>
      <c r="JDR2001" s="319"/>
      <c r="JDS2001" s="319"/>
      <c r="JDT2001" s="319"/>
      <c r="JDU2001" s="319"/>
      <c r="JDV2001" s="319"/>
      <c r="JDW2001" s="319"/>
      <c r="JDX2001" s="319"/>
      <c r="JDY2001" s="319"/>
      <c r="JDZ2001" s="319"/>
      <c r="JEA2001" s="319"/>
      <c r="JEB2001" s="319"/>
      <c r="JEC2001" s="319"/>
      <c r="JED2001" s="319"/>
      <c r="JEE2001" s="319"/>
      <c r="JEF2001" s="319"/>
      <c r="JEG2001" s="319"/>
      <c r="JEH2001" s="319"/>
      <c r="JEI2001" s="319"/>
      <c r="JEJ2001" s="319"/>
      <c r="JEK2001" s="319"/>
      <c r="JEL2001" s="319"/>
      <c r="JEM2001" s="319"/>
      <c r="JEN2001" s="319"/>
      <c r="JEO2001" s="319"/>
      <c r="JEP2001" s="319"/>
      <c r="JEQ2001" s="319"/>
      <c r="JER2001" s="319"/>
      <c r="JES2001" s="319"/>
      <c r="JET2001" s="319"/>
      <c r="JEU2001" s="319"/>
      <c r="JEV2001" s="319"/>
      <c r="JEW2001" s="319"/>
      <c r="JEX2001" s="319"/>
      <c r="JEY2001" s="319"/>
      <c r="JEZ2001" s="319"/>
      <c r="JFA2001" s="319"/>
      <c r="JFB2001" s="319"/>
      <c r="JFC2001" s="319"/>
      <c r="JFD2001" s="319"/>
      <c r="JFE2001" s="319"/>
      <c r="JFF2001" s="319"/>
      <c r="JFG2001" s="319"/>
      <c r="JFH2001" s="319"/>
      <c r="JFI2001" s="319"/>
      <c r="JFJ2001" s="319"/>
      <c r="JFK2001" s="319"/>
      <c r="JFL2001" s="319"/>
      <c r="JFM2001" s="319"/>
      <c r="JFN2001" s="319"/>
      <c r="JFO2001" s="319"/>
      <c r="JFP2001" s="319"/>
      <c r="JFQ2001" s="319"/>
      <c r="JFR2001" s="319"/>
      <c r="JFS2001" s="319"/>
      <c r="JFT2001" s="319"/>
      <c r="JFU2001" s="319"/>
      <c r="JFV2001" s="319"/>
      <c r="JFW2001" s="319"/>
      <c r="JFX2001" s="319"/>
      <c r="JFY2001" s="319"/>
      <c r="JFZ2001" s="319"/>
      <c r="JGA2001" s="319"/>
      <c r="JGB2001" s="319"/>
      <c r="JGC2001" s="319"/>
      <c r="JGD2001" s="319"/>
      <c r="JGE2001" s="319"/>
      <c r="JGF2001" s="319"/>
      <c r="JGG2001" s="319"/>
      <c r="JGH2001" s="319"/>
      <c r="JGI2001" s="319"/>
      <c r="JGJ2001" s="319"/>
      <c r="JGK2001" s="319"/>
      <c r="JGL2001" s="319"/>
      <c r="JGM2001" s="319"/>
      <c r="JGN2001" s="319"/>
      <c r="JGO2001" s="319"/>
      <c r="JGP2001" s="319"/>
      <c r="JGQ2001" s="319"/>
      <c r="JGR2001" s="319"/>
      <c r="JGS2001" s="319"/>
      <c r="JGT2001" s="319"/>
      <c r="JGU2001" s="319"/>
      <c r="JGV2001" s="319"/>
      <c r="JGW2001" s="319"/>
      <c r="JGX2001" s="319"/>
      <c r="JGY2001" s="319"/>
      <c r="JGZ2001" s="319"/>
      <c r="JHA2001" s="319"/>
      <c r="JHB2001" s="319"/>
      <c r="JHC2001" s="319"/>
      <c r="JHD2001" s="319"/>
      <c r="JHE2001" s="319"/>
      <c r="JHF2001" s="319"/>
      <c r="JHG2001" s="319"/>
      <c r="JHH2001" s="319"/>
      <c r="JHI2001" s="319"/>
      <c r="JHJ2001" s="319"/>
      <c r="JHK2001" s="319"/>
      <c r="JHL2001" s="319"/>
      <c r="JHM2001" s="319"/>
      <c r="JHN2001" s="319"/>
      <c r="JHO2001" s="319"/>
      <c r="JHP2001" s="319"/>
      <c r="JHQ2001" s="319"/>
      <c r="JHR2001" s="319"/>
      <c r="JHS2001" s="319"/>
      <c r="JHT2001" s="319"/>
      <c r="JHU2001" s="319"/>
      <c r="JHV2001" s="319"/>
      <c r="JHW2001" s="319"/>
      <c r="JHX2001" s="319"/>
      <c r="JHY2001" s="319"/>
      <c r="JHZ2001" s="319"/>
      <c r="JIA2001" s="319"/>
      <c r="JIB2001" s="319"/>
      <c r="JIC2001" s="319"/>
      <c r="JID2001" s="319"/>
      <c r="JIE2001" s="319"/>
      <c r="JIF2001" s="319"/>
      <c r="JIG2001" s="319"/>
      <c r="JIH2001" s="319"/>
      <c r="JII2001" s="319"/>
      <c r="JIJ2001" s="319"/>
      <c r="JIK2001" s="319"/>
      <c r="JIL2001" s="319"/>
      <c r="JIM2001" s="319"/>
      <c r="JIN2001" s="319"/>
      <c r="JIO2001" s="319"/>
      <c r="JIP2001" s="319"/>
      <c r="JIQ2001" s="319"/>
      <c r="JIR2001" s="319"/>
      <c r="JIS2001" s="319"/>
      <c r="JIT2001" s="319"/>
      <c r="JIU2001" s="319"/>
      <c r="JIV2001" s="319"/>
      <c r="JIW2001" s="319"/>
      <c r="JIX2001" s="319"/>
      <c r="JIY2001" s="319"/>
      <c r="JIZ2001" s="319"/>
      <c r="JJA2001" s="319"/>
      <c r="JJB2001" s="319"/>
      <c r="JJC2001" s="319"/>
      <c r="JJD2001" s="319"/>
      <c r="JJE2001" s="319"/>
      <c r="JJF2001" s="319"/>
      <c r="JJG2001" s="319"/>
      <c r="JJH2001" s="319"/>
      <c r="JJI2001" s="319"/>
      <c r="JJJ2001" s="319"/>
      <c r="JJK2001" s="319"/>
      <c r="JJL2001" s="319"/>
      <c r="JJM2001" s="319"/>
      <c r="JJN2001" s="319"/>
      <c r="JJO2001" s="319"/>
      <c r="JJP2001" s="319"/>
      <c r="JJQ2001" s="319"/>
      <c r="JJR2001" s="319"/>
      <c r="JJS2001" s="319"/>
      <c r="JJT2001" s="319"/>
      <c r="JJU2001" s="319"/>
      <c r="JJV2001" s="319"/>
      <c r="JJW2001" s="319"/>
      <c r="JJX2001" s="319"/>
      <c r="JJY2001" s="319"/>
      <c r="JJZ2001" s="319"/>
      <c r="JKA2001" s="319"/>
      <c r="JKB2001" s="319"/>
      <c r="JKC2001" s="319"/>
      <c r="JKD2001" s="319"/>
      <c r="JKE2001" s="319"/>
      <c r="JKF2001" s="319"/>
      <c r="JKG2001" s="319"/>
      <c r="JKH2001" s="319"/>
      <c r="JKI2001" s="319"/>
      <c r="JKJ2001" s="319"/>
      <c r="JKK2001" s="319"/>
      <c r="JKL2001" s="319"/>
      <c r="JKM2001" s="319"/>
      <c r="JKN2001" s="319"/>
      <c r="JKO2001" s="319"/>
      <c r="JKP2001" s="319"/>
      <c r="JKQ2001" s="319"/>
      <c r="JKR2001" s="319"/>
      <c r="JKS2001" s="319"/>
      <c r="JKT2001" s="319"/>
      <c r="JKU2001" s="319"/>
      <c r="JKV2001" s="319"/>
      <c r="JKW2001" s="319"/>
      <c r="JKX2001" s="319"/>
      <c r="JKY2001" s="319"/>
      <c r="JKZ2001" s="319"/>
      <c r="JLA2001" s="319"/>
      <c r="JLB2001" s="319"/>
      <c r="JLC2001" s="319"/>
      <c r="JLD2001" s="319"/>
      <c r="JLE2001" s="319"/>
      <c r="JLF2001" s="319"/>
      <c r="JLG2001" s="319"/>
      <c r="JLH2001" s="319"/>
      <c r="JLI2001" s="319"/>
      <c r="JLJ2001" s="319"/>
      <c r="JLK2001" s="319"/>
      <c r="JLL2001" s="319"/>
      <c r="JLM2001" s="319"/>
      <c r="JLN2001" s="319"/>
      <c r="JLO2001" s="319"/>
      <c r="JLP2001" s="319"/>
      <c r="JLQ2001" s="319"/>
      <c r="JLR2001" s="319"/>
      <c r="JLS2001" s="319"/>
      <c r="JLT2001" s="319"/>
      <c r="JLU2001" s="319"/>
      <c r="JLV2001" s="319"/>
      <c r="JLW2001" s="319"/>
      <c r="JLX2001" s="319"/>
      <c r="JLY2001" s="319"/>
      <c r="JLZ2001" s="319"/>
      <c r="JMA2001" s="319"/>
      <c r="JMB2001" s="319"/>
      <c r="JMC2001" s="319"/>
      <c r="JMD2001" s="319"/>
      <c r="JME2001" s="319"/>
      <c r="JMF2001" s="319"/>
      <c r="JMG2001" s="319"/>
      <c r="JMH2001" s="319"/>
      <c r="JMI2001" s="319"/>
      <c r="JMJ2001" s="319"/>
      <c r="JMK2001" s="319"/>
      <c r="JML2001" s="319"/>
      <c r="JMM2001" s="319"/>
      <c r="JMN2001" s="319"/>
      <c r="JMO2001" s="319"/>
      <c r="JMP2001" s="319"/>
      <c r="JMQ2001" s="319"/>
      <c r="JMR2001" s="319"/>
      <c r="JMS2001" s="319"/>
      <c r="JMT2001" s="319"/>
      <c r="JMU2001" s="319"/>
      <c r="JMV2001" s="319"/>
      <c r="JMW2001" s="319"/>
      <c r="JMX2001" s="319"/>
      <c r="JMY2001" s="319"/>
      <c r="JMZ2001" s="319"/>
      <c r="JNA2001" s="319"/>
      <c r="JNB2001" s="319"/>
      <c r="JNC2001" s="319"/>
      <c r="JND2001" s="319"/>
      <c r="JNE2001" s="319"/>
      <c r="JNF2001" s="319"/>
      <c r="JNG2001" s="319"/>
      <c r="JNH2001" s="319"/>
      <c r="JNI2001" s="319"/>
      <c r="JNJ2001" s="319"/>
      <c r="JNK2001" s="319"/>
      <c r="JNL2001" s="319"/>
      <c r="JNM2001" s="319"/>
      <c r="JNN2001" s="319"/>
      <c r="JNO2001" s="319"/>
      <c r="JNP2001" s="319"/>
      <c r="JNQ2001" s="319"/>
      <c r="JNR2001" s="319"/>
      <c r="JNS2001" s="319"/>
      <c r="JNT2001" s="319"/>
      <c r="JNU2001" s="319"/>
      <c r="JNV2001" s="319"/>
      <c r="JNW2001" s="319"/>
      <c r="JNX2001" s="319"/>
      <c r="JNY2001" s="319"/>
      <c r="JNZ2001" s="319"/>
      <c r="JOA2001" s="319"/>
      <c r="JOB2001" s="319"/>
      <c r="JOC2001" s="319"/>
      <c r="JOD2001" s="319"/>
      <c r="JOE2001" s="319"/>
      <c r="JOF2001" s="319"/>
      <c r="JOG2001" s="319"/>
      <c r="JOH2001" s="319"/>
      <c r="JOI2001" s="319"/>
      <c r="JOJ2001" s="319"/>
      <c r="JOK2001" s="319"/>
      <c r="JOL2001" s="319"/>
      <c r="JOM2001" s="319"/>
      <c r="JON2001" s="319"/>
      <c r="JOO2001" s="319"/>
      <c r="JOP2001" s="319"/>
      <c r="JOQ2001" s="319"/>
      <c r="JOR2001" s="319"/>
      <c r="JOS2001" s="319"/>
      <c r="JOT2001" s="319"/>
      <c r="JOU2001" s="319"/>
      <c r="JOV2001" s="319"/>
      <c r="JOW2001" s="319"/>
      <c r="JOX2001" s="319"/>
      <c r="JOY2001" s="319"/>
      <c r="JOZ2001" s="319"/>
      <c r="JPA2001" s="319"/>
      <c r="JPB2001" s="319"/>
      <c r="JPC2001" s="319"/>
      <c r="JPD2001" s="319"/>
      <c r="JPE2001" s="319"/>
      <c r="JPF2001" s="319"/>
      <c r="JPG2001" s="319"/>
      <c r="JPH2001" s="319"/>
      <c r="JPI2001" s="319"/>
      <c r="JPJ2001" s="319"/>
      <c r="JPK2001" s="319"/>
      <c r="JPL2001" s="319"/>
      <c r="JPM2001" s="319"/>
      <c r="JPN2001" s="319"/>
      <c r="JPO2001" s="319"/>
      <c r="JPP2001" s="319"/>
      <c r="JPQ2001" s="319"/>
      <c r="JPR2001" s="319"/>
      <c r="JPS2001" s="319"/>
      <c r="JPT2001" s="319"/>
      <c r="JPU2001" s="319"/>
      <c r="JPV2001" s="319"/>
      <c r="JPW2001" s="319"/>
      <c r="JPX2001" s="319"/>
      <c r="JPY2001" s="319"/>
      <c r="JPZ2001" s="319"/>
      <c r="JQA2001" s="319"/>
      <c r="JQB2001" s="319"/>
      <c r="JQC2001" s="319"/>
      <c r="JQD2001" s="319"/>
      <c r="JQE2001" s="319"/>
      <c r="JQF2001" s="319"/>
      <c r="JQG2001" s="319"/>
      <c r="JQH2001" s="319"/>
      <c r="JQI2001" s="319"/>
      <c r="JQJ2001" s="319"/>
      <c r="JQK2001" s="319"/>
      <c r="JQL2001" s="319"/>
      <c r="JQM2001" s="319"/>
      <c r="JQN2001" s="319"/>
      <c r="JQO2001" s="319"/>
      <c r="JQP2001" s="319"/>
      <c r="JQQ2001" s="319"/>
      <c r="JQR2001" s="319"/>
      <c r="JQS2001" s="319"/>
      <c r="JQT2001" s="319"/>
      <c r="JQU2001" s="319"/>
      <c r="JQV2001" s="319"/>
      <c r="JQW2001" s="319"/>
      <c r="JQX2001" s="319"/>
      <c r="JQY2001" s="319"/>
      <c r="JQZ2001" s="319"/>
      <c r="JRA2001" s="319"/>
      <c r="JRB2001" s="319"/>
      <c r="JRC2001" s="319"/>
      <c r="JRD2001" s="319"/>
      <c r="JRE2001" s="319"/>
      <c r="JRF2001" s="319"/>
      <c r="JRG2001" s="319"/>
      <c r="JRH2001" s="319"/>
      <c r="JRI2001" s="319"/>
      <c r="JRJ2001" s="319"/>
      <c r="JRK2001" s="319"/>
      <c r="JRL2001" s="319"/>
      <c r="JRM2001" s="319"/>
      <c r="JRN2001" s="319"/>
      <c r="JRO2001" s="319"/>
      <c r="JRP2001" s="319"/>
      <c r="JRQ2001" s="319"/>
      <c r="JRR2001" s="319"/>
      <c r="JRS2001" s="319"/>
      <c r="JRT2001" s="319"/>
      <c r="JRU2001" s="319"/>
      <c r="JRV2001" s="319"/>
      <c r="JRW2001" s="319"/>
      <c r="JRX2001" s="319"/>
      <c r="JRY2001" s="319"/>
      <c r="JRZ2001" s="319"/>
      <c r="JSA2001" s="319"/>
      <c r="JSB2001" s="319"/>
      <c r="JSC2001" s="319"/>
      <c r="JSD2001" s="319"/>
      <c r="JSE2001" s="319"/>
      <c r="JSF2001" s="319"/>
      <c r="JSG2001" s="319"/>
      <c r="JSH2001" s="319"/>
      <c r="JSI2001" s="319"/>
      <c r="JSJ2001" s="319"/>
      <c r="JSK2001" s="319"/>
      <c r="JSL2001" s="319"/>
      <c r="JSM2001" s="319"/>
      <c r="JSN2001" s="319"/>
      <c r="JSO2001" s="319"/>
      <c r="JSP2001" s="319"/>
      <c r="JSQ2001" s="319"/>
      <c r="JSR2001" s="319"/>
      <c r="JSS2001" s="319"/>
      <c r="JST2001" s="319"/>
      <c r="JSU2001" s="319"/>
      <c r="JSV2001" s="319"/>
      <c r="JSW2001" s="319"/>
      <c r="JSX2001" s="319"/>
      <c r="JSY2001" s="319"/>
      <c r="JSZ2001" s="319"/>
      <c r="JTA2001" s="319"/>
      <c r="JTB2001" s="319"/>
      <c r="JTC2001" s="319"/>
      <c r="JTD2001" s="319"/>
      <c r="JTE2001" s="319"/>
      <c r="JTF2001" s="319"/>
      <c r="JTG2001" s="319"/>
      <c r="JTH2001" s="319"/>
      <c r="JTI2001" s="319"/>
      <c r="JTJ2001" s="319"/>
      <c r="JTK2001" s="319"/>
      <c r="JTL2001" s="319"/>
      <c r="JTM2001" s="319"/>
      <c r="JTN2001" s="319"/>
      <c r="JTO2001" s="319"/>
      <c r="JTP2001" s="319"/>
      <c r="JTQ2001" s="319"/>
      <c r="JTR2001" s="319"/>
      <c r="JTS2001" s="319"/>
      <c r="JTT2001" s="319"/>
      <c r="JTU2001" s="319"/>
      <c r="JTV2001" s="319"/>
      <c r="JTW2001" s="319"/>
      <c r="JTX2001" s="319"/>
      <c r="JTY2001" s="319"/>
      <c r="JTZ2001" s="319"/>
      <c r="JUA2001" s="319"/>
      <c r="JUB2001" s="319"/>
      <c r="JUC2001" s="319"/>
      <c r="JUD2001" s="319"/>
      <c r="JUE2001" s="319"/>
      <c r="JUF2001" s="319"/>
      <c r="JUG2001" s="319"/>
      <c r="JUH2001" s="319"/>
      <c r="JUI2001" s="319"/>
      <c r="JUJ2001" s="319"/>
      <c r="JUK2001" s="319"/>
      <c r="JUL2001" s="319"/>
      <c r="JUM2001" s="319"/>
      <c r="JUN2001" s="319"/>
      <c r="JUO2001" s="319"/>
      <c r="JUP2001" s="319"/>
      <c r="JUQ2001" s="319"/>
      <c r="JUR2001" s="319"/>
      <c r="JUS2001" s="319"/>
      <c r="JUT2001" s="319"/>
      <c r="JUU2001" s="319"/>
      <c r="JUV2001" s="319"/>
      <c r="JUW2001" s="319"/>
      <c r="JUX2001" s="319"/>
      <c r="JUY2001" s="319"/>
      <c r="JUZ2001" s="319"/>
      <c r="JVA2001" s="319"/>
      <c r="JVB2001" s="319"/>
      <c r="JVC2001" s="319"/>
      <c r="JVD2001" s="319"/>
      <c r="JVE2001" s="319"/>
      <c r="JVF2001" s="319"/>
      <c r="JVG2001" s="319"/>
      <c r="JVH2001" s="319"/>
      <c r="JVI2001" s="319"/>
      <c r="JVJ2001" s="319"/>
      <c r="JVK2001" s="319"/>
      <c r="JVL2001" s="319"/>
      <c r="JVM2001" s="319"/>
      <c r="JVN2001" s="319"/>
      <c r="JVO2001" s="319"/>
      <c r="JVP2001" s="319"/>
      <c r="JVQ2001" s="319"/>
      <c r="JVR2001" s="319"/>
      <c r="JVS2001" s="319"/>
      <c r="JVT2001" s="319"/>
      <c r="JVU2001" s="319"/>
      <c r="JVV2001" s="319"/>
      <c r="JVW2001" s="319"/>
      <c r="JVX2001" s="319"/>
      <c r="JVY2001" s="319"/>
      <c r="JVZ2001" s="319"/>
      <c r="JWA2001" s="319"/>
      <c r="JWB2001" s="319"/>
      <c r="JWC2001" s="319"/>
      <c r="JWD2001" s="319"/>
      <c r="JWE2001" s="319"/>
      <c r="JWF2001" s="319"/>
      <c r="JWG2001" s="319"/>
      <c r="JWH2001" s="319"/>
      <c r="JWI2001" s="319"/>
      <c r="JWJ2001" s="319"/>
      <c r="JWK2001" s="319"/>
      <c r="JWL2001" s="319"/>
      <c r="JWM2001" s="319"/>
      <c r="JWN2001" s="319"/>
      <c r="JWO2001" s="319"/>
      <c r="JWP2001" s="319"/>
      <c r="JWQ2001" s="319"/>
      <c r="JWR2001" s="319"/>
      <c r="JWS2001" s="319"/>
      <c r="JWT2001" s="319"/>
      <c r="JWU2001" s="319"/>
      <c r="JWV2001" s="319"/>
      <c r="JWW2001" s="319"/>
      <c r="JWX2001" s="319"/>
      <c r="JWY2001" s="319"/>
      <c r="JWZ2001" s="319"/>
      <c r="JXA2001" s="319"/>
      <c r="JXB2001" s="319"/>
      <c r="JXC2001" s="319"/>
      <c r="JXD2001" s="319"/>
      <c r="JXE2001" s="319"/>
      <c r="JXF2001" s="319"/>
      <c r="JXG2001" s="319"/>
      <c r="JXH2001" s="319"/>
      <c r="JXI2001" s="319"/>
      <c r="JXJ2001" s="319"/>
      <c r="JXK2001" s="319"/>
      <c r="JXL2001" s="319"/>
      <c r="JXM2001" s="319"/>
      <c r="JXN2001" s="319"/>
      <c r="JXO2001" s="319"/>
      <c r="JXP2001" s="319"/>
      <c r="JXQ2001" s="319"/>
      <c r="JXR2001" s="319"/>
      <c r="JXS2001" s="319"/>
      <c r="JXT2001" s="319"/>
      <c r="JXU2001" s="319"/>
      <c r="JXV2001" s="319"/>
      <c r="JXW2001" s="319"/>
      <c r="JXX2001" s="319"/>
      <c r="JXY2001" s="319"/>
      <c r="JXZ2001" s="319"/>
      <c r="JYA2001" s="319"/>
      <c r="JYB2001" s="319"/>
      <c r="JYC2001" s="319"/>
      <c r="JYD2001" s="319"/>
      <c r="JYE2001" s="319"/>
      <c r="JYF2001" s="319"/>
      <c r="JYG2001" s="319"/>
      <c r="JYH2001" s="319"/>
      <c r="JYI2001" s="319"/>
      <c r="JYJ2001" s="319"/>
      <c r="JYK2001" s="319"/>
      <c r="JYL2001" s="319"/>
      <c r="JYM2001" s="319"/>
      <c r="JYN2001" s="319"/>
      <c r="JYO2001" s="319"/>
      <c r="JYP2001" s="319"/>
      <c r="JYQ2001" s="319"/>
      <c r="JYR2001" s="319"/>
      <c r="JYS2001" s="319"/>
      <c r="JYT2001" s="319"/>
      <c r="JYU2001" s="319"/>
      <c r="JYV2001" s="319"/>
      <c r="JYW2001" s="319"/>
      <c r="JYX2001" s="319"/>
      <c r="JYY2001" s="319"/>
      <c r="JYZ2001" s="319"/>
      <c r="JZA2001" s="319"/>
      <c r="JZB2001" s="319"/>
      <c r="JZC2001" s="319"/>
      <c r="JZD2001" s="319"/>
      <c r="JZE2001" s="319"/>
      <c r="JZF2001" s="319"/>
      <c r="JZG2001" s="319"/>
      <c r="JZH2001" s="319"/>
      <c r="JZI2001" s="319"/>
      <c r="JZJ2001" s="319"/>
      <c r="JZK2001" s="319"/>
      <c r="JZL2001" s="319"/>
      <c r="JZM2001" s="319"/>
      <c r="JZN2001" s="319"/>
      <c r="JZO2001" s="319"/>
      <c r="JZP2001" s="319"/>
      <c r="JZQ2001" s="319"/>
      <c r="JZR2001" s="319"/>
      <c r="JZS2001" s="319"/>
      <c r="JZT2001" s="319"/>
      <c r="JZU2001" s="319"/>
      <c r="JZV2001" s="319"/>
      <c r="JZW2001" s="319"/>
      <c r="JZX2001" s="319"/>
      <c r="JZY2001" s="319"/>
      <c r="JZZ2001" s="319"/>
      <c r="KAA2001" s="319"/>
      <c r="KAB2001" s="319"/>
      <c r="KAC2001" s="319"/>
      <c r="KAD2001" s="319"/>
      <c r="KAE2001" s="319"/>
      <c r="KAF2001" s="319"/>
      <c r="KAG2001" s="319"/>
      <c r="KAH2001" s="319"/>
      <c r="KAI2001" s="319"/>
      <c r="KAJ2001" s="319"/>
      <c r="KAK2001" s="319"/>
      <c r="KAL2001" s="319"/>
      <c r="KAM2001" s="319"/>
      <c r="KAN2001" s="319"/>
      <c r="KAO2001" s="319"/>
      <c r="KAP2001" s="319"/>
      <c r="KAQ2001" s="319"/>
      <c r="KAR2001" s="319"/>
      <c r="KAS2001" s="319"/>
      <c r="KAT2001" s="319"/>
      <c r="KAU2001" s="319"/>
      <c r="KAV2001" s="319"/>
      <c r="KAW2001" s="319"/>
      <c r="KAX2001" s="319"/>
      <c r="KAY2001" s="319"/>
      <c r="KAZ2001" s="319"/>
      <c r="KBA2001" s="319"/>
      <c r="KBB2001" s="319"/>
      <c r="KBC2001" s="319"/>
      <c r="KBD2001" s="319"/>
      <c r="KBE2001" s="319"/>
      <c r="KBF2001" s="319"/>
      <c r="KBG2001" s="319"/>
      <c r="KBH2001" s="319"/>
      <c r="KBI2001" s="319"/>
      <c r="KBJ2001" s="319"/>
      <c r="KBK2001" s="319"/>
      <c r="KBL2001" s="319"/>
      <c r="KBM2001" s="319"/>
      <c r="KBN2001" s="319"/>
      <c r="KBO2001" s="319"/>
      <c r="KBP2001" s="319"/>
      <c r="KBQ2001" s="319"/>
      <c r="KBR2001" s="319"/>
      <c r="KBS2001" s="319"/>
      <c r="KBT2001" s="319"/>
      <c r="KBU2001" s="319"/>
      <c r="KBV2001" s="319"/>
      <c r="KBW2001" s="319"/>
      <c r="KBX2001" s="319"/>
      <c r="KBY2001" s="319"/>
      <c r="KBZ2001" s="319"/>
      <c r="KCA2001" s="319"/>
      <c r="KCB2001" s="319"/>
      <c r="KCC2001" s="319"/>
      <c r="KCD2001" s="319"/>
      <c r="KCE2001" s="319"/>
      <c r="KCF2001" s="319"/>
      <c r="KCG2001" s="319"/>
      <c r="KCH2001" s="319"/>
      <c r="KCI2001" s="319"/>
      <c r="KCJ2001" s="319"/>
      <c r="KCK2001" s="319"/>
      <c r="KCL2001" s="319"/>
      <c r="KCM2001" s="319"/>
      <c r="KCN2001" s="319"/>
      <c r="KCO2001" s="319"/>
      <c r="KCP2001" s="319"/>
      <c r="KCQ2001" s="319"/>
      <c r="KCR2001" s="319"/>
      <c r="KCS2001" s="319"/>
      <c r="KCT2001" s="319"/>
      <c r="KCU2001" s="319"/>
      <c r="KCV2001" s="319"/>
      <c r="KCW2001" s="319"/>
      <c r="KCX2001" s="319"/>
      <c r="KCY2001" s="319"/>
      <c r="KCZ2001" s="319"/>
      <c r="KDA2001" s="319"/>
      <c r="KDB2001" s="319"/>
      <c r="KDC2001" s="319"/>
      <c r="KDD2001" s="319"/>
      <c r="KDE2001" s="319"/>
      <c r="KDF2001" s="319"/>
      <c r="KDG2001" s="319"/>
      <c r="KDH2001" s="319"/>
      <c r="KDI2001" s="319"/>
      <c r="KDJ2001" s="319"/>
      <c r="KDK2001" s="319"/>
      <c r="KDL2001" s="319"/>
      <c r="KDM2001" s="319"/>
      <c r="KDN2001" s="319"/>
      <c r="KDO2001" s="319"/>
      <c r="KDP2001" s="319"/>
      <c r="KDQ2001" s="319"/>
      <c r="KDR2001" s="319"/>
      <c r="KDS2001" s="319"/>
      <c r="KDT2001" s="319"/>
      <c r="KDU2001" s="319"/>
      <c r="KDV2001" s="319"/>
      <c r="KDW2001" s="319"/>
      <c r="KDX2001" s="319"/>
      <c r="KDY2001" s="319"/>
      <c r="KDZ2001" s="319"/>
      <c r="KEA2001" s="319"/>
      <c r="KEB2001" s="319"/>
      <c r="KEC2001" s="319"/>
      <c r="KED2001" s="319"/>
      <c r="KEE2001" s="319"/>
      <c r="KEF2001" s="319"/>
      <c r="KEG2001" s="319"/>
      <c r="KEH2001" s="319"/>
      <c r="KEI2001" s="319"/>
      <c r="KEJ2001" s="319"/>
      <c r="KEK2001" s="319"/>
      <c r="KEL2001" s="319"/>
      <c r="KEM2001" s="319"/>
      <c r="KEN2001" s="319"/>
      <c r="KEO2001" s="319"/>
      <c r="KEP2001" s="319"/>
      <c r="KEQ2001" s="319"/>
      <c r="KER2001" s="319"/>
      <c r="KES2001" s="319"/>
      <c r="KET2001" s="319"/>
      <c r="KEU2001" s="319"/>
      <c r="KEV2001" s="319"/>
      <c r="KEW2001" s="319"/>
      <c r="KEX2001" s="319"/>
      <c r="KEY2001" s="319"/>
      <c r="KEZ2001" s="319"/>
      <c r="KFA2001" s="319"/>
      <c r="KFB2001" s="319"/>
      <c r="KFC2001" s="319"/>
      <c r="KFD2001" s="319"/>
      <c r="KFE2001" s="319"/>
      <c r="KFF2001" s="319"/>
      <c r="KFG2001" s="319"/>
      <c r="KFH2001" s="319"/>
      <c r="KFI2001" s="319"/>
      <c r="KFJ2001" s="319"/>
      <c r="KFK2001" s="319"/>
      <c r="KFL2001" s="319"/>
      <c r="KFM2001" s="319"/>
      <c r="KFN2001" s="319"/>
      <c r="KFO2001" s="319"/>
      <c r="KFP2001" s="319"/>
      <c r="KFQ2001" s="319"/>
      <c r="KFR2001" s="319"/>
      <c r="KFS2001" s="319"/>
      <c r="KFT2001" s="319"/>
      <c r="KFU2001" s="319"/>
      <c r="KFV2001" s="319"/>
      <c r="KFW2001" s="319"/>
      <c r="KFX2001" s="319"/>
      <c r="KFY2001" s="319"/>
      <c r="KFZ2001" s="319"/>
      <c r="KGA2001" s="319"/>
      <c r="KGB2001" s="319"/>
      <c r="KGC2001" s="319"/>
      <c r="KGD2001" s="319"/>
      <c r="KGE2001" s="319"/>
      <c r="KGF2001" s="319"/>
      <c r="KGG2001" s="319"/>
      <c r="KGH2001" s="319"/>
      <c r="KGI2001" s="319"/>
      <c r="KGJ2001" s="319"/>
      <c r="KGK2001" s="319"/>
      <c r="KGL2001" s="319"/>
      <c r="KGM2001" s="319"/>
      <c r="KGN2001" s="319"/>
      <c r="KGO2001" s="319"/>
      <c r="KGP2001" s="319"/>
      <c r="KGQ2001" s="319"/>
      <c r="KGR2001" s="319"/>
      <c r="KGS2001" s="319"/>
      <c r="KGT2001" s="319"/>
      <c r="KGU2001" s="319"/>
      <c r="KGV2001" s="319"/>
      <c r="KGW2001" s="319"/>
      <c r="KGX2001" s="319"/>
      <c r="KGY2001" s="319"/>
      <c r="KGZ2001" s="319"/>
      <c r="KHA2001" s="319"/>
      <c r="KHB2001" s="319"/>
      <c r="KHC2001" s="319"/>
      <c r="KHD2001" s="319"/>
      <c r="KHE2001" s="319"/>
      <c r="KHF2001" s="319"/>
      <c r="KHG2001" s="319"/>
      <c r="KHH2001" s="319"/>
      <c r="KHI2001" s="319"/>
      <c r="KHJ2001" s="319"/>
      <c r="KHK2001" s="319"/>
      <c r="KHL2001" s="319"/>
      <c r="KHM2001" s="319"/>
      <c r="KHN2001" s="319"/>
      <c r="KHO2001" s="319"/>
      <c r="KHP2001" s="319"/>
      <c r="KHQ2001" s="319"/>
      <c r="KHR2001" s="319"/>
      <c r="KHS2001" s="319"/>
      <c r="KHT2001" s="319"/>
      <c r="KHU2001" s="319"/>
      <c r="KHV2001" s="319"/>
      <c r="KHW2001" s="319"/>
      <c r="KHX2001" s="319"/>
      <c r="KHY2001" s="319"/>
      <c r="KHZ2001" s="319"/>
      <c r="KIA2001" s="319"/>
      <c r="KIB2001" s="319"/>
      <c r="KIC2001" s="319"/>
      <c r="KID2001" s="319"/>
      <c r="KIE2001" s="319"/>
      <c r="KIF2001" s="319"/>
      <c r="KIG2001" s="319"/>
      <c r="KIH2001" s="319"/>
      <c r="KII2001" s="319"/>
      <c r="KIJ2001" s="319"/>
      <c r="KIK2001" s="319"/>
      <c r="KIL2001" s="319"/>
      <c r="KIM2001" s="319"/>
      <c r="KIN2001" s="319"/>
      <c r="KIO2001" s="319"/>
      <c r="KIP2001" s="319"/>
      <c r="KIQ2001" s="319"/>
      <c r="KIR2001" s="319"/>
      <c r="KIS2001" s="319"/>
      <c r="KIT2001" s="319"/>
      <c r="KIU2001" s="319"/>
      <c r="KIV2001" s="319"/>
      <c r="KIW2001" s="319"/>
      <c r="KIX2001" s="319"/>
      <c r="KIY2001" s="319"/>
      <c r="KIZ2001" s="319"/>
      <c r="KJA2001" s="319"/>
      <c r="KJB2001" s="319"/>
      <c r="KJC2001" s="319"/>
      <c r="KJD2001" s="319"/>
      <c r="KJE2001" s="319"/>
      <c r="KJF2001" s="319"/>
      <c r="KJG2001" s="319"/>
      <c r="KJH2001" s="319"/>
      <c r="KJI2001" s="319"/>
      <c r="KJJ2001" s="319"/>
      <c r="KJK2001" s="319"/>
      <c r="KJL2001" s="319"/>
      <c r="KJM2001" s="319"/>
      <c r="KJN2001" s="319"/>
      <c r="KJO2001" s="319"/>
      <c r="KJP2001" s="319"/>
      <c r="KJQ2001" s="319"/>
      <c r="KJR2001" s="319"/>
      <c r="KJS2001" s="319"/>
      <c r="KJT2001" s="319"/>
      <c r="KJU2001" s="319"/>
      <c r="KJV2001" s="319"/>
      <c r="KJW2001" s="319"/>
      <c r="KJX2001" s="319"/>
      <c r="KJY2001" s="319"/>
      <c r="KJZ2001" s="319"/>
      <c r="KKA2001" s="319"/>
      <c r="KKB2001" s="319"/>
      <c r="KKC2001" s="319"/>
      <c r="KKD2001" s="319"/>
      <c r="KKE2001" s="319"/>
      <c r="KKF2001" s="319"/>
      <c r="KKG2001" s="319"/>
      <c r="KKH2001" s="319"/>
      <c r="KKI2001" s="319"/>
      <c r="KKJ2001" s="319"/>
      <c r="KKK2001" s="319"/>
      <c r="KKL2001" s="319"/>
      <c r="KKM2001" s="319"/>
      <c r="KKN2001" s="319"/>
      <c r="KKO2001" s="319"/>
      <c r="KKP2001" s="319"/>
      <c r="KKQ2001" s="319"/>
      <c r="KKR2001" s="319"/>
      <c r="KKS2001" s="319"/>
      <c r="KKT2001" s="319"/>
      <c r="KKU2001" s="319"/>
      <c r="KKV2001" s="319"/>
      <c r="KKW2001" s="319"/>
      <c r="KKX2001" s="319"/>
      <c r="KKY2001" s="319"/>
      <c r="KKZ2001" s="319"/>
      <c r="KLA2001" s="319"/>
      <c r="KLB2001" s="319"/>
      <c r="KLC2001" s="319"/>
      <c r="KLD2001" s="319"/>
      <c r="KLE2001" s="319"/>
      <c r="KLF2001" s="319"/>
      <c r="KLG2001" s="319"/>
      <c r="KLH2001" s="319"/>
      <c r="KLI2001" s="319"/>
      <c r="KLJ2001" s="319"/>
      <c r="KLK2001" s="319"/>
      <c r="KLL2001" s="319"/>
      <c r="KLM2001" s="319"/>
      <c r="KLN2001" s="319"/>
      <c r="KLO2001" s="319"/>
      <c r="KLP2001" s="319"/>
      <c r="KLQ2001" s="319"/>
      <c r="KLR2001" s="319"/>
      <c r="KLS2001" s="319"/>
      <c r="KLT2001" s="319"/>
      <c r="KLU2001" s="319"/>
      <c r="KLV2001" s="319"/>
      <c r="KLW2001" s="319"/>
      <c r="KLX2001" s="319"/>
      <c r="KLY2001" s="319"/>
      <c r="KLZ2001" s="319"/>
      <c r="KMA2001" s="319"/>
      <c r="KMB2001" s="319"/>
      <c r="KMC2001" s="319"/>
      <c r="KMD2001" s="319"/>
      <c r="KME2001" s="319"/>
      <c r="KMF2001" s="319"/>
      <c r="KMG2001" s="319"/>
      <c r="KMH2001" s="319"/>
      <c r="KMI2001" s="319"/>
      <c r="KMJ2001" s="319"/>
      <c r="KMK2001" s="319"/>
      <c r="KML2001" s="319"/>
      <c r="KMM2001" s="319"/>
      <c r="KMN2001" s="319"/>
      <c r="KMO2001" s="319"/>
      <c r="KMP2001" s="319"/>
      <c r="KMQ2001" s="319"/>
      <c r="KMR2001" s="319"/>
      <c r="KMS2001" s="319"/>
      <c r="KMT2001" s="319"/>
      <c r="KMU2001" s="319"/>
      <c r="KMV2001" s="319"/>
      <c r="KMW2001" s="319"/>
      <c r="KMX2001" s="319"/>
      <c r="KMY2001" s="319"/>
      <c r="KMZ2001" s="319"/>
      <c r="KNA2001" s="319"/>
      <c r="KNB2001" s="319"/>
      <c r="KNC2001" s="319"/>
      <c r="KND2001" s="319"/>
      <c r="KNE2001" s="319"/>
      <c r="KNF2001" s="319"/>
      <c r="KNG2001" s="319"/>
      <c r="KNH2001" s="319"/>
      <c r="KNI2001" s="319"/>
      <c r="KNJ2001" s="319"/>
      <c r="KNK2001" s="319"/>
      <c r="KNL2001" s="319"/>
      <c r="KNM2001" s="319"/>
      <c r="KNN2001" s="319"/>
      <c r="KNO2001" s="319"/>
      <c r="KNP2001" s="319"/>
      <c r="KNQ2001" s="319"/>
      <c r="KNR2001" s="319"/>
      <c r="KNS2001" s="319"/>
      <c r="KNT2001" s="319"/>
      <c r="KNU2001" s="319"/>
      <c r="KNV2001" s="319"/>
      <c r="KNW2001" s="319"/>
      <c r="KNX2001" s="319"/>
      <c r="KNY2001" s="319"/>
      <c r="KNZ2001" s="319"/>
      <c r="KOA2001" s="319"/>
      <c r="KOB2001" s="319"/>
      <c r="KOC2001" s="319"/>
      <c r="KOD2001" s="319"/>
      <c r="KOE2001" s="319"/>
      <c r="KOF2001" s="319"/>
      <c r="KOG2001" s="319"/>
      <c r="KOH2001" s="319"/>
      <c r="KOI2001" s="319"/>
      <c r="KOJ2001" s="319"/>
      <c r="KOK2001" s="319"/>
      <c r="KOL2001" s="319"/>
      <c r="KOM2001" s="319"/>
      <c r="KON2001" s="319"/>
      <c r="KOO2001" s="319"/>
      <c r="KOP2001" s="319"/>
      <c r="KOQ2001" s="319"/>
      <c r="KOR2001" s="319"/>
      <c r="KOS2001" s="319"/>
      <c r="KOT2001" s="319"/>
      <c r="KOU2001" s="319"/>
      <c r="KOV2001" s="319"/>
      <c r="KOW2001" s="319"/>
      <c r="KOX2001" s="319"/>
      <c r="KOY2001" s="319"/>
      <c r="KOZ2001" s="319"/>
      <c r="KPA2001" s="319"/>
      <c r="KPB2001" s="319"/>
      <c r="KPC2001" s="319"/>
      <c r="KPD2001" s="319"/>
      <c r="KPE2001" s="319"/>
      <c r="KPF2001" s="319"/>
      <c r="KPG2001" s="319"/>
      <c r="KPH2001" s="319"/>
      <c r="KPI2001" s="319"/>
      <c r="KPJ2001" s="319"/>
      <c r="KPK2001" s="319"/>
      <c r="KPL2001" s="319"/>
      <c r="KPM2001" s="319"/>
      <c r="KPN2001" s="319"/>
      <c r="KPO2001" s="319"/>
      <c r="KPP2001" s="319"/>
      <c r="KPQ2001" s="319"/>
      <c r="KPR2001" s="319"/>
      <c r="KPS2001" s="319"/>
      <c r="KPT2001" s="319"/>
      <c r="KPU2001" s="319"/>
      <c r="KPV2001" s="319"/>
      <c r="KPW2001" s="319"/>
      <c r="KPX2001" s="319"/>
      <c r="KPY2001" s="319"/>
      <c r="KPZ2001" s="319"/>
      <c r="KQA2001" s="319"/>
      <c r="KQB2001" s="319"/>
      <c r="KQC2001" s="319"/>
      <c r="KQD2001" s="319"/>
      <c r="KQE2001" s="319"/>
      <c r="KQF2001" s="319"/>
      <c r="KQG2001" s="319"/>
      <c r="KQH2001" s="319"/>
      <c r="KQI2001" s="319"/>
      <c r="KQJ2001" s="319"/>
      <c r="KQK2001" s="319"/>
      <c r="KQL2001" s="319"/>
      <c r="KQM2001" s="319"/>
      <c r="KQN2001" s="319"/>
      <c r="KQO2001" s="319"/>
      <c r="KQP2001" s="319"/>
      <c r="KQQ2001" s="319"/>
      <c r="KQR2001" s="319"/>
      <c r="KQS2001" s="319"/>
      <c r="KQT2001" s="319"/>
      <c r="KQU2001" s="319"/>
      <c r="KQV2001" s="319"/>
      <c r="KQW2001" s="319"/>
      <c r="KQX2001" s="319"/>
      <c r="KQY2001" s="319"/>
      <c r="KQZ2001" s="319"/>
      <c r="KRA2001" s="319"/>
      <c r="KRB2001" s="319"/>
      <c r="KRC2001" s="319"/>
      <c r="KRD2001" s="319"/>
      <c r="KRE2001" s="319"/>
      <c r="KRF2001" s="319"/>
      <c r="KRG2001" s="319"/>
      <c r="KRH2001" s="319"/>
      <c r="KRI2001" s="319"/>
      <c r="KRJ2001" s="319"/>
      <c r="KRK2001" s="319"/>
      <c r="KRL2001" s="319"/>
      <c r="KRM2001" s="319"/>
      <c r="KRN2001" s="319"/>
      <c r="KRO2001" s="319"/>
      <c r="KRP2001" s="319"/>
      <c r="KRQ2001" s="319"/>
      <c r="KRR2001" s="319"/>
      <c r="KRS2001" s="319"/>
      <c r="KRT2001" s="319"/>
      <c r="KRU2001" s="319"/>
      <c r="KRV2001" s="319"/>
      <c r="KRW2001" s="319"/>
      <c r="KRX2001" s="319"/>
      <c r="KRY2001" s="319"/>
      <c r="KRZ2001" s="319"/>
      <c r="KSA2001" s="319"/>
      <c r="KSB2001" s="319"/>
      <c r="KSC2001" s="319"/>
      <c r="KSD2001" s="319"/>
      <c r="KSE2001" s="319"/>
      <c r="KSF2001" s="319"/>
      <c r="KSG2001" s="319"/>
      <c r="KSH2001" s="319"/>
      <c r="KSI2001" s="319"/>
      <c r="KSJ2001" s="319"/>
      <c r="KSK2001" s="319"/>
      <c r="KSL2001" s="319"/>
      <c r="KSM2001" s="319"/>
      <c r="KSN2001" s="319"/>
      <c r="KSO2001" s="319"/>
      <c r="KSP2001" s="319"/>
      <c r="KSQ2001" s="319"/>
      <c r="KSR2001" s="319"/>
      <c r="KSS2001" s="319"/>
      <c r="KST2001" s="319"/>
      <c r="KSU2001" s="319"/>
      <c r="KSV2001" s="319"/>
      <c r="KSW2001" s="319"/>
      <c r="KSX2001" s="319"/>
      <c r="KSY2001" s="319"/>
      <c r="KSZ2001" s="319"/>
      <c r="KTA2001" s="319"/>
      <c r="KTB2001" s="319"/>
      <c r="KTC2001" s="319"/>
      <c r="KTD2001" s="319"/>
      <c r="KTE2001" s="319"/>
      <c r="KTF2001" s="319"/>
      <c r="KTG2001" s="319"/>
      <c r="KTH2001" s="319"/>
      <c r="KTI2001" s="319"/>
      <c r="KTJ2001" s="319"/>
      <c r="KTK2001" s="319"/>
      <c r="KTL2001" s="319"/>
      <c r="KTM2001" s="319"/>
      <c r="KTN2001" s="319"/>
      <c r="KTO2001" s="319"/>
      <c r="KTP2001" s="319"/>
      <c r="KTQ2001" s="319"/>
      <c r="KTR2001" s="319"/>
      <c r="KTS2001" s="319"/>
      <c r="KTT2001" s="319"/>
      <c r="KTU2001" s="319"/>
      <c r="KTV2001" s="319"/>
      <c r="KTW2001" s="319"/>
      <c r="KTX2001" s="319"/>
      <c r="KTY2001" s="319"/>
      <c r="KTZ2001" s="319"/>
      <c r="KUA2001" s="319"/>
      <c r="KUB2001" s="319"/>
      <c r="KUC2001" s="319"/>
      <c r="KUD2001" s="319"/>
      <c r="KUE2001" s="319"/>
      <c r="KUF2001" s="319"/>
      <c r="KUG2001" s="319"/>
      <c r="KUH2001" s="319"/>
      <c r="KUI2001" s="319"/>
      <c r="KUJ2001" s="319"/>
      <c r="KUK2001" s="319"/>
      <c r="KUL2001" s="319"/>
      <c r="KUM2001" s="319"/>
      <c r="KUN2001" s="319"/>
      <c r="KUO2001" s="319"/>
      <c r="KUP2001" s="319"/>
      <c r="KUQ2001" s="319"/>
      <c r="KUR2001" s="319"/>
      <c r="KUS2001" s="319"/>
      <c r="KUT2001" s="319"/>
      <c r="KUU2001" s="319"/>
      <c r="KUV2001" s="319"/>
      <c r="KUW2001" s="319"/>
      <c r="KUX2001" s="319"/>
      <c r="KUY2001" s="319"/>
      <c r="KUZ2001" s="319"/>
      <c r="KVA2001" s="319"/>
      <c r="KVB2001" s="319"/>
      <c r="KVC2001" s="319"/>
      <c r="KVD2001" s="319"/>
      <c r="KVE2001" s="319"/>
      <c r="KVF2001" s="319"/>
      <c r="KVG2001" s="319"/>
      <c r="KVH2001" s="319"/>
      <c r="KVI2001" s="319"/>
      <c r="KVJ2001" s="319"/>
      <c r="KVK2001" s="319"/>
      <c r="KVL2001" s="319"/>
      <c r="KVM2001" s="319"/>
      <c r="KVN2001" s="319"/>
      <c r="KVO2001" s="319"/>
      <c r="KVP2001" s="319"/>
      <c r="KVQ2001" s="319"/>
      <c r="KVR2001" s="319"/>
      <c r="KVS2001" s="319"/>
      <c r="KVT2001" s="319"/>
      <c r="KVU2001" s="319"/>
      <c r="KVV2001" s="319"/>
      <c r="KVW2001" s="319"/>
      <c r="KVX2001" s="319"/>
      <c r="KVY2001" s="319"/>
      <c r="KVZ2001" s="319"/>
      <c r="KWA2001" s="319"/>
      <c r="KWB2001" s="319"/>
      <c r="KWC2001" s="319"/>
      <c r="KWD2001" s="319"/>
      <c r="KWE2001" s="319"/>
      <c r="KWF2001" s="319"/>
      <c r="KWG2001" s="319"/>
      <c r="KWH2001" s="319"/>
      <c r="KWI2001" s="319"/>
      <c r="KWJ2001" s="319"/>
      <c r="KWK2001" s="319"/>
      <c r="KWL2001" s="319"/>
      <c r="KWM2001" s="319"/>
      <c r="KWN2001" s="319"/>
      <c r="KWO2001" s="319"/>
      <c r="KWP2001" s="319"/>
      <c r="KWQ2001" s="319"/>
      <c r="KWR2001" s="319"/>
      <c r="KWS2001" s="319"/>
      <c r="KWT2001" s="319"/>
      <c r="KWU2001" s="319"/>
      <c r="KWV2001" s="319"/>
      <c r="KWW2001" s="319"/>
      <c r="KWX2001" s="319"/>
      <c r="KWY2001" s="319"/>
      <c r="KWZ2001" s="319"/>
      <c r="KXA2001" s="319"/>
      <c r="KXB2001" s="319"/>
      <c r="KXC2001" s="319"/>
      <c r="KXD2001" s="319"/>
      <c r="KXE2001" s="319"/>
      <c r="KXF2001" s="319"/>
      <c r="KXG2001" s="319"/>
      <c r="KXH2001" s="319"/>
      <c r="KXI2001" s="319"/>
      <c r="KXJ2001" s="319"/>
      <c r="KXK2001" s="319"/>
      <c r="KXL2001" s="319"/>
      <c r="KXM2001" s="319"/>
      <c r="KXN2001" s="319"/>
      <c r="KXO2001" s="319"/>
      <c r="KXP2001" s="319"/>
      <c r="KXQ2001" s="319"/>
      <c r="KXR2001" s="319"/>
      <c r="KXS2001" s="319"/>
      <c r="KXT2001" s="319"/>
      <c r="KXU2001" s="319"/>
      <c r="KXV2001" s="319"/>
      <c r="KXW2001" s="319"/>
      <c r="KXX2001" s="319"/>
      <c r="KXY2001" s="319"/>
      <c r="KXZ2001" s="319"/>
      <c r="KYA2001" s="319"/>
      <c r="KYB2001" s="319"/>
      <c r="KYC2001" s="319"/>
      <c r="KYD2001" s="319"/>
      <c r="KYE2001" s="319"/>
      <c r="KYF2001" s="319"/>
      <c r="KYG2001" s="319"/>
      <c r="KYH2001" s="319"/>
      <c r="KYI2001" s="319"/>
      <c r="KYJ2001" s="319"/>
      <c r="KYK2001" s="319"/>
      <c r="KYL2001" s="319"/>
      <c r="KYM2001" s="319"/>
      <c r="KYN2001" s="319"/>
      <c r="KYO2001" s="319"/>
      <c r="KYP2001" s="319"/>
      <c r="KYQ2001" s="319"/>
      <c r="KYR2001" s="319"/>
      <c r="KYS2001" s="319"/>
      <c r="KYT2001" s="319"/>
      <c r="KYU2001" s="319"/>
      <c r="KYV2001" s="319"/>
      <c r="KYW2001" s="319"/>
      <c r="KYX2001" s="319"/>
      <c r="KYY2001" s="319"/>
      <c r="KYZ2001" s="319"/>
      <c r="KZA2001" s="319"/>
      <c r="KZB2001" s="319"/>
      <c r="KZC2001" s="319"/>
      <c r="KZD2001" s="319"/>
      <c r="KZE2001" s="319"/>
      <c r="KZF2001" s="319"/>
      <c r="KZG2001" s="319"/>
      <c r="KZH2001" s="319"/>
      <c r="KZI2001" s="319"/>
      <c r="KZJ2001" s="319"/>
      <c r="KZK2001" s="319"/>
      <c r="KZL2001" s="319"/>
      <c r="KZM2001" s="319"/>
      <c r="KZN2001" s="319"/>
      <c r="KZO2001" s="319"/>
      <c r="KZP2001" s="319"/>
      <c r="KZQ2001" s="319"/>
      <c r="KZR2001" s="319"/>
      <c r="KZS2001" s="319"/>
      <c r="KZT2001" s="319"/>
      <c r="KZU2001" s="319"/>
      <c r="KZV2001" s="319"/>
      <c r="KZW2001" s="319"/>
      <c r="KZX2001" s="319"/>
      <c r="KZY2001" s="319"/>
      <c r="KZZ2001" s="319"/>
      <c r="LAA2001" s="319"/>
      <c r="LAB2001" s="319"/>
      <c r="LAC2001" s="319"/>
      <c r="LAD2001" s="319"/>
      <c r="LAE2001" s="319"/>
      <c r="LAF2001" s="319"/>
      <c r="LAG2001" s="319"/>
      <c r="LAH2001" s="319"/>
      <c r="LAI2001" s="319"/>
      <c r="LAJ2001" s="319"/>
      <c r="LAK2001" s="319"/>
      <c r="LAL2001" s="319"/>
      <c r="LAM2001" s="319"/>
      <c r="LAN2001" s="319"/>
      <c r="LAO2001" s="319"/>
      <c r="LAP2001" s="319"/>
      <c r="LAQ2001" s="319"/>
      <c r="LAR2001" s="319"/>
      <c r="LAS2001" s="319"/>
      <c r="LAT2001" s="319"/>
      <c r="LAU2001" s="319"/>
      <c r="LAV2001" s="319"/>
      <c r="LAW2001" s="319"/>
      <c r="LAX2001" s="319"/>
      <c r="LAY2001" s="319"/>
      <c r="LAZ2001" s="319"/>
      <c r="LBA2001" s="319"/>
      <c r="LBB2001" s="319"/>
      <c r="LBC2001" s="319"/>
      <c r="LBD2001" s="319"/>
      <c r="LBE2001" s="319"/>
      <c r="LBF2001" s="319"/>
      <c r="LBG2001" s="319"/>
      <c r="LBH2001" s="319"/>
      <c r="LBI2001" s="319"/>
      <c r="LBJ2001" s="319"/>
      <c r="LBK2001" s="319"/>
      <c r="LBL2001" s="319"/>
      <c r="LBM2001" s="319"/>
      <c r="LBN2001" s="319"/>
      <c r="LBO2001" s="319"/>
      <c r="LBP2001" s="319"/>
      <c r="LBQ2001" s="319"/>
      <c r="LBR2001" s="319"/>
      <c r="LBS2001" s="319"/>
      <c r="LBT2001" s="319"/>
      <c r="LBU2001" s="319"/>
      <c r="LBV2001" s="319"/>
      <c r="LBW2001" s="319"/>
      <c r="LBX2001" s="319"/>
      <c r="LBY2001" s="319"/>
      <c r="LBZ2001" s="319"/>
      <c r="LCA2001" s="319"/>
      <c r="LCB2001" s="319"/>
      <c r="LCC2001" s="319"/>
      <c r="LCD2001" s="319"/>
      <c r="LCE2001" s="319"/>
      <c r="LCF2001" s="319"/>
      <c r="LCG2001" s="319"/>
      <c r="LCH2001" s="319"/>
      <c r="LCI2001" s="319"/>
      <c r="LCJ2001" s="319"/>
      <c r="LCK2001" s="319"/>
      <c r="LCL2001" s="319"/>
      <c r="LCM2001" s="319"/>
      <c r="LCN2001" s="319"/>
      <c r="LCO2001" s="319"/>
      <c r="LCP2001" s="319"/>
      <c r="LCQ2001" s="319"/>
      <c r="LCR2001" s="319"/>
      <c r="LCS2001" s="319"/>
      <c r="LCT2001" s="319"/>
      <c r="LCU2001" s="319"/>
      <c r="LCV2001" s="319"/>
      <c r="LCW2001" s="319"/>
      <c r="LCX2001" s="319"/>
      <c r="LCY2001" s="319"/>
      <c r="LCZ2001" s="319"/>
      <c r="LDA2001" s="319"/>
      <c r="LDB2001" s="319"/>
      <c r="LDC2001" s="319"/>
      <c r="LDD2001" s="319"/>
      <c r="LDE2001" s="319"/>
      <c r="LDF2001" s="319"/>
      <c r="LDG2001" s="319"/>
      <c r="LDH2001" s="319"/>
      <c r="LDI2001" s="319"/>
      <c r="LDJ2001" s="319"/>
      <c r="LDK2001" s="319"/>
      <c r="LDL2001" s="319"/>
      <c r="LDM2001" s="319"/>
      <c r="LDN2001" s="319"/>
      <c r="LDO2001" s="319"/>
      <c r="LDP2001" s="319"/>
      <c r="LDQ2001" s="319"/>
      <c r="LDR2001" s="319"/>
      <c r="LDS2001" s="319"/>
      <c r="LDT2001" s="319"/>
      <c r="LDU2001" s="319"/>
      <c r="LDV2001" s="319"/>
      <c r="LDW2001" s="319"/>
      <c r="LDX2001" s="319"/>
      <c r="LDY2001" s="319"/>
      <c r="LDZ2001" s="319"/>
      <c r="LEA2001" s="319"/>
      <c r="LEB2001" s="319"/>
      <c r="LEC2001" s="319"/>
      <c r="LED2001" s="319"/>
      <c r="LEE2001" s="319"/>
      <c r="LEF2001" s="319"/>
      <c r="LEG2001" s="319"/>
      <c r="LEH2001" s="319"/>
      <c r="LEI2001" s="319"/>
      <c r="LEJ2001" s="319"/>
      <c r="LEK2001" s="319"/>
      <c r="LEL2001" s="319"/>
      <c r="LEM2001" s="319"/>
      <c r="LEN2001" s="319"/>
      <c r="LEO2001" s="319"/>
      <c r="LEP2001" s="319"/>
      <c r="LEQ2001" s="319"/>
      <c r="LER2001" s="319"/>
      <c r="LES2001" s="319"/>
      <c r="LET2001" s="319"/>
      <c r="LEU2001" s="319"/>
      <c r="LEV2001" s="319"/>
      <c r="LEW2001" s="319"/>
      <c r="LEX2001" s="319"/>
      <c r="LEY2001" s="319"/>
      <c r="LEZ2001" s="319"/>
      <c r="LFA2001" s="319"/>
      <c r="LFB2001" s="319"/>
      <c r="LFC2001" s="319"/>
      <c r="LFD2001" s="319"/>
      <c r="LFE2001" s="319"/>
      <c r="LFF2001" s="319"/>
      <c r="LFG2001" s="319"/>
      <c r="LFH2001" s="319"/>
      <c r="LFI2001" s="319"/>
      <c r="LFJ2001" s="319"/>
      <c r="LFK2001" s="319"/>
      <c r="LFL2001" s="319"/>
      <c r="LFM2001" s="319"/>
      <c r="LFN2001" s="319"/>
      <c r="LFO2001" s="319"/>
      <c r="LFP2001" s="319"/>
      <c r="LFQ2001" s="319"/>
      <c r="LFR2001" s="319"/>
      <c r="LFS2001" s="319"/>
      <c r="LFT2001" s="319"/>
      <c r="LFU2001" s="319"/>
      <c r="LFV2001" s="319"/>
      <c r="LFW2001" s="319"/>
      <c r="LFX2001" s="319"/>
      <c r="LFY2001" s="319"/>
      <c r="LFZ2001" s="319"/>
      <c r="LGA2001" s="319"/>
      <c r="LGB2001" s="319"/>
      <c r="LGC2001" s="319"/>
      <c r="LGD2001" s="319"/>
      <c r="LGE2001" s="319"/>
      <c r="LGF2001" s="319"/>
      <c r="LGG2001" s="319"/>
      <c r="LGH2001" s="319"/>
      <c r="LGI2001" s="319"/>
      <c r="LGJ2001" s="319"/>
      <c r="LGK2001" s="319"/>
      <c r="LGL2001" s="319"/>
      <c r="LGM2001" s="319"/>
      <c r="LGN2001" s="319"/>
      <c r="LGO2001" s="319"/>
      <c r="LGP2001" s="319"/>
      <c r="LGQ2001" s="319"/>
      <c r="LGR2001" s="319"/>
      <c r="LGS2001" s="319"/>
      <c r="LGT2001" s="319"/>
      <c r="LGU2001" s="319"/>
      <c r="LGV2001" s="319"/>
      <c r="LGW2001" s="319"/>
      <c r="LGX2001" s="319"/>
      <c r="LGY2001" s="319"/>
      <c r="LGZ2001" s="319"/>
      <c r="LHA2001" s="319"/>
      <c r="LHB2001" s="319"/>
      <c r="LHC2001" s="319"/>
      <c r="LHD2001" s="319"/>
      <c r="LHE2001" s="319"/>
      <c r="LHF2001" s="319"/>
      <c r="LHG2001" s="319"/>
      <c r="LHH2001" s="319"/>
      <c r="LHI2001" s="319"/>
      <c r="LHJ2001" s="319"/>
      <c r="LHK2001" s="319"/>
      <c r="LHL2001" s="319"/>
      <c r="LHM2001" s="319"/>
      <c r="LHN2001" s="319"/>
      <c r="LHO2001" s="319"/>
      <c r="LHP2001" s="319"/>
      <c r="LHQ2001" s="319"/>
      <c r="LHR2001" s="319"/>
      <c r="LHS2001" s="319"/>
      <c r="LHT2001" s="319"/>
      <c r="LHU2001" s="319"/>
      <c r="LHV2001" s="319"/>
      <c r="LHW2001" s="319"/>
      <c r="LHX2001" s="319"/>
      <c r="LHY2001" s="319"/>
      <c r="LHZ2001" s="319"/>
      <c r="LIA2001" s="319"/>
      <c r="LIB2001" s="319"/>
      <c r="LIC2001" s="319"/>
      <c r="LID2001" s="319"/>
      <c r="LIE2001" s="319"/>
      <c r="LIF2001" s="319"/>
      <c r="LIG2001" s="319"/>
      <c r="LIH2001" s="319"/>
      <c r="LII2001" s="319"/>
      <c r="LIJ2001" s="319"/>
      <c r="LIK2001" s="319"/>
      <c r="LIL2001" s="319"/>
      <c r="LIM2001" s="319"/>
      <c r="LIN2001" s="319"/>
      <c r="LIO2001" s="319"/>
      <c r="LIP2001" s="319"/>
      <c r="LIQ2001" s="319"/>
      <c r="LIR2001" s="319"/>
      <c r="LIS2001" s="319"/>
      <c r="LIT2001" s="319"/>
      <c r="LIU2001" s="319"/>
      <c r="LIV2001" s="319"/>
      <c r="LIW2001" s="319"/>
      <c r="LIX2001" s="319"/>
      <c r="LIY2001" s="319"/>
      <c r="LIZ2001" s="319"/>
      <c r="LJA2001" s="319"/>
      <c r="LJB2001" s="319"/>
      <c r="LJC2001" s="319"/>
      <c r="LJD2001" s="319"/>
      <c r="LJE2001" s="319"/>
      <c r="LJF2001" s="319"/>
      <c r="LJG2001" s="319"/>
      <c r="LJH2001" s="319"/>
      <c r="LJI2001" s="319"/>
      <c r="LJJ2001" s="319"/>
      <c r="LJK2001" s="319"/>
      <c r="LJL2001" s="319"/>
      <c r="LJM2001" s="319"/>
      <c r="LJN2001" s="319"/>
      <c r="LJO2001" s="319"/>
      <c r="LJP2001" s="319"/>
      <c r="LJQ2001" s="319"/>
      <c r="LJR2001" s="319"/>
      <c r="LJS2001" s="319"/>
      <c r="LJT2001" s="319"/>
      <c r="LJU2001" s="319"/>
      <c r="LJV2001" s="319"/>
      <c r="LJW2001" s="319"/>
      <c r="LJX2001" s="319"/>
      <c r="LJY2001" s="319"/>
      <c r="LJZ2001" s="319"/>
      <c r="LKA2001" s="319"/>
      <c r="LKB2001" s="319"/>
      <c r="LKC2001" s="319"/>
      <c r="LKD2001" s="319"/>
      <c r="LKE2001" s="319"/>
      <c r="LKF2001" s="319"/>
      <c r="LKG2001" s="319"/>
      <c r="LKH2001" s="319"/>
      <c r="LKI2001" s="319"/>
      <c r="LKJ2001" s="319"/>
      <c r="LKK2001" s="319"/>
      <c r="LKL2001" s="319"/>
      <c r="LKM2001" s="319"/>
      <c r="LKN2001" s="319"/>
      <c r="LKO2001" s="319"/>
      <c r="LKP2001" s="319"/>
      <c r="LKQ2001" s="319"/>
      <c r="LKR2001" s="319"/>
      <c r="LKS2001" s="319"/>
      <c r="LKT2001" s="319"/>
      <c r="LKU2001" s="319"/>
      <c r="LKV2001" s="319"/>
      <c r="LKW2001" s="319"/>
      <c r="LKX2001" s="319"/>
      <c r="LKY2001" s="319"/>
      <c r="LKZ2001" s="319"/>
      <c r="LLA2001" s="319"/>
      <c r="LLB2001" s="319"/>
      <c r="LLC2001" s="319"/>
      <c r="LLD2001" s="319"/>
      <c r="LLE2001" s="319"/>
      <c r="LLF2001" s="319"/>
      <c r="LLG2001" s="319"/>
      <c r="LLH2001" s="319"/>
      <c r="LLI2001" s="319"/>
      <c r="LLJ2001" s="319"/>
      <c r="LLK2001" s="319"/>
      <c r="LLL2001" s="319"/>
      <c r="LLM2001" s="319"/>
      <c r="LLN2001" s="319"/>
      <c r="LLO2001" s="319"/>
      <c r="LLP2001" s="319"/>
      <c r="LLQ2001" s="319"/>
      <c r="LLR2001" s="319"/>
      <c r="LLS2001" s="319"/>
      <c r="LLT2001" s="319"/>
      <c r="LLU2001" s="319"/>
      <c r="LLV2001" s="319"/>
      <c r="LLW2001" s="319"/>
      <c r="LLX2001" s="319"/>
      <c r="LLY2001" s="319"/>
      <c r="LLZ2001" s="319"/>
      <c r="LMA2001" s="319"/>
      <c r="LMB2001" s="319"/>
      <c r="LMC2001" s="319"/>
      <c r="LMD2001" s="319"/>
      <c r="LME2001" s="319"/>
      <c r="LMF2001" s="319"/>
      <c r="LMG2001" s="319"/>
      <c r="LMH2001" s="319"/>
      <c r="LMI2001" s="319"/>
      <c r="LMJ2001" s="319"/>
      <c r="LMK2001" s="319"/>
      <c r="LML2001" s="319"/>
      <c r="LMM2001" s="319"/>
      <c r="LMN2001" s="319"/>
      <c r="LMO2001" s="319"/>
      <c r="LMP2001" s="319"/>
      <c r="LMQ2001" s="319"/>
      <c r="LMR2001" s="319"/>
      <c r="LMS2001" s="319"/>
      <c r="LMT2001" s="319"/>
      <c r="LMU2001" s="319"/>
      <c r="LMV2001" s="319"/>
      <c r="LMW2001" s="319"/>
      <c r="LMX2001" s="319"/>
      <c r="LMY2001" s="319"/>
      <c r="LMZ2001" s="319"/>
      <c r="LNA2001" s="319"/>
      <c r="LNB2001" s="319"/>
      <c r="LNC2001" s="319"/>
      <c r="LND2001" s="319"/>
      <c r="LNE2001" s="319"/>
      <c r="LNF2001" s="319"/>
      <c r="LNG2001" s="319"/>
      <c r="LNH2001" s="319"/>
      <c r="LNI2001" s="319"/>
      <c r="LNJ2001" s="319"/>
      <c r="LNK2001" s="319"/>
      <c r="LNL2001" s="319"/>
      <c r="LNM2001" s="319"/>
      <c r="LNN2001" s="319"/>
      <c r="LNO2001" s="319"/>
      <c r="LNP2001" s="319"/>
      <c r="LNQ2001" s="319"/>
      <c r="LNR2001" s="319"/>
      <c r="LNS2001" s="319"/>
      <c r="LNT2001" s="319"/>
      <c r="LNU2001" s="319"/>
      <c r="LNV2001" s="319"/>
      <c r="LNW2001" s="319"/>
      <c r="LNX2001" s="319"/>
      <c r="LNY2001" s="319"/>
      <c r="LNZ2001" s="319"/>
      <c r="LOA2001" s="319"/>
      <c r="LOB2001" s="319"/>
      <c r="LOC2001" s="319"/>
      <c r="LOD2001" s="319"/>
      <c r="LOE2001" s="319"/>
      <c r="LOF2001" s="319"/>
      <c r="LOG2001" s="319"/>
      <c r="LOH2001" s="319"/>
      <c r="LOI2001" s="319"/>
      <c r="LOJ2001" s="319"/>
      <c r="LOK2001" s="319"/>
      <c r="LOL2001" s="319"/>
      <c r="LOM2001" s="319"/>
      <c r="LON2001" s="319"/>
      <c r="LOO2001" s="319"/>
      <c r="LOP2001" s="319"/>
      <c r="LOQ2001" s="319"/>
      <c r="LOR2001" s="319"/>
      <c r="LOS2001" s="319"/>
      <c r="LOT2001" s="319"/>
      <c r="LOU2001" s="319"/>
      <c r="LOV2001" s="319"/>
      <c r="LOW2001" s="319"/>
      <c r="LOX2001" s="319"/>
      <c r="LOY2001" s="319"/>
      <c r="LOZ2001" s="319"/>
      <c r="LPA2001" s="319"/>
      <c r="LPB2001" s="319"/>
      <c r="LPC2001" s="319"/>
      <c r="LPD2001" s="319"/>
      <c r="LPE2001" s="319"/>
      <c r="LPF2001" s="319"/>
      <c r="LPG2001" s="319"/>
      <c r="LPH2001" s="319"/>
      <c r="LPI2001" s="319"/>
      <c r="LPJ2001" s="319"/>
      <c r="LPK2001" s="319"/>
      <c r="LPL2001" s="319"/>
      <c r="LPM2001" s="319"/>
      <c r="LPN2001" s="319"/>
      <c r="LPO2001" s="319"/>
      <c r="LPP2001" s="319"/>
      <c r="LPQ2001" s="319"/>
      <c r="LPR2001" s="319"/>
      <c r="LPS2001" s="319"/>
      <c r="LPT2001" s="319"/>
      <c r="LPU2001" s="319"/>
      <c r="LPV2001" s="319"/>
      <c r="LPW2001" s="319"/>
      <c r="LPX2001" s="319"/>
      <c r="LPY2001" s="319"/>
      <c r="LPZ2001" s="319"/>
      <c r="LQA2001" s="319"/>
      <c r="LQB2001" s="319"/>
      <c r="LQC2001" s="319"/>
      <c r="LQD2001" s="319"/>
      <c r="LQE2001" s="319"/>
      <c r="LQF2001" s="319"/>
      <c r="LQG2001" s="319"/>
      <c r="LQH2001" s="319"/>
      <c r="LQI2001" s="319"/>
      <c r="LQJ2001" s="319"/>
      <c r="LQK2001" s="319"/>
      <c r="LQL2001" s="319"/>
      <c r="LQM2001" s="319"/>
      <c r="LQN2001" s="319"/>
      <c r="LQO2001" s="319"/>
      <c r="LQP2001" s="319"/>
      <c r="LQQ2001" s="319"/>
      <c r="LQR2001" s="319"/>
      <c r="LQS2001" s="319"/>
      <c r="LQT2001" s="319"/>
      <c r="LQU2001" s="319"/>
      <c r="LQV2001" s="319"/>
      <c r="LQW2001" s="319"/>
      <c r="LQX2001" s="319"/>
      <c r="LQY2001" s="319"/>
      <c r="LQZ2001" s="319"/>
      <c r="LRA2001" s="319"/>
      <c r="LRB2001" s="319"/>
      <c r="LRC2001" s="319"/>
      <c r="LRD2001" s="319"/>
      <c r="LRE2001" s="319"/>
      <c r="LRF2001" s="319"/>
      <c r="LRG2001" s="319"/>
      <c r="LRH2001" s="319"/>
      <c r="LRI2001" s="319"/>
      <c r="LRJ2001" s="319"/>
      <c r="LRK2001" s="319"/>
      <c r="LRL2001" s="319"/>
      <c r="LRM2001" s="319"/>
      <c r="LRN2001" s="319"/>
      <c r="LRO2001" s="319"/>
      <c r="LRP2001" s="319"/>
      <c r="LRQ2001" s="319"/>
      <c r="LRR2001" s="319"/>
      <c r="LRS2001" s="319"/>
      <c r="LRT2001" s="319"/>
      <c r="LRU2001" s="319"/>
      <c r="LRV2001" s="319"/>
      <c r="LRW2001" s="319"/>
      <c r="LRX2001" s="319"/>
      <c r="LRY2001" s="319"/>
      <c r="LRZ2001" s="319"/>
      <c r="LSA2001" s="319"/>
      <c r="LSB2001" s="319"/>
      <c r="LSC2001" s="319"/>
      <c r="LSD2001" s="319"/>
      <c r="LSE2001" s="319"/>
      <c r="LSF2001" s="319"/>
      <c r="LSG2001" s="319"/>
      <c r="LSH2001" s="319"/>
      <c r="LSI2001" s="319"/>
      <c r="LSJ2001" s="319"/>
      <c r="LSK2001" s="319"/>
      <c r="LSL2001" s="319"/>
      <c r="LSM2001" s="319"/>
      <c r="LSN2001" s="319"/>
      <c r="LSO2001" s="319"/>
      <c r="LSP2001" s="319"/>
      <c r="LSQ2001" s="319"/>
      <c r="LSR2001" s="319"/>
      <c r="LSS2001" s="319"/>
      <c r="LST2001" s="319"/>
      <c r="LSU2001" s="319"/>
      <c r="LSV2001" s="319"/>
      <c r="LSW2001" s="319"/>
      <c r="LSX2001" s="319"/>
      <c r="LSY2001" s="319"/>
      <c r="LSZ2001" s="319"/>
      <c r="LTA2001" s="319"/>
      <c r="LTB2001" s="319"/>
      <c r="LTC2001" s="319"/>
      <c r="LTD2001" s="319"/>
      <c r="LTE2001" s="319"/>
      <c r="LTF2001" s="319"/>
      <c r="LTG2001" s="319"/>
      <c r="LTH2001" s="319"/>
      <c r="LTI2001" s="319"/>
      <c r="LTJ2001" s="319"/>
      <c r="LTK2001" s="319"/>
      <c r="LTL2001" s="319"/>
      <c r="LTM2001" s="319"/>
      <c r="LTN2001" s="319"/>
      <c r="LTO2001" s="319"/>
      <c r="LTP2001" s="319"/>
      <c r="LTQ2001" s="319"/>
      <c r="LTR2001" s="319"/>
      <c r="LTS2001" s="319"/>
      <c r="LTT2001" s="319"/>
      <c r="LTU2001" s="319"/>
      <c r="LTV2001" s="319"/>
      <c r="LTW2001" s="319"/>
      <c r="LTX2001" s="319"/>
      <c r="LTY2001" s="319"/>
      <c r="LTZ2001" s="319"/>
      <c r="LUA2001" s="319"/>
      <c r="LUB2001" s="319"/>
      <c r="LUC2001" s="319"/>
      <c r="LUD2001" s="319"/>
      <c r="LUE2001" s="319"/>
      <c r="LUF2001" s="319"/>
      <c r="LUG2001" s="319"/>
      <c r="LUH2001" s="319"/>
      <c r="LUI2001" s="319"/>
      <c r="LUJ2001" s="319"/>
      <c r="LUK2001" s="319"/>
      <c r="LUL2001" s="319"/>
      <c r="LUM2001" s="319"/>
      <c r="LUN2001" s="319"/>
      <c r="LUO2001" s="319"/>
      <c r="LUP2001" s="319"/>
      <c r="LUQ2001" s="319"/>
      <c r="LUR2001" s="319"/>
      <c r="LUS2001" s="319"/>
      <c r="LUT2001" s="319"/>
      <c r="LUU2001" s="319"/>
      <c r="LUV2001" s="319"/>
      <c r="LUW2001" s="319"/>
      <c r="LUX2001" s="319"/>
      <c r="LUY2001" s="319"/>
      <c r="LUZ2001" s="319"/>
      <c r="LVA2001" s="319"/>
      <c r="LVB2001" s="319"/>
      <c r="LVC2001" s="319"/>
      <c r="LVD2001" s="319"/>
      <c r="LVE2001" s="319"/>
      <c r="LVF2001" s="319"/>
      <c r="LVG2001" s="319"/>
      <c r="LVH2001" s="319"/>
      <c r="LVI2001" s="319"/>
      <c r="LVJ2001" s="319"/>
      <c r="LVK2001" s="319"/>
      <c r="LVL2001" s="319"/>
      <c r="LVM2001" s="319"/>
      <c r="LVN2001" s="319"/>
      <c r="LVO2001" s="319"/>
      <c r="LVP2001" s="319"/>
      <c r="LVQ2001" s="319"/>
      <c r="LVR2001" s="319"/>
      <c r="LVS2001" s="319"/>
      <c r="LVT2001" s="319"/>
      <c r="LVU2001" s="319"/>
      <c r="LVV2001" s="319"/>
      <c r="LVW2001" s="319"/>
      <c r="LVX2001" s="319"/>
      <c r="LVY2001" s="319"/>
      <c r="LVZ2001" s="319"/>
      <c r="LWA2001" s="319"/>
      <c r="LWB2001" s="319"/>
      <c r="LWC2001" s="319"/>
      <c r="LWD2001" s="319"/>
      <c r="LWE2001" s="319"/>
      <c r="LWF2001" s="319"/>
      <c r="LWG2001" s="319"/>
      <c r="LWH2001" s="319"/>
      <c r="LWI2001" s="319"/>
      <c r="LWJ2001" s="319"/>
      <c r="LWK2001" s="319"/>
      <c r="LWL2001" s="319"/>
      <c r="LWM2001" s="319"/>
      <c r="LWN2001" s="319"/>
      <c r="LWO2001" s="319"/>
      <c r="LWP2001" s="319"/>
      <c r="LWQ2001" s="319"/>
      <c r="LWR2001" s="319"/>
      <c r="LWS2001" s="319"/>
      <c r="LWT2001" s="319"/>
      <c r="LWU2001" s="319"/>
      <c r="LWV2001" s="319"/>
      <c r="LWW2001" s="319"/>
      <c r="LWX2001" s="319"/>
      <c r="LWY2001" s="319"/>
      <c r="LWZ2001" s="319"/>
      <c r="LXA2001" s="319"/>
      <c r="LXB2001" s="319"/>
      <c r="LXC2001" s="319"/>
      <c r="LXD2001" s="319"/>
      <c r="LXE2001" s="319"/>
      <c r="LXF2001" s="319"/>
      <c r="LXG2001" s="319"/>
      <c r="LXH2001" s="319"/>
      <c r="LXI2001" s="319"/>
      <c r="LXJ2001" s="319"/>
      <c r="LXK2001" s="319"/>
      <c r="LXL2001" s="319"/>
      <c r="LXM2001" s="319"/>
      <c r="LXN2001" s="319"/>
      <c r="LXO2001" s="319"/>
      <c r="LXP2001" s="319"/>
      <c r="LXQ2001" s="319"/>
      <c r="LXR2001" s="319"/>
      <c r="LXS2001" s="319"/>
      <c r="LXT2001" s="319"/>
      <c r="LXU2001" s="319"/>
      <c r="LXV2001" s="319"/>
      <c r="LXW2001" s="319"/>
      <c r="LXX2001" s="319"/>
      <c r="LXY2001" s="319"/>
      <c r="LXZ2001" s="319"/>
      <c r="LYA2001" s="319"/>
      <c r="LYB2001" s="319"/>
      <c r="LYC2001" s="319"/>
      <c r="LYD2001" s="319"/>
      <c r="LYE2001" s="319"/>
      <c r="LYF2001" s="319"/>
      <c r="LYG2001" s="319"/>
      <c r="LYH2001" s="319"/>
      <c r="LYI2001" s="319"/>
      <c r="LYJ2001" s="319"/>
      <c r="LYK2001" s="319"/>
      <c r="LYL2001" s="319"/>
      <c r="LYM2001" s="319"/>
      <c r="LYN2001" s="319"/>
      <c r="LYO2001" s="319"/>
      <c r="LYP2001" s="319"/>
      <c r="LYQ2001" s="319"/>
      <c r="LYR2001" s="319"/>
      <c r="LYS2001" s="319"/>
      <c r="LYT2001" s="319"/>
      <c r="LYU2001" s="319"/>
      <c r="LYV2001" s="319"/>
      <c r="LYW2001" s="319"/>
      <c r="LYX2001" s="319"/>
      <c r="LYY2001" s="319"/>
      <c r="LYZ2001" s="319"/>
      <c r="LZA2001" s="319"/>
      <c r="LZB2001" s="319"/>
      <c r="LZC2001" s="319"/>
      <c r="LZD2001" s="319"/>
      <c r="LZE2001" s="319"/>
      <c r="LZF2001" s="319"/>
      <c r="LZG2001" s="319"/>
      <c r="LZH2001" s="319"/>
      <c r="LZI2001" s="319"/>
      <c r="LZJ2001" s="319"/>
      <c r="LZK2001" s="319"/>
      <c r="LZL2001" s="319"/>
      <c r="LZM2001" s="319"/>
      <c r="LZN2001" s="319"/>
      <c r="LZO2001" s="319"/>
      <c r="LZP2001" s="319"/>
      <c r="LZQ2001" s="319"/>
      <c r="LZR2001" s="319"/>
      <c r="LZS2001" s="319"/>
      <c r="LZT2001" s="319"/>
      <c r="LZU2001" s="319"/>
      <c r="LZV2001" s="319"/>
      <c r="LZW2001" s="319"/>
      <c r="LZX2001" s="319"/>
      <c r="LZY2001" s="319"/>
      <c r="LZZ2001" s="319"/>
      <c r="MAA2001" s="319"/>
      <c r="MAB2001" s="319"/>
      <c r="MAC2001" s="319"/>
      <c r="MAD2001" s="319"/>
      <c r="MAE2001" s="319"/>
      <c r="MAF2001" s="319"/>
      <c r="MAG2001" s="319"/>
      <c r="MAH2001" s="319"/>
      <c r="MAI2001" s="319"/>
      <c r="MAJ2001" s="319"/>
      <c r="MAK2001" s="319"/>
      <c r="MAL2001" s="319"/>
      <c r="MAM2001" s="319"/>
      <c r="MAN2001" s="319"/>
      <c r="MAO2001" s="319"/>
      <c r="MAP2001" s="319"/>
      <c r="MAQ2001" s="319"/>
      <c r="MAR2001" s="319"/>
      <c r="MAS2001" s="319"/>
      <c r="MAT2001" s="319"/>
      <c r="MAU2001" s="319"/>
      <c r="MAV2001" s="319"/>
      <c r="MAW2001" s="319"/>
      <c r="MAX2001" s="319"/>
      <c r="MAY2001" s="319"/>
      <c r="MAZ2001" s="319"/>
      <c r="MBA2001" s="319"/>
      <c r="MBB2001" s="319"/>
      <c r="MBC2001" s="319"/>
      <c r="MBD2001" s="319"/>
      <c r="MBE2001" s="319"/>
      <c r="MBF2001" s="319"/>
      <c r="MBG2001" s="319"/>
      <c r="MBH2001" s="319"/>
      <c r="MBI2001" s="319"/>
      <c r="MBJ2001" s="319"/>
      <c r="MBK2001" s="319"/>
      <c r="MBL2001" s="319"/>
      <c r="MBM2001" s="319"/>
      <c r="MBN2001" s="319"/>
      <c r="MBO2001" s="319"/>
      <c r="MBP2001" s="319"/>
      <c r="MBQ2001" s="319"/>
      <c r="MBR2001" s="319"/>
      <c r="MBS2001" s="319"/>
      <c r="MBT2001" s="319"/>
      <c r="MBU2001" s="319"/>
      <c r="MBV2001" s="319"/>
      <c r="MBW2001" s="319"/>
      <c r="MBX2001" s="319"/>
      <c r="MBY2001" s="319"/>
      <c r="MBZ2001" s="319"/>
      <c r="MCA2001" s="319"/>
      <c r="MCB2001" s="319"/>
      <c r="MCC2001" s="319"/>
      <c r="MCD2001" s="319"/>
      <c r="MCE2001" s="319"/>
      <c r="MCF2001" s="319"/>
      <c r="MCG2001" s="319"/>
      <c r="MCH2001" s="319"/>
      <c r="MCI2001" s="319"/>
      <c r="MCJ2001" s="319"/>
      <c r="MCK2001" s="319"/>
      <c r="MCL2001" s="319"/>
      <c r="MCM2001" s="319"/>
      <c r="MCN2001" s="319"/>
      <c r="MCO2001" s="319"/>
      <c r="MCP2001" s="319"/>
      <c r="MCQ2001" s="319"/>
      <c r="MCR2001" s="319"/>
      <c r="MCS2001" s="319"/>
      <c r="MCT2001" s="319"/>
      <c r="MCU2001" s="319"/>
      <c r="MCV2001" s="319"/>
      <c r="MCW2001" s="319"/>
      <c r="MCX2001" s="319"/>
      <c r="MCY2001" s="319"/>
      <c r="MCZ2001" s="319"/>
      <c r="MDA2001" s="319"/>
      <c r="MDB2001" s="319"/>
      <c r="MDC2001" s="319"/>
      <c r="MDD2001" s="319"/>
      <c r="MDE2001" s="319"/>
      <c r="MDF2001" s="319"/>
      <c r="MDG2001" s="319"/>
      <c r="MDH2001" s="319"/>
      <c r="MDI2001" s="319"/>
      <c r="MDJ2001" s="319"/>
      <c r="MDK2001" s="319"/>
      <c r="MDL2001" s="319"/>
      <c r="MDM2001" s="319"/>
      <c r="MDN2001" s="319"/>
      <c r="MDO2001" s="319"/>
      <c r="MDP2001" s="319"/>
      <c r="MDQ2001" s="319"/>
      <c r="MDR2001" s="319"/>
      <c r="MDS2001" s="319"/>
      <c r="MDT2001" s="319"/>
      <c r="MDU2001" s="319"/>
      <c r="MDV2001" s="319"/>
      <c r="MDW2001" s="319"/>
      <c r="MDX2001" s="319"/>
      <c r="MDY2001" s="319"/>
      <c r="MDZ2001" s="319"/>
      <c r="MEA2001" s="319"/>
      <c r="MEB2001" s="319"/>
      <c r="MEC2001" s="319"/>
      <c r="MED2001" s="319"/>
      <c r="MEE2001" s="319"/>
      <c r="MEF2001" s="319"/>
      <c r="MEG2001" s="319"/>
      <c r="MEH2001" s="319"/>
      <c r="MEI2001" s="319"/>
      <c r="MEJ2001" s="319"/>
      <c r="MEK2001" s="319"/>
      <c r="MEL2001" s="319"/>
      <c r="MEM2001" s="319"/>
      <c r="MEN2001" s="319"/>
      <c r="MEO2001" s="319"/>
      <c r="MEP2001" s="319"/>
      <c r="MEQ2001" s="319"/>
      <c r="MER2001" s="319"/>
      <c r="MES2001" s="319"/>
      <c r="MET2001" s="319"/>
      <c r="MEU2001" s="319"/>
      <c r="MEV2001" s="319"/>
      <c r="MEW2001" s="319"/>
      <c r="MEX2001" s="319"/>
      <c r="MEY2001" s="319"/>
      <c r="MEZ2001" s="319"/>
      <c r="MFA2001" s="319"/>
      <c r="MFB2001" s="319"/>
      <c r="MFC2001" s="319"/>
      <c r="MFD2001" s="319"/>
      <c r="MFE2001" s="319"/>
      <c r="MFF2001" s="319"/>
      <c r="MFG2001" s="319"/>
      <c r="MFH2001" s="319"/>
      <c r="MFI2001" s="319"/>
      <c r="MFJ2001" s="319"/>
      <c r="MFK2001" s="319"/>
      <c r="MFL2001" s="319"/>
      <c r="MFM2001" s="319"/>
      <c r="MFN2001" s="319"/>
      <c r="MFO2001" s="319"/>
      <c r="MFP2001" s="319"/>
      <c r="MFQ2001" s="319"/>
      <c r="MFR2001" s="319"/>
      <c r="MFS2001" s="319"/>
      <c r="MFT2001" s="319"/>
      <c r="MFU2001" s="319"/>
      <c r="MFV2001" s="319"/>
      <c r="MFW2001" s="319"/>
      <c r="MFX2001" s="319"/>
      <c r="MFY2001" s="319"/>
      <c r="MFZ2001" s="319"/>
      <c r="MGA2001" s="319"/>
      <c r="MGB2001" s="319"/>
      <c r="MGC2001" s="319"/>
      <c r="MGD2001" s="319"/>
      <c r="MGE2001" s="319"/>
      <c r="MGF2001" s="319"/>
      <c r="MGG2001" s="319"/>
      <c r="MGH2001" s="319"/>
      <c r="MGI2001" s="319"/>
      <c r="MGJ2001" s="319"/>
      <c r="MGK2001" s="319"/>
      <c r="MGL2001" s="319"/>
      <c r="MGM2001" s="319"/>
      <c r="MGN2001" s="319"/>
      <c r="MGO2001" s="319"/>
      <c r="MGP2001" s="319"/>
      <c r="MGQ2001" s="319"/>
      <c r="MGR2001" s="319"/>
      <c r="MGS2001" s="319"/>
      <c r="MGT2001" s="319"/>
      <c r="MGU2001" s="319"/>
      <c r="MGV2001" s="319"/>
      <c r="MGW2001" s="319"/>
      <c r="MGX2001" s="319"/>
      <c r="MGY2001" s="319"/>
      <c r="MGZ2001" s="319"/>
      <c r="MHA2001" s="319"/>
      <c r="MHB2001" s="319"/>
      <c r="MHC2001" s="319"/>
      <c r="MHD2001" s="319"/>
      <c r="MHE2001" s="319"/>
      <c r="MHF2001" s="319"/>
      <c r="MHG2001" s="319"/>
      <c r="MHH2001" s="319"/>
      <c r="MHI2001" s="319"/>
      <c r="MHJ2001" s="319"/>
      <c r="MHK2001" s="319"/>
      <c r="MHL2001" s="319"/>
      <c r="MHM2001" s="319"/>
      <c r="MHN2001" s="319"/>
      <c r="MHO2001" s="319"/>
      <c r="MHP2001" s="319"/>
      <c r="MHQ2001" s="319"/>
      <c r="MHR2001" s="319"/>
      <c r="MHS2001" s="319"/>
      <c r="MHT2001" s="319"/>
      <c r="MHU2001" s="319"/>
      <c r="MHV2001" s="319"/>
      <c r="MHW2001" s="319"/>
      <c r="MHX2001" s="319"/>
      <c r="MHY2001" s="319"/>
      <c r="MHZ2001" s="319"/>
      <c r="MIA2001" s="319"/>
      <c r="MIB2001" s="319"/>
      <c r="MIC2001" s="319"/>
      <c r="MID2001" s="319"/>
      <c r="MIE2001" s="319"/>
      <c r="MIF2001" s="319"/>
      <c r="MIG2001" s="319"/>
      <c r="MIH2001" s="319"/>
      <c r="MII2001" s="319"/>
      <c r="MIJ2001" s="319"/>
      <c r="MIK2001" s="319"/>
      <c r="MIL2001" s="319"/>
      <c r="MIM2001" s="319"/>
      <c r="MIN2001" s="319"/>
      <c r="MIO2001" s="319"/>
      <c r="MIP2001" s="319"/>
      <c r="MIQ2001" s="319"/>
      <c r="MIR2001" s="319"/>
      <c r="MIS2001" s="319"/>
      <c r="MIT2001" s="319"/>
      <c r="MIU2001" s="319"/>
      <c r="MIV2001" s="319"/>
      <c r="MIW2001" s="319"/>
      <c r="MIX2001" s="319"/>
      <c r="MIY2001" s="319"/>
      <c r="MIZ2001" s="319"/>
      <c r="MJA2001" s="319"/>
      <c r="MJB2001" s="319"/>
      <c r="MJC2001" s="319"/>
      <c r="MJD2001" s="319"/>
      <c r="MJE2001" s="319"/>
      <c r="MJF2001" s="319"/>
      <c r="MJG2001" s="319"/>
      <c r="MJH2001" s="319"/>
      <c r="MJI2001" s="319"/>
      <c r="MJJ2001" s="319"/>
      <c r="MJK2001" s="319"/>
      <c r="MJL2001" s="319"/>
      <c r="MJM2001" s="319"/>
      <c r="MJN2001" s="319"/>
      <c r="MJO2001" s="319"/>
      <c r="MJP2001" s="319"/>
      <c r="MJQ2001" s="319"/>
      <c r="MJR2001" s="319"/>
      <c r="MJS2001" s="319"/>
      <c r="MJT2001" s="319"/>
      <c r="MJU2001" s="319"/>
      <c r="MJV2001" s="319"/>
      <c r="MJW2001" s="319"/>
      <c r="MJX2001" s="319"/>
      <c r="MJY2001" s="319"/>
      <c r="MJZ2001" s="319"/>
      <c r="MKA2001" s="319"/>
      <c r="MKB2001" s="319"/>
      <c r="MKC2001" s="319"/>
      <c r="MKD2001" s="319"/>
      <c r="MKE2001" s="319"/>
      <c r="MKF2001" s="319"/>
      <c r="MKG2001" s="319"/>
      <c r="MKH2001" s="319"/>
      <c r="MKI2001" s="319"/>
      <c r="MKJ2001" s="319"/>
      <c r="MKK2001" s="319"/>
      <c r="MKL2001" s="319"/>
      <c r="MKM2001" s="319"/>
      <c r="MKN2001" s="319"/>
      <c r="MKO2001" s="319"/>
      <c r="MKP2001" s="319"/>
      <c r="MKQ2001" s="319"/>
      <c r="MKR2001" s="319"/>
      <c r="MKS2001" s="319"/>
      <c r="MKT2001" s="319"/>
      <c r="MKU2001" s="319"/>
      <c r="MKV2001" s="319"/>
      <c r="MKW2001" s="319"/>
      <c r="MKX2001" s="319"/>
      <c r="MKY2001" s="319"/>
      <c r="MKZ2001" s="319"/>
      <c r="MLA2001" s="319"/>
      <c r="MLB2001" s="319"/>
      <c r="MLC2001" s="319"/>
      <c r="MLD2001" s="319"/>
      <c r="MLE2001" s="319"/>
      <c r="MLF2001" s="319"/>
      <c r="MLG2001" s="319"/>
      <c r="MLH2001" s="319"/>
      <c r="MLI2001" s="319"/>
      <c r="MLJ2001" s="319"/>
      <c r="MLK2001" s="319"/>
      <c r="MLL2001" s="319"/>
      <c r="MLM2001" s="319"/>
      <c r="MLN2001" s="319"/>
      <c r="MLO2001" s="319"/>
      <c r="MLP2001" s="319"/>
      <c r="MLQ2001" s="319"/>
      <c r="MLR2001" s="319"/>
      <c r="MLS2001" s="319"/>
      <c r="MLT2001" s="319"/>
      <c r="MLU2001" s="319"/>
      <c r="MLV2001" s="319"/>
      <c r="MLW2001" s="319"/>
      <c r="MLX2001" s="319"/>
      <c r="MLY2001" s="319"/>
      <c r="MLZ2001" s="319"/>
      <c r="MMA2001" s="319"/>
      <c r="MMB2001" s="319"/>
      <c r="MMC2001" s="319"/>
      <c r="MMD2001" s="319"/>
      <c r="MME2001" s="319"/>
      <c r="MMF2001" s="319"/>
      <c r="MMG2001" s="319"/>
      <c r="MMH2001" s="319"/>
      <c r="MMI2001" s="319"/>
      <c r="MMJ2001" s="319"/>
      <c r="MMK2001" s="319"/>
      <c r="MML2001" s="319"/>
      <c r="MMM2001" s="319"/>
      <c r="MMN2001" s="319"/>
      <c r="MMO2001" s="319"/>
      <c r="MMP2001" s="319"/>
      <c r="MMQ2001" s="319"/>
      <c r="MMR2001" s="319"/>
      <c r="MMS2001" s="319"/>
      <c r="MMT2001" s="319"/>
      <c r="MMU2001" s="319"/>
      <c r="MMV2001" s="319"/>
      <c r="MMW2001" s="319"/>
      <c r="MMX2001" s="319"/>
      <c r="MMY2001" s="319"/>
      <c r="MMZ2001" s="319"/>
      <c r="MNA2001" s="319"/>
      <c r="MNB2001" s="319"/>
      <c r="MNC2001" s="319"/>
      <c r="MND2001" s="319"/>
      <c r="MNE2001" s="319"/>
      <c r="MNF2001" s="319"/>
      <c r="MNG2001" s="319"/>
      <c r="MNH2001" s="319"/>
      <c r="MNI2001" s="319"/>
      <c r="MNJ2001" s="319"/>
      <c r="MNK2001" s="319"/>
      <c r="MNL2001" s="319"/>
      <c r="MNM2001" s="319"/>
      <c r="MNN2001" s="319"/>
      <c r="MNO2001" s="319"/>
      <c r="MNP2001" s="319"/>
      <c r="MNQ2001" s="319"/>
      <c r="MNR2001" s="319"/>
      <c r="MNS2001" s="319"/>
      <c r="MNT2001" s="319"/>
      <c r="MNU2001" s="319"/>
      <c r="MNV2001" s="319"/>
      <c r="MNW2001" s="319"/>
      <c r="MNX2001" s="319"/>
      <c r="MNY2001" s="319"/>
      <c r="MNZ2001" s="319"/>
      <c r="MOA2001" s="319"/>
      <c r="MOB2001" s="319"/>
      <c r="MOC2001" s="319"/>
      <c r="MOD2001" s="319"/>
      <c r="MOE2001" s="319"/>
      <c r="MOF2001" s="319"/>
      <c r="MOG2001" s="319"/>
      <c r="MOH2001" s="319"/>
      <c r="MOI2001" s="319"/>
      <c r="MOJ2001" s="319"/>
      <c r="MOK2001" s="319"/>
      <c r="MOL2001" s="319"/>
      <c r="MOM2001" s="319"/>
      <c r="MON2001" s="319"/>
      <c r="MOO2001" s="319"/>
      <c r="MOP2001" s="319"/>
      <c r="MOQ2001" s="319"/>
      <c r="MOR2001" s="319"/>
      <c r="MOS2001" s="319"/>
      <c r="MOT2001" s="319"/>
      <c r="MOU2001" s="319"/>
      <c r="MOV2001" s="319"/>
      <c r="MOW2001" s="319"/>
      <c r="MOX2001" s="319"/>
      <c r="MOY2001" s="319"/>
      <c r="MOZ2001" s="319"/>
      <c r="MPA2001" s="319"/>
      <c r="MPB2001" s="319"/>
      <c r="MPC2001" s="319"/>
      <c r="MPD2001" s="319"/>
      <c r="MPE2001" s="319"/>
      <c r="MPF2001" s="319"/>
      <c r="MPG2001" s="319"/>
      <c r="MPH2001" s="319"/>
      <c r="MPI2001" s="319"/>
      <c r="MPJ2001" s="319"/>
      <c r="MPK2001" s="319"/>
      <c r="MPL2001" s="319"/>
      <c r="MPM2001" s="319"/>
      <c r="MPN2001" s="319"/>
      <c r="MPO2001" s="319"/>
      <c r="MPP2001" s="319"/>
      <c r="MPQ2001" s="319"/>
      <c r="MPR2001" s="319"/>
      <c r="MPS2001" s="319"/>
      <c r="MPT2001" s="319"/>
      <c r="MPU2001" s="319"/>
      <c r="MPV2001" s="319"/>
      <c r="MPW2001" s="319"/>
      <c r="MPX2001" s="319"/>
      <c r="MPY2001" s="319"/>
      <c r="MPZ2001" s="319"/>
      <c r="MQA2001" s="319"/>
      <c r="MQB2001" s="319"/>
      <c r="MQC2001" s="319"/>
      <c r="MQD2001" s="319"/>
      <c r="MQE2001" s="319"/>
      <c r="MQF2001" s="319"/>
      <c r="MQG2001" s="319"/>
      <c r="MQH2001" s="319"/>
      <c r="MQI2001" s="319"/>
      <c r="MQJ2001" s="319"/>
      <c r="MQK2001" s="319"/>
      <c r="MQL2001" s="319"/>
      <c r="MQM2001" s="319"/>
      <c r="MQN2001" s="319"/>
      <c r="MQO2001" s="319"/>
      <c r="MQP2001" s="319"/>
      <c r="MQQ2001" s="319"/>
      <c r="MQR2001" s="319"/>
      <c r="MQS2001" s="319"/>
      <c r="MQT2001" s="319"/>
      <c r="MQU2001" s="319"/>
      <c r="MQV2001" s="319"/>
      <c r="MQW2001" s="319"/>
      <c r="MQX2001" s="319"/>
      <c r="MQY2001" s="319"/>
      <c r="MQZ2001" s="319"/>
      <c r="MRA2001" s="319"/>
      <c r="MRB2001" s="319"/>
      <c r="MRC2001" s="319"/>
      <c r="MRD2001" s="319"/>
      <c r="MRE2001" s="319"/>
      <c r="MRF2001" s="319"/>
      <c r="MRG2001" s="319"/>
      <c r="MRH2001" s="319"/>
      <c r="MRI2001" s="319"/>
      <c r="MRJ2001" s="319"/>
      <c r="MRK2001" s="319"/>
      <c r="MRL2001" s="319"/>
      <c r="MRM2001" s="319"/>
      <c r="MRN2001" s="319"/>
      <c r="MRO2001" s="319"/>
      <c r="MRP2001" s="319"/>
      <c r="MRQ2001" s="319"/>
      <c r="MRR2001" s="319"/>
      <c r="MRS2001" s="319"/>
      <c r="MRT2001" s="319"/>
      <c r="MRU2001" s="319"/>
      <c r="MRV2001" s="319"/>
      <c r="MRW2001" s="319"/>
      <c r="MRX2001" s="319"/>
      <c r="MRY2001" s="319"/>
      <c r="MRZ2001" s="319"/>
      <c r="MSA2001" s="319"/>
      <c r="MSB2001" s="319"/>
      <c r="MSC2001" s="319"/>
      <c r="MSD2001" s="319"/>
      <c r="MSE2001" s="319"/>
      <c r="MSF2001" s="319"/>
      <c r="MSG2001" s="319"/>
      <c r="MSH2001" s="319"/>
      <c r="MSI2001" s="319"/>
      <c r="MSJ2001" s="319"/>
      <c r="MSK2001" s="319"/>
      <c r="MSL2001" s="319"/>
      <c r="MSM2001" s="319"/>
      <c r="MSN2001" s="319"/>
      <c r="MSO2001" s="319"/>
      <c r="MSP2001" s="319"/>
      <c r="MSQ2001" s="319"/>
      <c r="MSR2001" s="319"/>
      <c r="MSS2001" s="319"/>
      <c r="MST2001" s="319"/>
      <c r="MSU2001" s="319"/>
      <c r="MSV2001" s="319"/>
      <c r="MSW2001" s="319"/>
      <c r="MSX2001" s="319"/>
      <c r="MSY2001" s="319"/>
      <c r="MSZ2001" s="319"/>
      <c r="MTA2001" s="319"/>
      <c r="MTB2001" s="319"/>
      <c r="MTC2001" s="319"/>
      <c r="MTD2001" s="319"/>
      <c r="MTE2001" s="319"/>
      <c r="MTF2001" s="319"/>
      <c r="MTG2001" s="319"/>
      <c r="MTH2001" s="319"/>
      <c r="MTI2001" s="319"/>
      <c r="MTJ2001" s="319"/>
      <c r="MTK2001" s="319"/>
      <c r="MTL2001" s="319"/>
      <c r="MTM2001" s="319"/>
      <c r="MTN2001" s="319"/>
      <c r="MTO2001" s="319"/>
      <c r="MTP2001" s="319"/>
      <c r="MTQ2001" s="319"/>
      <c r="MTR2001" s="319"/>
      <c r="MTS2001" s="319"/>
      <c r="MTT2001" s="319"/>
      <c r="MTU2001" s="319"/>
      <c r="MTV2001" s="319"/>
      <c r="MTW2001" s="319"/>
      <c r="MTX2001" s="319"/>
      <c r="MTY2001" s="319"/>
      <c r="MTZ2001" s="319"/>
      <c r="MUA2001" s="319"/>
      <c r="MUB2001" s="319"/>
      <c r="MUC2001" s="319"/>
      <c r="MUD2001" s="319"/>
      <c r="MUE2001" s="319"/>
      <c r="MUF2001" s="319"/>
      <c r="MUG2001" s="319"/>
      <c r="MUH2001" s="319"/>
      <c r="MUI2001" s="319"/>
      <c r="MUJ2001" s="319"/>
      <c r="MUK2001" s="319"/>
      <c r="MUL2001" s="319"/>
      <c r="MUM2001" s="319"/>
      <c r="MUN2001" s="319"/>
      <c r="MUO2001" s="319"/>
      <c r="MUP2001" s="319"/>
      <c r="MUQ2001" s="319"/>
      <c r="MUR2001" s="319"/>
      <c r="MUS2001" s="319"/>
      <c r="MUT2001" s="319"/>
      <c r="MUU2001" s="319"/>
      <c r="MUV2001" s="319"/>
      <c r="MUW2001" s="319"/>
      <c r="MUX2001" s="319"/>
      <c r="MUY2001" s="319"/>
      <c r="MUZ2001" s="319"/>
      <c r="MVA2001" s="319"/>
      <c r="MVB2001" s="319"/>
      <c r="MVC2001" s="319"/>
      <c r="MVD2001" s="319"/>
      <c r="MVE2001" s="319"/>
      <c r="MVF2001" s="319"/>
      <c r="MVG2001" s="319"/>
      <c r="MVH2001" s="319"/>
      <c r="MVI2001" s="319"/>
      <c r="MVJ2001" s="319"/>
      <c r="MVK2001" s="319"/>
      <c r="MVL2001" s="319"/>
      <c r="MVM2001" s="319"/>
      <c r="MVN2001" s="319"/>
      <c r="MVO2001" s="319"/>
      <c r="MVP2001" s="319"/>
      <c r="MVQ2001" s="319"/>
      <c r="MVR2001" s="319"/>
      <c r="MVS2001" s="319"/>
      <c r="MVT2001" s="319"/>
      <c r="MVU2001" s="319"/>
      <c r="MVV2001" s="319"/>
      <c r="MVW2001" s="319"/>
      <c r="MVX2001" s="319"/>
      <c r="MVY2001" s="319"/>
      <c r="MVZ2001" s="319"/>
      <c r="MWA2001" s="319"/>
      <c r="MWB2001" s="319"/>
      <c r="MWC2001" s="319"/>
      <c r="MWD2001" s="319"/>
      <c r="MWE2001" s="319"/>
      <c r="MWF2001" s="319"/>
      <c r="MWG2001" s="319"/>
      <c r="MWH2001" s="319"/>
      <c r="MWI2001" s="319"/>
      <c r="MWJ2001" s="319"/>
      <c r="MWK2001" s="319"/>
      <c r="MWL2001" s="319"/>
      <c r="MWM2001" s="319"/>
      <c r="MWN2001" s="319"/>
      <c r="MWO2001" s="319"/>
      <c r="MWP2001" s="319"/>
      <c r="MWQ2001" s="319"/>
      <c r="MWR2001" s="319"/>
      <c r="MWS2001" s="319"/>
      <c r="MWT2001" s="319"/>
      <c r="MWU2001" s="319"/>
      <c r="MWV2001" s="319"/>
      <c r="MWW2001" s="319"/>
      <c r="MWX2001" s="319"/>
      <c r="MWY2001" s="319"/>
      <c r="MWZ2001" s="319"/>
      <c r="MXA2001" s="319"/>
      <c r="MXB2001" s="319"/>
      <c r="MXC2001" s="319"/>
      <c r="MXD2001" s="319"/>
      <c r="MXE2001" s="319"/>
      <c r="MXF2001" s="319"/>
      <c r="MXG2001" s="319"/>
      <c r="MXH2001" s="319"/>
      <c r="MXI2001" s="319"/>
      <c r="MXJ2001" s="319"/>
      <c r="MXK2001" s="319"/>
      <c r="MXL2001" s="319"/>
      <c r="MXM2001" s="319"/>
      <c r="MXN2001" s="319"/>
      <c r="MXO2001" s="319"/>
      <c r="MXP2001" s="319"/>
      <c r="MXQ2001" s="319"/>
      <c r="MXR2001" s="319"/>
      <c r="MXS2001" s="319"/>
      <c r="MXT2001" s="319"/>
      <c r="MXU2001" s="319"/>
      <c r="MXV2001" s="319"/>
      <c r="MXW2001" s="319"/>
      <c r="MXX2001" s="319"/>
      <c r="MXY2001" s="319"/>
      <c r="MXZ2001" s="319"/>
      <c r="MYA2001" s="319"/>
      <c r="MYB2001" s="319"/>
      <c r="MYC2001" s="319"/>
      <c r="MYD2001" s="319"/>
      <c r="MYE2001" s="319"/>
      <c r="MYF2001" s="319"/>
      <c r="MYG2001" s="319"/>
      <c r="MYH2001" s="319"/>
      <c r="MYI2001" s="319"/>
      <c r="MYJ2001" s="319"/>
      <c r="MYK2001" s="319"/>
      <c r="MYL2001" s="319"/>
      <c r="MYM2001" s="319"/>
      <c r="MYN2001" s="319"/>
      <c r="MYO2001" s="319"/>
      <c r="MYP2001" s="319"/>
      <c r="MYQ2001" s="319"/>
      <c r="MYR2001" s="319"/>
      <c r="MYS2001" s="319"/>
      <c r="MYT2001" s="319"/>
      <c r="MYU2001" s="319"/>
      <c r="MYV2001" s="319"/>
      <c r="MYW2001" s="319"/>
      <c r="MYX2001" s="319"/>
      <c r="MYY2001" s="319"/>
      <c r="MYZ2001" s="319"/>
      <c r="MZA2001" s="319"/>
      <c r="MZB2001" s="319"/>
      <c r="MZC2001" s="319"/>
      <c r="MZD2001" s="319"/>
      <c r="MZE2001" s="319"/>
      <c r="MZF2001" s="319"/>
      <c r="MZG2001" s="319"/>
      <c r="MZH2001" s="319"/>
      <c r="MZI2001" s="319"/>
      <c r="MZJ2001" s="319"/>
      <c r="MZK2001" s="319"/>
      <c r="MZL2001" s="319"/>
      <c r="MZM2001" s="319"/>
      <c r="MZN2001" s="319"/>
      <c r="MZO2001" s="319"/>
      <c r="MZP2001" s="319"/>
      <c r="MZQ2001" s="319"/>
      <c r="MZR2001" s="319"/>
      <c r="MZS2001" s="319"/>
      <c r="MZT2001" s="319"/>
      <c r="MZU2001" s="319"/>
      <c r="MZV2001" s="319"/>
      <c r="MZW2001" s="319"/>
      <c r="MZX2001" s="319"/>
      <c r="MZY2001" s="319"/>
      <c r="MZZ2001" s="319"/>
      <c r="NAA2001" s="319"/>
      <c r="NAB2001" s="319"/>
      <c r="NAC2001" s="319"/>
      <c r="NAD2001" s="319"/>
      <c r="NAE2001" s="319"/>
      <c r="NAF2001" s="319"/>
      <c r="NAG2001" s="319"/>
      <c r="NAH2001" s="319"/>
      <c r="NAI2001" s="319"/>
      <c r="NAJ2001" s="319"/>
      <c r="NAK2001" s="319"/>
      <c r="NAL2001" s="319"/>
      <c r="NAM2001" s="319"/>
      <c r="NAN2001" s="319"/>
      <c r="NAO2001" s="319"/>
      <c r="NAP2001" s="319"/>
      <c r="NAQ2001" s="319"/>
      <c r="NAR2001" s="319"/>
      <c r="NAS2001" s="319"/>
      <c r="NAT2001" s="319"/>
      <c r="NAU2001" s="319"/>
      <c r="NAV2001" s="319"/>
      <c r="NAW2001" s="319"/>
      <c r="NAX2001" s="319"/>
      <c r="NAY2001" s="319"/>
      <c r="NAZ2001" s="319"/>
      <c r="NBA2001" s="319"/>
      <c r="NBB2001" s="319"/>
      <c r="NBC2001" s="319"/>
      <c r="NBD2001" s="319"/>
      <c r="NBE2001" s="319"/>
      <c r="NBF2001" s="319"/>
      <c r="NBG2001" s="319"/>
      <c r="NBH2001" s="319"/>
      <c r="NBI2001" s="319"/>
      <c r="NBJ2001" s="319"/>
      <c r="NBK2001" s="319"/>
      <c r="NBL2001" s="319"/>
      <c r="NBM2001" s="319"/>
      <c r="NBN2001" s="319"/>
      <c r="NBO2001" s="319"/>
      <c r="NBP2001" s="319"/>
      <c r="NBQ2001" s="319"/>
      <c r="NBR2001" s="319"/>
      <c r="NBS2001" s="319"/>
      <c r="NBT2001" s="319"/>
      <c r="NBU2001" s="319"/>
      <c r="NBV2001" s="319"/>
      <c r="NBW2001" s="319"/>
      <c r="NBX2001" s="319"/>
      <c r="NBY2001" s="319"/>
      <c r="NBZ2001" s="319"/>
      <c r="NCA2001" s="319"/>
      <c r="NCB2001" s="319"/>
      <c r="NCC2001" s="319"/>
      <c r="NCD2001" s="319"/>
      <c r="NCE2001" s="319"/>
      <c r="NCF2001" s="319"/>
      <c r="NCG2001" s="319"/>
      <c r="NCH2001" s="319"/>
      <c r="NCI2001" s="319"/>
      <c r="NCJ2001" s="319"/>
      <c r="NCK2001" s="319"/>
      <c r="NCL2001" s="319"/>
      <c r="NCM2001" s="319"/>
      <c r="NCN2001" s="319"/>
      <c r="NCO2001" s="319"/>
      <c r="NCP2001" s="319"/>
      <c r="NCQ2001" s="319"/>
      <c r="NCR2001" s="319"/>
      <c r="NCS2001" s="319"/>
      <c r="NCT2001" s="319"/>
      <c r="NCU2001" s="319"/>
      <c r="NCV2001" s="319"/>
      <c r="NCW2001" s="319"/>
      <c r="NCX2001" s="319"/>
      <c r="NCY2001" s="319"/>
      <c r="NCZ2001" s="319"/>
      <c r="NDA2001" s="319"/>
      <c r="NDB2001" s="319"/>
      <c r="NDC2001" s="319"/>
      <c r="NDD2001" s="319"/>
      <c r="NDE2001" s="319"/>
      <c r="NDF2001" s="319"/>
      <c r="NDG2001" s="319"/>
      <c r="NDH2001" s="319"/>
      <c r="NDI2001" s="319"/>
      <c r="NDJ2001" s="319"/>
      <c r="NDK2001" s="319"/>
      <c r="NDL2001" s="319"/>
      <c r="NDM2001" s="319"/>
      <c r="NDN2001" s="319"/>
      <c r="NDO2001" s="319"/>
      <c r="NDP2001" s="319"/>
      <c r="NDQ2001" s="319"/>
      <c r="NDR2001" s="319"/>
      <c r="NDS2001" s="319"/>
      <c r="NDT2001" s="319"/>
      <c r="NDU2001" s="319"/>
      <c r="NDV2001" s="319"/>
      <c r="NDW2001" s="319"/>
      <c r="NDX2001" s="319"/>
      <c r="NDY2001" s="319"/>
      <c r="NDZ2001" s="319"/>
      <c r="NEA2001" s="319"/>
      <c r="NEB2001" s="319"/>
      <c r="NEC2001" s="319"/>
      <c r="NED2001" s="319"/>
      <c r="NEE2001" s="319"/>
      <c r="NEF2001" s="319"/>
      <c r="NEG2001" s="319"/>
      <c r="NEH2001" s="319"/>
      <c r="NEI2001" s="319"/>
      <c r="NEJ2001" s="319"/>
      <c r="NEK2001" s="319"/>
      <c r="NEL2001" s="319"/>
      <c r="NEM2001" s="319"/>
      <c r="NEN2001" s="319"/>
      <c r="NEO2001" s="319"/>
      <c r="NEP2001" s="319"/>
      <c r="NEQ2001" s="319"/>
      <c r="NER2001" s="319"/>
      <c r="NES2001" s="319"/>
      <c r="NET2001" s="319"/>
      <c r="NEU2001" s="319"/>
      <c r="NEV2001" s="319"/>
      <c r="NEW2001" s="319"/>
      <c r="NEX2001" s="319"/>
      <c r="NEY2001" s="319"/>
      <c r="NEZ2001" s="319"/>
      <c r="NFA2001" s="319"/>
      <c r="NFB2001" s="319"/>
      <c r="NFC2001" s="319"/>
      <c r="NFD2001" s="319"/>
      <c r="NFE2001" s="319"/>
      <c r="NFF2001" s="319"/>
      <c r="NFG2001" s="319"/>
      <c r="NFH2001" s="319"/>
      <c r="NFI2001" s="319"/>
      <c r="NFJ2001" s="319"/>
      <c r="NFK2001" s="319"/>
      <c r="NFL2001" s="319"/>
      <c r="NFM2001" s="319"/>
      <c r="NFN2001" s="319"/>
      <c r="NFO2001" s="319"/>
      <c r="NFP2001" s="319"/>
      <c r="NFQ2001" s="319"/>
      <c r="NFR2001" s="319"/>
      <c r="NFS2001" s="319"/>
      <c r="NFT2001" s="319"/>
      <c r="NFU2001" s="319"/>
      <c r="NFV2001" s="319"/>
      <c r="NFW2001" s="319"/>
      <c r="NFX2001" s="319"/>
      <c r="NFY2001" s="319"/>
      <c r="NFZ2001" s="319"/>
      <c r="NGA2001" s="319"/>
      <c r="NGB2001" s="319"/>
      <c r="NGC2001" s="319"/>
      <c r="NGD2001" s="319"/>
      <c r="NGE2001" s="319"/>
      <c r="NGF2001" s="319"/>
      <c r="NGG2001" s="319"/>
      <c r="NGH2001" s="319"/>
      <c r="NGI2001" s="319"/>
      <c r="NGJ2001" s="319"/>
      <c r="NGK2001" s="319"/>
      <c r="NGL2001" s="319"/>
      <c r="NGM2001" s="319"/>
      <c r="NGN2001" s="319"/>
      <c r="NGO2001" s="319"/>
      <c r="NGP2001" s="319"/>
      <c r="NGQ2001" s="319"/>
      <c r="NGR2001" s="319"/>
      <c r="NGS2001" s="319"/>
      <c r="NGT2001" s="319"/>
      <c r="NGU2001" s="319"/>
      <c r="NGV2001" s="319"/>
      <c r="NGW2001" s="319"/>
      <c r="NGX2001" s="319"/>
      <c r="NGY2001" s="319"/>
      <c r="NGZ2001" s="319"/>
      <c r="NHA2001" s="319"/>
      <c r="NHB2001" s="319"/>
      <c r="NHC2001" s="319"/>
      <c r="NHD2001" s="319"/>
      <c r="NHE2001" s="319"/>
      <c r="NHF2001" s="319"/>
      <c r="NHG2001" s="319"/>
      <c r="NHH2001" s="319"/>
      <c r="NHI2001" s="319"/>
      <c r="NHJ2001" s="319"/>
      <c r="NHK2001" s="319"/>
      <c r="NHL2001" s="319"/>
      <c r="NHM2001" s="319"/>
      <c r="NHN2001" s="319"/>
      <c r="NHO2001" s="319"/>
      <c r="NHP2001" s="319"/>
      <c r="NHQ2001" s="319"/>
      <c r="NHR2001" s="319"/>
      <c r="NHS2001" s="319"/>
      <c r="NHT2001" s="319"/>
      <c r="NHU2001" s="319"/>
      <c r="NHV2001" s="319"/>
      <c r="NHW2001" s="319"/>
      <c r="NHX2001" s="319"/>
      <c r="NHY2001" s="319"/>
      <c r="NHZ2001" s="319"/>
      <c r="NIA2001" s="319"/>
      <c r="NIB2001" s="319"/>
      <c r="NIC2001" s="319"/>
      <c r="NID2001" s="319"/>
      <c r="NIE2001" s="319"/>
      <c r="NIF2001" s="319"/>
      <c r="NIG2001" s="319"/>
      <c r="NIH2001" s="319"/>
      <c r="NII2001" s="319"/>
      <c r="NIJ2001" s="319"/>
      <c r="NIK2001" s="319"/>
      <c r="NIL2001" s="319"/>
      <c r="NIM2001" s="319"/>
      <c r="NIN2001" s="319"/>
      <c r="NIO2001" s="319"/>
      <c r="NIP2001" s="319"/>
      <c r="NIQ2001" s="319"/>
      <c r="NIR2001" s="319"/>
      <c r="NIS2001" s="319"/>
      <c r="NIT2001" s="319"/>
      <c r="NIU2001" s="319"/>
      <c r="NIV2001" s="319"/>
      <c r="NIW2001" s="319"/>
      <c r="NIX2001" s="319"/>
      <c r="NIY2001" s="319"/>
      <c r="NIZ2001" s="319"/>
      <c r="NJA2001" s="319"/>
      <c r="NJB2001" s="319"/>
      <c r="NJC2001" s="319"/>
      <c r="NJD2001" s="319"/>
      <c r="NJE2001" s="319"/>
      <c r="NJF2001" s="319"/>
      <c r="NJG2001" s="319"/>
      <c r="NJH2001" s="319"/>
      <c r="NJI2001" s="319"/>
      <c r="NJJ2001" s="319"/>
      <c r="NJK2001" s="319"/>
      <c r="NJL2001" s="319"/>
      <c r="NJM2001" s="319"/>
      <c r="NJN2001" s="319"/>
      <c r="NJO2001" s="319"/>
      <c r="NJP2001" s="319"/>
      <c r="NJQ2001" s="319"/>
      <c r="NJR2001" s="319"/>
      <c r="NJS2001" s="319"/>
      <c r="NJT2001" s="319"/>
      <c r="NJU2001" s="319"/>
      <c r="NJV2001" s="319"/>
      <c r="NJW2001" s="319"/>
      <c r="NJX2001" s="319"/>
      <c r="NJY2001" s="319"/>
      <c r="NJZ2001" s="319"/>
      <c r="NKA2001" s="319"/>
      <c r="NKB2001" s="319"/>
      <c r="NKC2001" s="319"/>
      <c r="NKD2001" s="319"/>
      <c r="NKE2001" s="319"/>
      <c r="NKF2001" s="319"/>
      <c r="NKG2001" s="319"/>
      <c r="NKH2001" s="319"/>
      <c r="NKI2001" s="319"/>
      <c r="NKJ2001" s="319"/>
      <c r="NKK2001" s="319"/>
      <c r="NKL2001" s="319"/>
      <c r="NKM2001" s="319"/>
      <c r="NKN2001" s="319"/>
      <c r="NKO2001" s="319"/>
      <c r="NKP2001" s="319"/>
      <c r="NKQ2001" s="319"/>
      <c r="NKR2001" s="319"/>
      <c r="NKS2001" s="319"/>
      <c r="NKT2001" s="319"/>
      <c r="NKU2001" s="319"/>
      <c r="NKV2001" s="319"/>
      <c r="NKW2001" s="319"/>
      <c r="NKX2001" s="319"/>
      <c r="NKY2001" s="319"/>
      <c r="NKZ2001" s="319"/>
      <c r="NLA2001" s="319"/>
      <c r="NLB2001" s="319"/>
      <c r="NLC2001" s="319"/>
      <c r="NLD2001" s="319"/>
      <c r="NLE2001" s="319"/>
      <c r="NLF2001" s="319"/>
      <c r="NLG2001" s="319"/>
      <c r="NLH2001" s="319"/>
      <c r="NLI2001" s="319"/>
      <c r="NLJ2001" s="319"/>
      <c r="NLK2001" s="319"/>
      <c r="NLL2001" s="319"/>
      <c r="NLM2001" s="319"/>
      <c r="NLN2001" s="319"/>
      <c r="NLO2001" s="319"/>
      <c r="NLP2001" s="319"/>
      <c r="NLQ2001" s="319"/>
      <c r="NLR2001" s="319"/>
      <c r="NLS2001" s="319"/>
      <c r="NLT2001" s="319"/>
      <c r="NLU2001" s="319"/>
      <c r="NLV2001" s="319"/>
      <c r="NLW2001" s="319"/>
      <c r="NLX2001" s="319"/>
      <c r="NLY2001" s="319"/>
      <c r="NLZ2001" s="319"/>
      <c r="NMA2001" s="319"/>
      <c r="NMB2001" s="319"/>
      <c r="NMC2001" s="319"/>
      <c r="NMD2001" s="319"/>
      <c r="NME2001" s="319"/>
      <c r="NMF2001" s="319"/>
      <c r="NMG2001" s="319"/>
      <c r="NMH2001" s="319"/>
      <c r="NMI2001" s="319"/>
      <c r="NMJ2001" s="319"/>
      <c r="NMK2001" s="319"/>
      <c r="NML2001" s="319"/>
      <c r="NMM2001" s="319"/>
      <c r="NMN2001" s="319"/>
      <c r="NMO2001" s="319"/>
      <c r="NMP2001" s="319"/>
      <c r="NMQ2001" s="319"/>
      <c r="NMR2001" s="319"/>
      <c r="NMS2001" s="319"/>
      <c r="NMT2001" s="319"/>
      <c r="NMU2001" s="319"/>
      <c r="NMV2001" s="319"/>
      <c r="NMW2001" s="319"/>
      <c r="NMX2001" s="319"/>
      <c r="NMY2001" s="319"/>
      <c r="NMZ2001" s="319"/>
      <c r="NNA2001" s="319"/>
      <c r="NNB2001" s="319"/>
      <c r="NNC2001" s="319"/>
      <c r="NND2001" s="319"/>
      <c r="NNE2001" s="319"/>
      <c r="NNF2001" s="319"/>
      <c r="NNG2001" s="319"/>
      <c r="NNH2001" s="319"/>
      <c r="NNI2001" s="319"/>
      <c r="NNJ2001" s="319"/>
      <c r="NNK2001" s="319"/>
      <c r="NNL2001" s="319"/>
      <c r="NNM2001" s="319"/>
      <c r="NNN2001" s="319"/>
      <c r="NNO2001" s="319"/>
      <c r="NNP2001" s="319"/>
      <c r="NNQ2001" s="319"/>
      <c r="NNR2001" s="319"/>
      <c r="NNS2001" s="319"/>
      <c r="NNT2001" s="319"/>
      <c r="NNU2001" s="319"/>
      <c r="NNV2001" s="319"/>
      <c r="NNW2001" s="319"/>
      <c r="NNX2001" s="319"/>
      <c r="NNY2001" s="319"/>
      <c r="NNZ2001" s="319"/>
      <c r="NOA2001" s="319"/>
      <c r="NOB2001" s="319"/>
      <c r="NOC2001" s="319"/>
      <c r="NOD2001" s="319"/>
      <c r="NOE2001" s="319"/>
      <c r="NOF2001" s="319"/>
      <c r="NOG2001" s="319"/>
      <c r="NOH2001" s="319"/>
      <c r="NOI2001" s="319"/>
      <c r="NOJ2001" s="319"/>
      <c r="NOK2001" s="319"/>
      <c r="NOL2001" s="319"/>
      <c r="NOM2001" s="319"/>
      <c r="NON2001" s="319"/>
      <c r="NOO2001" s="319"/>
      <c r="NOP2001" s="319"/>
      <c r="NOQ2001" s="319"/>
      <c r="NOR2001" s="319"/>
      <c r="NOS2001" s="319"/>
      <c r="NOT2001" s="319"/>
      <c r="NOU2001" s="319"/>
      <c r="NOV2001" s="319"/>
      <c r="NOW2001" s="319"/>
      <c r="NOX2001" s="319"/>
      <c r="NOY2001" s="319"/>
      <c r="NOZ2001" s="319"/>
      <c r="NPA2001" s="319"/>
      <c r="NPB2001" s="319"/>
      <c r="NPC2001" s="319"/>
      <c r="NPD2001" s="319"/>
      <c r="NPE2001" s="319"/>
      <c r="NPF2001" s="319"/>
      <c r="NPG2001" s="319"/>
      <c r="NPH2001" s="319"/>
      <c r="NPI2001" s="319"/>
      <c r="NPJ2001" s="319"/>
      <c r="NPK2001" s="319"/>
      <c r="NPL2001" s="319"/>
      <c r="NPM2001" s="319"/>
      <c r="NPN2001" s="319"/>
      <c r="NPO2001" s="319"/>
      <c r="NPP2001" s="319"/>
      <c r="NPQ2001" s="319"/>
      <c r="NPR2001" s="319"/>
      <c r="NPS2001" s="319"/>
      <c r="NPT2001" s="319"/>
      <c r="NPU2001" s="319"/>
      <c r="NPV2001" s="319"/>
      <c r="NPW2001" s="319"/>
      <c r="NPX2001" s="319"/>
      <c r="NPY2001" s="319"/>
      <c r="NPZ2001" s="319"/>
      <c r="NQA2001" s="319"/>
      <c r="NQB2001" s="319"/>
      <c r="NQC2001" s="319"/>
      <c r="NQD2001" s="319"/>
      <c r="NQE2001" s="319"/>
      <c r="NQF2001" s="319"/>
      <c r="NQG2001" s="319"/>
      <c r="NQH2001" s="319"/>
      <c r="NQI2001" s="319"/>
      <c r="NQJ2001" s="319"/>
      <c r="NQK2001" s="319"/>
      <c r="NQL2001" s="319"/>
      <c r="NQM2001" s="319"/>
      <c r="NQN2001" s="319"/>
      <c r="NQO2001" s="319"/>
      <c r="NQP2001" s="319"/>
      <c r="NQQ2001" s="319"/>
      <c r="NQR2001" s="319"/>
      <c r="NQS2001" s="319"/>
      <c r="NQT2001" s="319"/>
      <c r="NQU2001" s="319"/>
      <c r="NQV2001" s="319"/>
      <c r="NQW2001" s="319"/>
      <c r="NQX2001" s="319"/>
      <c r="NQY2001" s="319"/>
      <c r="NQZ2001" s="319"/>
      <c r="NRA2001" s="319"/>
      <c r="NRB2001" s="319"/>
      <c r="NRC2001" s="319"/>
      <c r="NRD2001" s="319"/>
      <c r="NRE2001" s="319"/>
      <c r="NRF2001" s="319"/>
      <c r="NRG2001" s="319"/>
      <c r="NRH2001" s="319"/>
      <c r="NRI2001" s="319"/>
      <c r="NRJ2001" s="319"/>
      <c r="NRK2001" s="319"/>
      <c r="NRL2001" s="319"/>
      <c r="NRM2001" s="319"/>
      <c r="NRN2001" s="319"/>
      <c r="NRO2001" s="319"/>
      <c r="NRP2001" s="319"/>
      <c r="NRQ2001" s="319"/>
      <c r="NRR2001" s="319"/>
      <c r="NRS2001" s="319"/>
      <c r="NRT2001" s="319"/>
      <c r="NRU2001" s="319"/>
      <c r="NRV2001" s="319"/>
      <c r="NRW2001" s="319"/>
      <c r="NRX2001" s="319"/>
      <c r="NRY2001" s="319"/>
      <c r="NRZ2001" s="319"/>
      <c r="NSA2001" s="319"/>
      <c r="NSB2001" s="319"/>
      <c r="NSC2001" s="319"/>
      <c r="NSD2001" s="319"/>
      <c r="NSE2001" s="319"/>
      <c r="NSF2001" s="319"/>
      <c r="NSG2001" s="319"/>
      <c r="NSH2001" s="319"/>
      <c r="NSI2001" s="319"/>
      <c r="NSJ2001" s="319"/>
      <c r="NSK2001" s="319"/>
      <c r="NSL2001" s="319"/>
      <c r="NSM2001" s="319"/>
      <c r="NSN2001" s="319"/>
      <c r="NSO2001" s="319"/>
      <c r="NSP2001" s="319"/>
      <c r="NSQ2001" s="319"/>
      <c r="NSR2001" s="319"/>
      <c r="NSS2001" s="319"/>
      <c r="NST2001" s="319"/>
      <c r="NSU2001" s="319"/>
      <c r="NSV2001" s="319"/>
      <c r="NSW2001" s="319"/>
      <c r="NSX2001" s="319"/>
      <c r="NSY2001" s="319"/>
      <c r="NSZ2001" s="319"/>
      <c r="NTA2001" s="319"/>
      <c r="NTB2001" s="319"/>
      <c r="NTC2001" s="319"/>
      <c r="NTD2001" s="319"/>
      <c r="NTE2001" s="319"/>
      <c r="NTF2001" s="319"/>
      <c r="NTG2001" s="319"/>
      <c r="NTH2001" s="319"/>
      <c r="NTI2001" s="319"/>
      <c r="NTJ2001" s="319"/>
      <c r="NTK2001" s="319"/>
      <c r="NTL2001" s="319"/>
      <c r="NTM2001" s="319"/>
      <c r="NTN2001" s="319"/>
      <c r="NTO2001" s="319"/>
      <c r="NTP2001" s="319"/>
      <c r="NTQ2001" s="319"/>
      <c r="NTR2001" s="319"/>
      <c r="NTS2001" s="319"/>
      <c r="NTT2001" s="319"/>
      <c r="NTU2001" s="319"/>
      <c r="NTV2001" s="319"/>
      <c r="NTW2001" s="319"/>
      <c r="NTX2001" s="319"/>
      <c r="NTY2001" s="319"/>
      <c r="NTZ2001" s="319"/>
      <c r="NUA2001" s="319"/>
      <c r="NUB2001" s="319"/>
      <c r="NUC2001" s="319"/>
      <c r="NUD2001" s="319"/>
      <c r="NUE2001" s="319"/>
      <c r="NUF2001" s="319"/>
      <c r="NUG2001" s="319"/>
      <c r="NUH2001" s="319"/>
      <c r="NUI2001" s="319"/>
      <c r="NUJ2001" s="319"/>
      <c r="NUK2001" s="319"/>
      <c r="NUL2001" s="319"/>
      <c r="NUM2001" s="319"/>
      <c r="NUN2001" s="319"/>
      <c r="NUO2001" s="319"/>
      <c r="NUP2001" s="319"/>
      <c r="NUQ2001" s="319"/>
      <c r="NUR2001" s="319"/>
      <c r="NUS2001" s="319"/>
      <c r="NUT2001" s="319"/>
      <c r="NUU2001" s="319"/>
      <c r="NUV2001" s="319"/>
      <c r="NUW2001" s="319"/>
      <c r="NUX2001" s="319"/>
      <c r="NUY2001" s="319"/>
      <c r="NUZ2001" s="319"/>
      <c r="NVA2001" s="319"/>
      <c r="NVB2001" s="319"/>
      <c r="NVC2001" s="319"/>
      <c r="NVD2001" s="319"/>
      <c r="NVE2001" s="319"/>
      <c r="NVF2001" s="319"/>
      <c r="NVG2001" s="319"/>
      <c r="NVH2001" s="319"/>
      <c r="NVI2001" s="319"/>
      <c r="NVJ2001" s="319"/>
      <c r="NVK2001" s="319"/>
      <c r="NVL2001" s="319"/>
      <c r="NVM2001" s="319"/>
      <c r="NVN2001" s="319"/>
      <c r="NVO2001" s="319"/>
      <c r="NVP2001" s="319"/>
      <c r="NVQ2001" s="319"/>
      <c r="NVR2001" s="319"/>
      <c r="NVS2001" s="319"/>
      <c r="NVT2001" s="319"/>
      <c r="NVU2001" s="319"/>
      <c r="NVV2001" s="319"/>
      <c r="NVW2001" s="319"/>
      <c r="NVX2001" s="319"/>
      <c r="NVY2001" s="319"/>
      <c r="NVZ2001" s="319"/>
      <c r="NWA2001" s="319"/>
      <c r="NWB2001" s="319"/>
      <c r="NWC2001" s="319"/>
      <c r="NWD2001" s="319"/>
      <c r="NWE2001" s="319"/>
      <c r="NWF2001" s="319"/>
      <c r="NWG2001" s="319"/>
      <c r="NWH2001" s="319"/>
      <c r="NWI2001" s="319"/>
      <c r="NWJ2001" s="319"/>
      <c r="NWK2001" s="319"/>
      <c r="NWL2001" s="319"/>
      <c r="NWM2001" s="319"/>
      <c r="NWN2001" s="319"/>
      <c r="NWO2001" s="319"/>
      <c r="NWP2001" s="319"/>
      <c r="NWQ2001" s="319"/>
      <c r="NWR2001" s="319"/>
      <c r="NWS2001" s="319"/>
      <c r="NWT2001" s="319"/>
      <c r="NWU2001" s="319"/>
      <c r="NWV2001" s="319"/>
      <c r="NWW2001" s="319"/>
      <c r="NWX2001" s="319"/>
      <c r="NWY2001" s="319"/>
      <c r="NWZ2001" s="319"/>
      <c r="NXA2001" s="319"/>
      <c r="NXB2001" s="319"/>
      <c r="NXC2001" s="319"/>
      <c r="NXD2001" s="319"/>
      <c r="NXE2001" s="319"/>
      <c r="NXF2001" s="319"/>
      <c r="NXG2001" s="319"/>
      <c r="NXH2001" s="319"/>
      <c r="NXI2001" s="319"/>
      <c r="NXJ2001" s="319"/>
      <c r="NXK2001" s="319"/>
      <c r="NXL2001" s="319"/>
      <c r="NXM2001" s="319"/>
      <c r="NXN2001" s="319"/>
      <c r="NXO2001" s="319"/>
      <c r="NXP2001" s="319"/>
      <c r="NXQ2001" s="319"/>
      <c r="NXR2001" s="319"/>
      <c r="NXS2001" s="319"/>
      <c r="NXT2001" s="319"/>
      <c r="NXU2001" s="319"/>
      <c r="NXV2001" s="319"/>
      <c r="NXW2001" s="319"/>
      <c r="NXX2001" s="319"/>
      <c r="NXY2001" s="319"/>
      <c r="NXZ2001" s="319"/>
      <c r="NYA2001" s="319"/>
      <c r="NYB2001" s="319"/>
      <c r="NYC2001" s="319"/>
      <c r="NYD2001" s="319"/>
      <c r="NYE2001" s="319"/>
      <c r="NYF2001" s="319"/>
      <c r="NYG2001" s="319"/>
      <c r="NYH2001" s="319"/>
      <c r="NYI2001" s="319"/>
      <c r="NYJ2001" s="319"/>
      <c r="NYK2001" s="319"/>
      <c r="NYL2001" s="319"/>
      <c r="NYM2001" s="319"/>
      <c r="NYN2001" s="319"/>
      <c r="NYO2001" s="319"/>
      <c r="NYP2001" s="319"/>
      <c r="NYQ2001" s="319"/>
      <c r="NYR2001" s="319"/>
      <c r="NYS2001" s="319"/>
      <c r="NYT2001" s="319"/>
      <c r="NYU2001" s="319"/>
      <c r="NYV2001" s="319"/>
      <c r="NYW2001" s="319"/>
      <c r="NYX2001" s="319"/>
      <c r="NYY2001" s="319"/>
      <c r="NYZ2001" s="319"/>
      <c r="NZA2001" s="319"/>
      <c r="NZB2001" s="319"/>
      <c r="NZC2001" s="319"/>
      <c r="NZD2001" s="319"/>
      <c r="NZE2001" s="319"/>
      <c r="NZF2001" s="319"/>
      <c r="NZG2001" s="319"/>
      <c r="NZH2001" s="319"/>
      <c r="NZI2001" s="319"/>
      <c r="NZJ2001" s="319"/>
      <c r="NZK2001" s="319"/>
      <c r="NZL2001" s="319"/>
      <c r="NZM2001" s="319"/>
      <c r="NZN2001" s="319"/>
      <c r="NZO2001" s="319"/>
      <c r="NZP2001" s="319"/>
      <c r="NZQ2001" s="319"/>
      <c r="NZR2001" s="319"/>
      <c r="NZS2001" s="319"/>
      <c r="NZT2001" s="319"/>
      <c r="NZU2001" s="319"/>
      <c r="NZV2001" s="319"/>
      <c r="NZW2001" s="319"/>
      <c r="NZX2001" s="319"/>
      <c r="NZY2001" s="319"/>
      <c r="NZZ2001" s="319"/>
      <c r="OAA2001" s="319"/>
      <c r="OAB2001" s="319"/>
      <c r="OAC2001" s="319"/>
      <c r="OAD2001" s="319"/>
      <c r="OAE2001" s="319"/>
      <c r="OAF2001" s="319"/>
      <c r="OAG2001" s="319"/>
      <c r="OAH2001" s="319"/>
      <c r="OAI2001" s="319"/>
      <c r="OAJ2001" s="319"/>
      <c r="OAK2001" s="319"/>
      <c r="OAL2001" s="319"/>
      <c r="OAM2001" s="319"/>
      <c r="OAN2001" s="319"/>
      <c r="OAO2001" s="319"/>
      <c r="OAP2001" s="319"/>
      <c r="OAQ2001" s="319"/>
      <c r="OAR2001" s="319"/>
      <c r="OAS2001" s="319"/>
      <c r="OAT2001" s="319"/>
      <c r="OAU2001" s="319"/>
      <c r="OAV2001" s="319"/>
      <c r="OAW2001" s="319"/>
      <c r="OAX2001" s="319"/>
      <c r="OAY2001" s="319"/>
      <c r="OAZ2001" s="319"/>
      <c r="OBA2001" s="319"/>
      <c r="OBB2001" s="319"/>
      <c r="OBC2001" s="319"/>
      <c r="OBD2001" s="319"/>
      <c r="OBE2001" s="319"/>
      <c r="OBF2001" s="319"/>
      <c r="OBG2001" s="319"/>
      <c r="OBH2001" s="319"/>
      <c r="OBI2001" s="319"/>
      <c r="OBJ2001" s="319"/>
      <c r="OBK2001" s="319"/>
      <c r="OBL2001" s="319"/>
      <c r="OBM2001" s="319"/>
      <c r="OBN2001" s="319"/>
      <c r="OBO2001" s="319"/>
      <c r="OBP2001" s="319"/>
      <c r="OBQ2001" s="319"/>
      <c r="OBR2001" s="319"/>
      <c r="OBS2001" s="319"/>
      <c r="OBT2001" s="319"/>
      <c r="OBU2001" s="319"/>
      <c r="OBV2001" s="319"/>
      <c r="OBW2001" s="319"/>
      <c r="OBX2001" s="319"/>
      <c r="OBY2001" s="319"/>
      <c r="OBZ2001" s="319"/>
      <c r="OCA2001" s="319"/>
      <c r="OCB2001" s="319"/>
      <c r="OCC2001" s="319"/>
      <c r="OCD2001" s="319"/>
      <c r="OCE2001" s="319"/>
      <c r="OCF2001" s="319"/>
      <c r="OCG2001" s="319"/>
      <c r="OCH2001" s="319"/>
      <c r="OCI2001" s="319"/>
      <c r="OCJ2001" s="319"/>
      <c r="OCK2001" s="319"/>
      <c r="OCL2001" s="319"/>
      <c r="OCM2001" s="319"/>
      <c r="OCN2001" s="319"/>
      <c r="OCO2001" s="319"/>
      <c r="OCP2001" s="319"/>
      <c r="OCQ2001" s="319"/>
      <c r="OCR2001" s="319"/>
      <c r="OCS2001" s="319"/>
      <c r="OCT2001" s="319"/>
      <c r="OCU2001" s="319"/>
      <c r="OCV2001" s="319"/>
      <c r="OCW2001" s="319"/>
      <c r="OCX2001" s="319"/>
      <c r="OCY2001" s="319"/>
      <c r="OCZ2001" s="319"/>
      <c r="ODA2001" s="319"/>
      <c r="ODB2001" s="319"/>
      <c r="ODC2001" s="319"/>
      <c r="ODD2001" s="319"/>
      <c r="ODE2001" s="319"/>
      <c r="ODF2001" s="319"/>
      <c r="ODG2001" s="319"/>
      <c r="ODH2001" s="319"/>
      <c r="ODI2001" s="319"/>
      <c r="ODJ2001" s="319"/>
      <c r="ODK2001" s="319"/>
      <c r="ODL2001" s="319"/>
      <c r="ODM2001" s="319"/>
      <c r="ODN2001" s="319"/>
      <c r="ODO2001" s="319"/>
      <c r="ODP2001" s="319"/>
      <c r="ODQ2001" s="319"/>
      <c r="ODR2001" s="319"/>
      <c r="ODS2001" s="319"/>
      <c r="ODT2001" s="319"/>
      <c r="ODU2001" s="319"/>
      <c r="ODV2001" s="319"/>
      <c r="ODW2001" s="319"/>
      <c r="ODX2001" s="319"/>
      <c r="ODY2001" s="319"/>
      <c r="ODZ2001" s="319"/>
      <c r="OEA2001" s="319"/>
      <c r="OEB2001" s="319"/>
      <c r="OEC2001" s="319"/>
      <c r="OED2001" s="319"/>
      <c r="OEE2001" s="319"/>
      <c r="OEF2001" s="319"/>
      <c r="OEG2001" s="319"/>
      <c r="OEH2001" s="319"/>
      <c r="OEI2001" s="319"/>
      <c r="OEJ2001" s="319"/>
      <c r="OEK2001" s="319"/>
      <c r="OEL2001" s="319"/>
      <c r="OEM2001" s="319"/>
      <c r="OEN2001" s="319"/>
      <c r="OEO2001" s="319"/>
      <c r="OEP2001" s="319"/>
      <c r="OEQ2001" s="319"/>
      <c r="OER2001" s="319"/>
      <c r="OES2001" s="319"/>
      <c r="OET2001" s="319"/>
      <c r="OEU2001" s="319"/>
      <c r="OEV2001" s="319"/>
      <c r="OEW2001" s="319"/>
      <c r="OEX2001" s="319"/>
      <c r="OEY2001" s="319"/>
      <c r="OEZ2001" s="319"/>
      <c r="OFA2001" s="319"/>
      <c r="OFB2001" s="319"/>
      <c r="OFC2001" s="319"/>
      <c r="OFD2001" s="319"/>
      <c r="OFE2001" s="319"/>
      <c r="OFF2001" s="319"/>
      <c r="OFG2001" s="319"/>
      <c r="OFH2001" s="319"/>
      <c r="OFI2001" s="319"/>
      <c r="OFJ2001" s="319"/>
      <c r="OFK2001" s="319"/>
      <c r="OFL2001" s="319"/>
      <c r="OFM2001" s="319"/>
      <c r="OFN2001" s="319"/>
      <c r="OFO2001" s="319"/>
      <c r="OFP2001" s="319"/>
      <c r="OFQ2001" s="319"/>
      <c r="OFR2001" s="319"/>
      <c r="OFS2001" s="319"/>
      <c r="OFT2001" s="319"/>
      <c r="OFU2001" s="319"/>
      <c r="OFV2001" s="319"/>
      <c r="OFW2001" s="319"/>
      <c r="OFX2001" s="319"/>
      <c r="OFY2001" s="319"/>
      <c r="OFZ2001" s="319"/>
      <c r="OGA2001" s="319"/>
      <c r="OGB2001" s="319"/>
      <c r="OGC2001" s="319"/>
      <c r="OGD2001" s="319"/>
      <c r="OGE2001" s="319"/>
      <c r="OGF2001" s="319"/>
      <c r="OGG2001" s="319"/>
      <c r="OGH2001" s="319"/>
      <c r="OGI2001" s="319"/>
      <c r="OGJ2001" s="319"/>
      <c r="OGK2001" s="319"/>
      <c r="OGL2001" s="319"/>
      <c r="OGM2001" s="319"/>
      <c r="OGN2001" s="319"/>
      <c r="OGO2001" s="319"/>
      <c r="OGP2001" s="319"/>
      <c r="OGQ2001" s="319"/>
      <c r="OGR2001" s="319"/>
      <c r="OGS2001" s="319"/>
      <c r="OGT2001" s="319"/>
      <c r="OGU2001" s="319"/>
      <c r="OGV2001" s="319"/>
      <c r="OGW2001" s="319"/>
      <c r="OGX2001" s="319"/>
      <c r="OGY2001" s="319"/>
      <c r="OGZ2001" s="319"/>
      <c r="OHA2001" s="319"/>
      <c r="OHB2001" s="319"/>
      <c r="OHC2001" s="319"/>
      <c r="OHD2001" s="319"/>
      <c r="OHE2001" s="319"/>
      <c r="OHF2001" s="319"/>
      <c r="OHG2001" s="319"/>
      <c r="OHH2001" s="319"/>
      <c r="OHI2001" s="319"/>
      <c r="OHJ2001" s="319"/>
      <c r="OHK2001" s="319"/>
      <c r="OHL2001" s="319"/>
      <c r="OHM2001" s="319"/>
      <c r="OHN2001" s="319"/>
      <c r="OHO2001" s="319"/>
      <c r="OHP2001" s="319"/>
      <c r="OHQ2001" s="319"/>
      <c r="OHR2001" s="319"/>
      <c r="OHS2001" s="319"/>
      <c r="OHT2001" s="319"/>
      <c r="OHU2001" s="319"/>
      <c r="OHV2001" s="319"/>
      <c r="OHW2001" s="319"/>
      <c r="OHX2001" s="319"/>
      <c r="OHY2001" s="319"/>
      <c r="OHZ2001" s="319"/>
      <c r="OIA2001" s="319"/>
      <c r="OIB2001" s="319"/>
      <c r="OIC2001" s="319"/>
      <c r="OID2001" s="319"/>
      <c r="OIE2001" s="319"/>
      <c r="OIF2001" s="319"/>
      <c r="OIG2001" s="319"/>
      <c r="OIH2001" s="319"/>
      <c r="OII2001" s="319"/>
      <c r="OIJ2001" s="319"/>
      <c r="OIK2001" s="319"/>
      <c r="OIL2001" s="319"/>
      <c r="OIM2001" s="319"/>
      <c r="OIN2001" s="319"/>
      <c r="OIO2001" s="319"/>
      <c r="OIP2001" s="319"/>
      <c r="OIQ2001" s="319"/>
      <c r="OIR2001" s="319"/>
      <c r="OIS2001" s="319"/>
      <c r="OIT2001" s="319"/>
      <c r="OIU2001" s="319"/>
      <c r="OIV2001" s="319"/>
      <c r="OIW2001" s="319"/>
      <c r="OIX2001" s="319"/>
      <c r="OIY2001" s="319"/>
      <c r="OIZ2001" s="319"/>
      <c r="OJA2001" s="319"/>
      <c r="OJB2001" s="319"/>
      <c r="OJC2001" s="319"/>
      <c r="OJD2001" s="319"/>
      <c r="OJE2001" s="319"/>
      <c r="OJF2001" s="319"/>
      <c r="OJG2001" s="319"/>
      <c r="OJH2001" s="319"/>
      <c r="OJI2001" s="319"/>
      <c r="OJJ2001" s="319"/>
      <c r="OJK2001" s="319"/>
      <c r="OJL2001" s="319"/>
      <c r="OJM2001" s="319"/>
      <c r="OJN2001" s="319"/>
      <c r="OJO2001" s="319"/>
      <c r="OJP2001" s="319"/>
      <c r="OJQ2001" s="319"/>
      <c r="OJR2001" s="319"/>
      <c r="OJS2001" s="319"/>
      <c r="OJT2001" s="319"/>
      <c r="OJU2001" s="319"/>
      <c r="OJV2001" s="319"/>
      <c r="OJW2001" s="319"/>
      <c r="OJX2001" s="319"/>
      <c r="OJY2001" s="319"/>
      <c r="OJZ2001" s="319"/>
      <c r="OKA2001" s="319"/>
      <c r="OKB2001" s="319"/>
      <c r="OKC2001" s="319"/>
      <c r="OKD2001" s="319"/>
      <c r="OKE2001" s="319"/>
      <c r="OKF2001" s="319"/>
      <c r="OKG2001" s="319"/>
      <c r="OKH2001" s="319"/>
      <c r="OKI2001" s="319"/>
      <c r="OKJ2001" s="319"/>
      <c r="OKK2001" s="319"/>
      <c r="OKL2001" s="319"/>
      <c r="OKM2001" s="319"/>
      <c r="OKN2001" s="319"/>
      <c r="OKO2001" s="319"/>
      <c r="OKP2001" s="319"/>
      <c r="OKQ2001" s="319"/>
      <c r="OKR2001" s="319"/>
      <c r="OKS2001" s="319"/>
      <c r="OKT2001" s="319"/>
      <c r="OKU2001" s="319"/>
      <c r="OKV2001" s="319"/>
      <c r="OKW2001" s="319"/>
      <c r="OKX2001" s="319"/>
      <c r="OKY2001" s="319"/>
      <c r="OKZ2001" s="319"/>
      <c r="OLA2001" s="319"/>
      <c r="OLB2001" s="319"/>
      <c r="OLC2001" s="319"/>
      <c r="OLD2001" s="319"/>
      <c r="OLE2001" s="319"/>
      <c r="OLF2001" s="319"/>
      <c r="OLG2001" s="319"/>
      <c r="OLH2001" s="319"/>
      <c r="OLI2001" s="319"/>
      <c r="OLJ2001" s="319"/>
      <c r="OLK2001" s="319"/>
      <c r="OLL2001" s="319"/>
      <c r="OLM2001" s="319"/>
      <c r="OLN2001" s="319"/>
      <c r="OLO2001" s="319"/>
      <c r="OLP2001" s="319"/>
      <c r="OLQ2001" s="319"/>
      <c r="OLR2001" s="319"/>
      <c r="OLS2001" s="319"/>
      <c r="OLT2001" s="319"/>
      <c r="OLU2001" s="319"/>
      <c r="OLV2001" s="319"/>
      <c r="OLW2001" s="319"/>
      <c r="OLX2001" s="319"/>
      <c r="OLY2001" s="319"/>
      <c r="OLZ2001" s="319"/>
      <c r="OMA2001" s="319"/>
      <c r="OMB2001" s="319"/>
      <c r="OMC2001" s="319"/>
      <c r="OMD2001" s="319"/>
      <c r="OME2001" s="319"/>
      <c r="OMF2001" s="319"/>
      <c r="OMG2001" s="319"/>
      <c r="OMH2001" s="319"/>
      <c r="OMI2001" s="319"/>
      <c r="OMJ2001" s="319"/>
      <c r="OMK2001" s="319"/>
      <c r="OML2001" s="319"/>
      <c r="OMM2001" s="319"/>
      <c r="OMN2001" s="319"/>
      <c r="OMO2001" s="319"/>
      <c r="OMP2001" s="319"/>
      <c r="OMQ2001" s="319"/>
      <c r="OMR2001" s="319"/>
      <c r="OMS2001" s="319"/>
      <c r="OMT2001" s="319"/>
      <c r="OMU2001" s="319"/>
      <c r="OMV2001" s="319"/>
      <c r="OMW2001" s="319"/>
      <c r="OMX2001" s="319"/>
      <c r="OMY2001" s="319"/>
      <c r="OMZ2001" s="319"/>
      <c r="ONA2001" s="319"/>
      <c r="ONB2001" s="319"/>
      <c r="ONC2001" s="319"/>
      <c r="OND2001" s="319"/>
      <c r="ONE2001" s="319"/>
      <c r="ONF2001" s="319"/>
      <c r="ONG2001" s="319"/>
      <c r="ONH2001" s="319"/>
      <c r="ONI2001" s="319"/>
      <c r="ONJ2001" s="319"/>
      <c r="ONK2001" s="319"/>
      <c r="ONL2001" s="319"/>
      <c r="ONM2001" s="319"/>
      <c r="ONN2001" s="319"/>
      <c r="ONO2001" s="319"/>
      <c r="ONP2001" s="319"/>
      <c r="ONQ2001" s="319"/>
      <c r="ONR2001" s="319"/>
      <c r="ONS2001" s="319"/>
      <c r="ONT2001" s="319"/>
      <c r="ONU2001" s="319"/>
      <c r="ONV2001" s="319"/>
      <c r="ONW2001" s="319"/>
      <c r="ONX2001" s="319"/>
      <c r="ONY2001" s="319"/>
      <c r="ONZ2001" s="319"/>
      <c r="OOA2001" s="319"/>
      <c r="OOB2001" s="319"/>
      <c r="OOC2001" s="319"/>
      <c r="OOD2001" s="319"/>
      <c r="OOE2001" s="319"/>
      <c r="OOF2001" s="319"/>
      <c r="OOG2001" s="319"/>
      <c r="OOH2001" s="319"/>
      <c r="OOI2001" s="319"/>
      <c r="OOJ2001" s="319"/>
      <c r="OOK2001" s="319"/>
      <c r="OOL2001" s="319"/>
      <c r="OOM2001" s="319"/>
      <c r="OON2001" s="319"/>
      <c r="OOO2001" s="319"/>
      <c r="OOP2001" s="319"/>
      <c r="OOQ2001" s="319"/>
      <c r="OOR2001" s="319"/>
      <c r="OOS2001" s="319"/>
      <c r="OOT2001" s="319"/>
      <c r="OOU2001" s="319"/>
      <c r="OOV2001" s="319"/>
      <c r="OOW2001" s="319"/>
      <c r="OOX2001" s="319"/>
      <c r="OOY2001" s="319"/>
      <c r="OOZ2001" s="319"/>
      <c r="OPA2001" s="319"/>
      <c r="OPB2001" s="319"/>
      <c r="OPC2001" s="319"/>
      <c r="OPD2001" s="319"/>
      <c r="OPE2001" s="319"/>
      <c r="OPF2001" s="319"/>
      <c r="OPG2001" s="319"/>
      <c r="OPH2001" s="319"/>
      <c r="OPI2001" s="319"/>
      <c r="OPJ2001" s="319"/>
      <c r="OPK2001" s="319"/>
      <c r="OPL2001" s="319"/>
      <c r="OPM2001" s="319"/>
      <c r="OPN2001" s="319"/>
      <c r="OPO2001" s="319"/>
      <c r="OPP2001" s="319"/>
      <c r="OPQ2001" s="319"/>
      <c r="OPR2001" s="319"/>
      <c r="OPS2001" s="319"/>
      <c r="OPT2001" s="319"/>
      <c r="OPU2001" s="319"/>
      <c r="OPV2001" s="319"/>
      <c r="OPW2001" s="319"/>
      <c r="OPX2001" s="319"/>
      <c r="OPY2001" s="319"/>
      <c r="OPZ2001" s="319"/>
      <c r="OQA2001" s="319"/>
      <c r="OQB2001" s="319"/>
      <c r="OQC2001" s="319"/>
      <c r="OQD2001" s="319"/>
      <c r="OQE2001" s="319"/>
      <c r="OQF2001" s="319"/>
      <c r="OQG2001" s="319"/>
      <c r="OQH2001" s="319"/>
      <c r="OQI2001" s="319"/>
      <c r="OQJ2001" s="319"/>
      <c r="OQK2001" s="319"/>
      <c r="OQL2001" s="319"/>
      <c r="OQM2001" s="319"/>
      <c r="OQN2001" s="319"/>
      <c r="OQO2001" s="319"/>
      <c r="OQP2001" s="319"/>
      <c r="OQQ2001" s="319"/>
      <c r="OQR2001" s="319"/>
      <c r="OQS2001" s="319"/>
      <c r="OQT2001" s="319"/>
      <c r="OQU2001" s="319"/>
      <c r="OQV2001" s="319"/>
      <c r="OQW2001" s="319"/>
      <c r="OQX2001" s="319"/>
      <c r="OQY2001" s="319"/>
      <c r="OQZ2001" s="319"/>
      <c r="ORA2001" s="319"/>
      <c r="ORB2001" s="319"/>
      <c r="ORC2001" s="319"/>
      <c r="ORD2001" s="319"/>
      <c r="ORE2001" s="319"/>
      <c r="ORF2001" s="319"/>
      <c r="ORG2001" s="319"/>
      <c r="ORH2001" s="319"/>
      <c r="ORI2001" s="319"/>
      <c r="ORJ2001" s="319"/>
      <c r="ORK2001" s="319"/>
      <c r="ORL2001" s="319"/>
      <c r="ORM2001" s="319"/>
      <c r="ORN2001" s="319"/>
      <c r="ORO2001" s="319"/>
      <c r="ORP2001" s="319"/>
      <c r="ORQ2001" s="319"/>
      <c r="ORR2001" s="319"/>
      <c r="ORS2001" s="319"/>
      <c r="ORT2001" s="319"/>
      <c r="ORU2001" s="319"/>
      <c r="ORV2001" s="319"/>
      <c r="ORW2001" s="319"/>
      <c r="ORX2001" s="319"/>
      <c r="ORY2001" s="319"/>
      <c r="ORZ2001" s="319"/>
      <c r="OSA2001" s="319"/>
      <c r="OSB2001" s="319"/>
      <c r="OSC2001" s="319"/>
      <c r="OSD2001" s="319"/>
      <c r="OSE2001" s="319"/>
      <c r="OSF2001" s="319"/>
      <c r="OSG2001" s="319"/>
      <c r="OSH2001" s="319"/>
      <c r="OSI2001" s="319"/>
      <c r="OSJ2001" s="319"/>
      <c r="OSK2001" s="319"/>
      <c r="OSL2001" s="319"/>
      <c r="OSM2001" s="319"/>
      <c r="OSN2001" s="319"/>
      <c r="OSO2001" s="319"/>
      <c r="OSP2001" s="319"/>
      <c r="OSQ2001" s="319"/>
      <c r="OSR2001" s="319"/>
      <c r="OSS2001" s="319"/>
      <c r="OST2001" s="319"/>
      <c r="OSU2001" s="319"/>
      <c r="OSV2001" s="319"/>
      <c r="OSW2001" s="319"/>
      <c r="OSX2001" s="319"/>
      <c r="OSY2001" s="319"/>
      <c r="OSZ2001" s="319"/>
      <c r="OTA2001" s="319"/>
      <c r="OTB2001" s="319"/>
      <c r="OTC2001" s="319"/>
      <c r="OTD2001" s="319"/>
      <c r="OTE2001" s="319"/>
      <c r="OTF2001" s="319"/>
      <c r="OTG2001" s="319"/>
      <c r="OTH2001" s="319"/>
      <c r="OTI2001" s="319"/>
      <c r="OTJ2001" s="319"/>
      <c r="OTK2001" s="319"/>
      <c r="OTL2001" s="319"/>
      <c r="OTM2001" s="319"/>
      <c r="OTN2001" s="319"/>
      <c r="OTO2001" s="319"/>
      <c r="OTP2001" s="319"/>
      <c r="OTQ2001" s="319"/>
      <c r="OTR2001" s="319"/>
      <c r="OTS2001" s="319"/>
      <c r="OTT2001" s="319"/>
      <c r="OTU2001" s="319"/>
      <c r="OTV2001" s="319"/>
      <c r="OTW2001" s="319"/>
      <c r="OTX2001" s="319"/>
      <c r="OTY2001" s="319"/>
      <c r="OTZ2001" s="319"/>
      <c r="OUA2001" s="319"/>
      <c r="OUB2001" s="319"/>
      <c r="OUC2001" s="319"/>
      <c r="OUD2001" s="319"/>
      <c r="OUE2001" s="319"/>
      <c r="OUF2001" s="319"/>
      <c r="OUG2001" s="319"/>
      <c r="OUH2001" s="319"/>
      <c r="OUI2001" s="319"/>
      <c r="OUJ2001" s="319"/>
      <c r="OUK2001" s="319"/>
      <c r="OUL2001" s="319"/>
      <c r="OUM2001" s="319"/>
      <c r="OUN2001" s="319"/>
      <c r="OUO2001" s="319"/>
      <c r="OUP2001" s="319"/>
      <c r="OUQ2001" s="319"/>
      <c r="OUR2001" s="319"/>
      <c r="OUS2001" s="319"/>
      <c r="OUT2001" s="319"/>
      <c r="OUU2001" s="319"/>
      <c r="OUV2001" s="319"/>
      <c r="OUW2001" s="319"/>
      <c r="OUX2001" s="319"/>
      <c r="OUY2001" s="319"/>
      <c r="OUZ2001" s="319"/>
      <c r="OVA2001" s="319"/>
      <c r="OVB2001" s="319"/>
      <c r="OVC2001" s="319"/>
      <c r="OVD2001" s="319"/>
      <c r="OVE2001" s="319"/>
      <c r="OVF2001" s="319"/>
      <c r="OVG2001" s="319"/>
      <c r="OVH2001" s="319"/>
      <c r="OVI2001" s="319"/>
      <c r="OVJ2001" s="319"/>
      <c r="OVK2001" s="319"/>
      <c r="OVL2001" s="319"/>
      <c r="OVM2001" s="319"/>
      <c r="OVN2001" s="319"/>
      <c r="OVO2001" s="319"/>
      <c r="OVP2001" s="319"/>
      <c r="OVQ2001" s="319"/>
      <c r="OVR2001" s="319"/>
      <c r="OVS2001" s="319"/>
      <c r="OVT2001" s="319"/>
      <c r="OVU2001" s="319"/>
      <c r="OVV2001" s="319"/>
      <c r="OVW2001" s="319"/>
      <c r="OVX2001" s="319"/>
      <c r="OVY2001" s="319"/>
      <c r="OVZ2001" s="319"/>
      <c r="OWA2001" s="319"/>
      <c r="OWB2001" s="319"/>
      <c r="OWC2001" s="319"/>
      <c r="OWD2001" s="319"/>
      <c r="OWE2001" s="319"/>
      <c r="OWF2001" s="319"/>
      <c r="OWG2001" s="319"/>
      <c r="OWH2001" s="319"/>
      <c r="OWI2001" s="319"/>
      <c r="OWJ2001" s="319"/>
      <c r="OWK2001" s="319"/>
      <c r="OWL2001" s="319"/>
      <c r="OWM2001" s="319"/>
      <c r="OWN2001" s="319"/>
      <c r="OWO2001" s="319"/>
      <c r="OWP2001" s="319"/>
      <c r="OWQ2001" s="319"/>
      <c r="OWR2001" s="319"/>
      <c r="OWS2001" s="319"/>
      <c r="OWT2001" s="319"/>
      <c r="OWU2001" s="319"/>
      <c r="OWV2001" s="319"/>
      <c r="OWW2001" s="319"/>
      <c r="OWX2001" s="319"/>
      <c r="OWY2001" s="319"/>
      <c r="OWZ2001" s="319"/>
      <c r="OXA2001" s="319"/>
      <c r="OXB2001" s="319"/>
      <c r="OXC2001" s="319"/>
      <c r="OXD2001" s="319"/>
      <c r="OXE2001" s="319"/>
      <c r="OXF2001" s="319"/>
      <c r="OXG2001" s="319"/>
      <c r="OXH2001" s="319"/>
      <c r="OXI2001" s="319"/>
      <c r="OXJ2001" s="319"/>
      <c r="OXK2001" s="319"/>
      <c r="OXL2001" s="319"/>
      <c r="OXM2001" s="319"/>
      <c r="OXN2001" s="319"/>
      <c r="OXO2001" s="319"/>
      <c r="OXP2001" s="319"/>
      <c r="OXQ2001" s="319"/>
      <c r="OXR2001" s="319"/>
      <c r="OXS2001" s="319"/>
      <c r="OXT2001" s="319"/>
      <c r="OXU2001" s="319"/>
      <c r="OXV2001" s="319"/>
      <c r="OXW2001" s="319"/>
      <c r="OXX2001" s="319"/>
      <c r="OXY2001" s="319"/>
      <c r="OXZ2001" s="319"/>
      <c r="OYA2001" s="319"/>
      <c r="OYB2001" s="319"/>
      <c r="OYC2001" s="319"/>
      <c r="OYD2001" s="319"/>
      <c r="OYE2001" s="319"/>
      <c r="OYF2001" s="319"/>
      <c r="OYG2001" s="319"/>
      <c r="OYH2001" s="319"/>
      <c r="OYI2001" s="319"/>
      <c r="OYJ2001" s="319"/>
      <c r="OYK2001" s="319"/>
      <c r="OYL2001" s="319"/>
      <c r="OYM2001" s="319"/>
      <c r="OYN2001" s="319"/>
      <c r="OYO2001" s="319"/>
      <c r="OYP2001" s="319"/>
      <c r="OYQ2001" s="319"/>
      <c r="OYR2001" s="319"/>
      <c r="OYS2001" s="319"/>
      <c r="OYT2001" s="319"/>
      <c r="OYU2001" s="319"/>
      <c r="OYV2001" s="319"/>
      <c r="OYW2001" s="319"/>
      <c r="OYX2001" s="319"/>
      <c r="OYY2001" s="319"/>
      <c r="OYZ2001" s="319"/>
      <c r="OZA2001" s="319"/>
      <c r="OZB2001" s="319"/>
      <c r="OZC2001" s="319"/>
      <c r="OZD2001" s="319"/>
      <c r="OZE2001" s="319"/>
      <c r="OZF2001" s="319"/>
      <c r="OZG2001" s="319"/>
      <c r="OZH2001" s="319"/>
      <c r="OZI2001" s="319"/>
      <c r="OZJ2001" s="319"/>
      <c r="OZK2001" s="319"/>
      <c r="OZL2001" s="319"/>
      <c r="OZM2001" s="319"/>
      <c r="OZN2001" s="319"/>
      <c r="OZO2001" s="319"/>
      <c r="OZP2001" s="319"/>
      <c r="OZQ2001" s="319"/>
      <c r="OZR2001" s="319"/>
      <c r="OZS2001" s="319"/>
      <c r="OZT2001" s="319"/>
      <c r="OZU2001" s="319"/>
      <c r="OZV2001" s="319"/>
      <c r="OZW2001" s="319"/>
      <c r="OZX2001" s="319"/>
      <c r="OZY2001" s="319"/>
      <c r="OZZ2001" s="319"/>
      <c r="PAA2001" s="319"/>
      <c r="PAB2001" s="319"/>
      <c r="PAC2001" s="319"/>
      <c r="PAD2001" s="319"/>
      <c r="PAE2001" s="319"/>
      <c r="PAF2001" s="319"/>
      <c r="PAG2001" s="319"/>
      <c r="PAH2001" s="319"/>
      <c r="PAI2001" s="319"/>
      <c r="PAJ2001" s="319"/>
      <c r="PAK2001" s="319"/>
      <c r="PAL2001" s="319"/>
      <c r="PAM2001" s="319"/>
      <c r="PAN2001" s="319"/>
      <c r="PAO2001" s="319"/>
      <c r="PAP2001" s="319"/>
      <c r="PAQ2001" s="319"/>
      <c r="PAR2001" s="319"/>
      <c r="PAS2001" s="319"/>
      <c r="PAT2001" s="319"/>
      <c r="PAU2001" s="319"/>
      <c r="PAV2001" s="319"/>
      <c r="PAW2001" s="319"/>
      <c r="PAX2001" s="319"/>
      <c r="PAY2001" s="319"/>
      <c r="PAZ2001" s="319"/>
      <c r="PBA2001" s="319"/>
      <c r="PBB2001" s="319"/>
      <c r="PBC2001" s="319"/>
      <c r="PBD2001" s="319"/>
      <c r="PBE2001" s="319"/>
      <c r="PBF2001" s="319"/>
      <c r="PBG2001" s="319"/>
      <c r="PBH2001" s="319"/>
      <c r="PBI2001" s="319"/>
      <c r="PBJ2001" s="319"/>
      <c r="PBK2001" s="319"/>
      <c r="PBL2001" s="319"/>
      <c r="PBM2001" s="319"/>
      <c r="PBN2001" s="319"/>
      <c r="PBO2001" s="319"/>
      <c r="PBP2001" s="319"/>
      <c r="PBQ2001" s="319"/>
      <c r="PBR2001" s="319"/>
      <c r="PBS2001" s="319"/>
      <c r="PBT2001" s="319"/>
      <c r="PBU2001" s="319"/>
      <c r="PBV2001" s="319"/>
      <c r="PBW2001" s="319"/>
      <c r="PBX2001" s="319"/>
      <c r="PBY2001" s="319"/>
      <c r="PBZ2001" s="319"/>
      <c r="PCA2001" s="319"/>
      <c r="PCB2001" s="319"/>
      <c r="PCC2001" s="319"/>
      <c r="PCD2001" s="319"/>
      <c r="PCE2001" s="319"/>
      <c r="PCF2001" s="319"/>
      <c r="PCG2001" s="319"/>
      <c r="PCH2001" s="319"/>
      <c r="PCI2001" s="319"/>
      <c r="PCJ2001" s="319"/>
      <c r="PCK2001" s="319"/>
      <c r="PCL2001" s="319"/>
      <c r="PCM2001" s="319"/>
      <c r="PCN2001" s="319"/>
      <c r="PCO2001" s="319"/>
      <c r="PCP2001" s="319"/>
      <c r="PCQ2001" s="319"/>
      <c r="PCR2001" s="319"/>
      <c r="PCS2001" s="319"/>
      <c r="PCT2001" s="319"/>
      <c r="PCU2001" s="319"/>
      <c r="PCV2001" s="319"/>
      <c r="PCW2001" s="319"/>
      <c r="PCX2001" s="319"/>
      <c r="PCY2001" s="319"/>
      <c r="PCZ2001" s="319"/>
      <c r="PDA2001" s="319"/>
      <c r="PDB2001" s="319"/>
      <c r="PDC2001" s="319"/>
      <c r="PDD2001" s="319"/>
      <c r="PDE2001" s="319"/>
      <c r="PDF2001" s="319"/>
      <c r="PDG2001" s="319"/>
      <c r="PDH2001" s="319"/>
      <c r="PDI2001" s="319"/>
      <c r="PDJ2001" s="319"/>
      <c r="PDK2001" s="319"/>
      <c r="PDL2001" s="319"/>
      <c r="PDM2001" s="319"/>
      <c r="PDN2001" s="319"/>
      <c r="PDO2001" s="319"/>
      <c r="PDP2001" s="319"/>
      <c r="PDQ2001" s="319"/>
      <c r="PDR2001" s="319"/>
      <c r="PDS2001" s="319"/>
      <c r="PDT2001" s="319"/>
      <c r="PDU2001" s="319"/>
      <c r="PDV2001" s="319"/>
      <c r="PDW2001" s="319"/>
      <c r="PDX2001" s="319"/>
      <c r="PDY2001" s="319"/>
      <c r="PDZ2001" s="319"/>
      <c r="PEA2001" s="319"/>
      <c r="PEB2001" s="319"/>
      <c r="PEC2001" s="319"/>
      <c r="PED2001" s="319"/>
      <c r="PEE2001" s="319"/>
      <c r="PEF2001" s="319"/>
      <c r="PEG2001" s="319"/>
      <c r="PEH2001" s="319"/>
      <c r="PEI2001" s="319"/>
      <c r="PEJ2001" s="319"/>
      <c r="PEK2001" s="319"/>
      <c r="PEL2001" s="319"/>
      <c r="PEM2001" s="319"/>
      <c r="PEN2001" s="319"/>
      <c r="PEO2001" s="319"/>
      <c r="PEP2001" s="319"/>
      <c r="PEQ2001" s="319"/>
      <c r="PER2001" s="319"/>
      <c r="PES2001" s="319"/>
      <c r="PET2001" s="319"/>
      <c r="PEU2001" s="319"/>
      <c r="PEV2001" s="319"/>
      <c r="PEW2001" s="319"/>
      <c r="PEX2001" s="319"/>
      <c r="PEY2001" s="319"/>
      <c r="PEZ2001" s="319"/>
      <c r="PFA2001" s="319"/>
      <c r="PFB2001" s="319"/>
      <c r="PFC2001" s="319"/>
      <c r="PFD2001" s="319"/>
      <c r="PFE2001" s="319"/>
      <c r="PFF2001" s="319"/>
      <c r="PFG2001" s="319"/>
      <c r="PFH2001" s="319"/>
      <c r="PFI2001" s="319"/>
      <c r="PFJ2001" s="319"/>
      <c r="PFK2001" s="319"/>
      <c r="PFL2001" s="319"/>
      <c r="PFM2001" s="319"/>
      <c r="PFN2001" s="319"/>
      <c r="PFO2001" s="319"/>
      <c r="PFP2001" s="319"/>
      <c r="PFQ2001" s="319"/>
      <c r="PFR2001" s="319"/>
      <c r="PFS2001" s="319"/>
      <c r="PFT2001" s="319"/>
      <c r="PFU2001" s="319"/>
      <c r="PFV2001" s="319"/>
      <c r="PFW2001" s="319"/>
      <c r="PFX2001" s="319"/>
      <c r="PFY2001" s="319"/>
      <c r="PFZ2001" s="319"/>
      <c r="PGA2001" s="319"/>
      <c r="PGB2001" s="319"/>
      <c r="PGC2001" s="319"/>
      <c r="PGD2001" s="319"/>
      <c r="PGE2001" s="319"/>
      <c r="PGF2001" s="319"/>
      <c r="PGG2001" s="319"/>
      <c r="PGH2001" s="319"/>
      <c r="PGI2001" s="319"/>
      <c r="PGJ2001" s="319"/>
      <c r="PGK2001" s="319"/>
      <c r="PGL2001" s="319"/>
      <c r="PGM2001" s="319"/>
      <c r="PGN2001" s="319"/>
      <c r="PGO2001" s="319"/>
      <c r="PGP2001" s="319"/>
      <c r="PGQ2001" s="319"/>
      <c r="PGR2001" s="319"/>
      <c r="PGS2001" s="319"/>
      <c r="PGT2001" s="319"/>
      <c r="PGU2001" s="319"/>
      <c r="PGV2001" s="319"/>
      <c r="PGW2001" s="319"/>
      <c r="PGX2001" s="319"/>
      <c r="PGY2001" s="319"/>
      <c r="PGZ2001" s="319"/>
      <c r="PHA2001" s="319"/>
      <c r="PHB2001" s="319"/>
      <c r="PHC2001" s="319"/>
      <c r="PHD2001" s="319"/>
      <c r="PHE2001" s="319"/>
      <c r="PHF2001" s="319"/>
      <c r="PHG2001" s="319"/>
      <c r="PHH2001" s="319"/>
      <c r="PHI2001" s="319"/>
      <c r="PHJ2001" s="319"/>
      <c r="PHK2001" s="319"/>
      <c r="PHL2001" s="319"/>
      <c r="PHM2001" s="319"/>
      <c r="PHN2001" s="319"/>
      <c r="PHO2001" s="319"/>
      <c r="PHP2001" s="319"/>
      <c r="PHQ2001" s="319"/>
      <c r="PHR2001" s="319"/>
      <c r="PHS2001" s="319"/>
      <c r="PHT2001" s="319"/>
      <c r="PHU2001" s="319"/>
      <c r="PHV2001" s="319"/>
      <c r="PHW2001" s="319"/>
      <c r="PHX2001" s="319"/>
      <c r="PHY2001" s="319"/>
      <c r="PHZ2001" s="319"/>
      <c r="PIA2001" s="319"/>
      <c r="PIB2001" s="319"/>
      <c r="PIC2001" s="319"/>
      <c r="PID2001" s="319"/>
      <c r="PIE2001" s="319"/>
      <c r="PIF2001" s="319"/>
      <c r="PIG2001" s="319"/>
      <c r="PIH2001" s="319"/>
      <c r="PII2001" s="319"/>
      <c r="PIJ2001" s="319"/>
      <c r="PIK2001" s="319"/>
      <c r="PIL2001" s="319"/>
      <c r="PIM2001" s="319"/>
      <c r="PIN2001" s="319"/>
      <c r="PIO2001" s="319"/>
      <c r="PIP2001" s="319"/>
      <c r="PIQ2001" s="319"/>
      <c r="PIR2001" s="319"/>
      <c r="PIS2001" s="319"/>
      <c r="PIT2001" s="319"/>
      <c r="PIU2001" s="319"/>
      <c r="PIV2001" s="319"/>
      <c r="PIW2001" s="319"/>
      <c r="PIX2001" s="319"/>
      <c r="PIY2001" s="319"/>
      <c r="PIZ2001" s="319"/>
      <c r="PJA2001" s="319"/>
      <c r="PJB2001" s="319"/>
      <c r="PJC2001" s="319"/>
      <c r="PJD2001" s="319"/>
      <c r="PJE2001" s="319"/>
      <c r="PJF2001" s="319"/>
      <c r="PJG2001" s="319"/>
      <c r="PJH2001" s="319"/>
      <c r="PJI2001" s="319"/>
      <c r="PJJ2001" s="319"/>
      <c r="PJK2001" s="319"/>
      <c r="PJL2001" s="319"/>
      <c r="PJM2001" s="319"/>
      <c r="PJN2001" s="319"/>
      <c r="PJO2001" s="319"/>
      <c r="PJP2001" s="319"/>
      <c r="PJQ2001" s="319"/>
      <c r="PJR2001" s="319"/>
      <c r="PJS2001" s="319"/>
      <c r="PJT2001" s="319"/>
      <c r="PJU2001" s="319"/>
      <c r="PJV2001" s="319"/>
      <c r="PJW2001" s="319"/>
      <c r="PJX2001" s="319"/>
      <c r="PJY2001" s="319"/>
      <c r="PJZ2001" s="319"/>
      <c r="PKA2001" s="319"/>
      <c r="PKB2001" s="319"/>
      <c r="PKC2001" s="319"/>
      <c r="PKD2001" s="319"/>
      <c r="PKE2001" s="319"/>
      <c r="PKF2001" s="319"/>
      <c r="PKG2001" s="319"/>
      <c r="PKH2001" s="319"/>
      <c r="PKI2001" s="319"/>
      <c r="PKJ2001" s="319"/>
      <c r="PKK2001" s="319"/>
      <c r="PKL2001" s="319"/>
      <c r="PKM2001" s="319"/>
      <c r="PKN2001" s="319"/>
      <c r="PKO2001" s="319"/>
      <c r="PKP2001" s="319"/>
      <c r="PKQ2001" s="319"/>
      <c r="PKR2001" s="319"/>
      <c r="PKS2001" s="319"/>
      <c r="PKT2001" s="319"/>
      <c r="PKU2001" s="319"/>
      <c r="PKV2001" s="319"/>
      <c r="PKW2001" s="319"/>
      <c r="PKX2001" s="319"/>
      <c r="PKY2001" s="319"/>
      <c r="PKZ2001" s="319"/>
      <c r="PLA2001" s="319"/>
      <c r="PLB2001" s="319"/>
      <c r="PLC2001" s="319"/>
      <c r="PLD2001" s="319"/>
      <c r="PLE2001" s="319"/>
      <c r="PLF2001" s="319"/>
      <c r="PLG2001" s="319"/>
      <c r="PLH2001" s="319"/>
      <c r="PLI2001" s="319"/>
      <c r="PLJ2001" s="319"/>
      <c r="PLK2001" s="319"/>
      <c r="PLL2001" s="319"/>
      <c r="PLM2001" s="319"/>
      <c r="PLN2001" s="319"/>
      <c r="PLO2001" s="319"/>
      <c r="PLP2001" s="319"/>
      <c r="PLQ2001" s="319"/>
      <c r="PLR2001" s="319"/>
      <c r="PLS2001" s="319"/>
      <c r="PLT2001" s="319"/>
      <c r="PLU2001" s="319"/>
      <c r="PLV2001" s="319"/>
      <c r="PLW2001" s="319"/>
      <c r="PLX2001" s="319"/>
      <c r="PLY2001" s="319"/>
      <c r="PLZ2001" s="319"/>
      <c r="PMA2001" s="319"/>
      <c r="PMB2001" s="319"/>
      <c r="PMC2001" s="319"/>
      <c r="PMD2001" s="319"/>
      <c r="PME2001" s="319"/>
      <c r="PMF2001" s="319"/>
      <c r="PMG2001" s="319"/>
      <c r="PMH2001" s="319"/>
      <c r="PMI2001" s="319"/>
      <c r="PMJ2001" s="319"/>
      <c r="PMK2001" s="319"/>
      <c r="PML2001" s="319"/>
      <c r="PMM2001" s="319"/>
      <c r="PMN2001" s="319"/>
      <c r="PMO2001" s="319"/>
      <c r="PMP2001" s="319"/>
      <c r="PMQ2001" s="319"/>
      <c r="PMR2001" s="319"/>
      <c r="PMS2001" s="319"/>
      <c r="PMT2001" s="319"/>
      <c r="PMU2001" s="319"/>
      <c r="PMV2001" s="319"/>
      <c r="PMW2001" s="319"/>
      <c r="PMX2001" s="319"/>
      <c r="PMY2001" s="319"/>
      <c r="PMZ2001" s="319"/>
      <c r="PNA2001" s="319"/>
      <c r="PNB2001" s="319"/>
      <c r="PNC2001" s="319"/>
      <c r="PND2001" s="319"/>
      <c r="PNE2001" s="319"/>
      <c r="PNF2001" s="319"/>
      <c r="PNG2001" s="319"/>
      <c r="PNH2001" s="319"/>
      <c r="PNI2001" s="319"/>
      <c r="PNJ2001" s="319"/>
      <c r="PNK2001" s="319"/>
      <c r="PNL2001" s="319"/>
      <c r="PNM2001" s="319"/>
      <c r="PNN2001" s="319"/>
      <c r="PNO2001" s="319"/>
      <c r="PNP2001" s="319"/>
      <c r="PNQ2001" s="319"/>
      <c r="PNR2001" s="319"/>
      <c r="PNS2001" s="319"/>
      <c r="PNT2001" s="319"/>
      <c r="PNU2001" s="319"/>
      <c r="PNV2001" s="319"/>
      <c r="PNW2001" s="319"/>
      <c r="PNX2001" s="319"/>
      <c r="PNY2001" s="319"/>
      <c r="PNZ2001" s="319"/>
      <c r="POA2001" s="319"/>
      <c r="POB2001" s="319"/>
      <c r="POC2001" s="319"/>
      <c r="POD2001" s="319"/>
      <c r="POE2001" s="319"/>
      <c r="POF2001" s="319"/>
      <c r="POG2001" s="319"/>
      <c r="POH2001" s="319"/>
      <c r="POI2001" s="319"/>
      <c r="POJ2001" s="319"/>
      <c r="POK2001" s="319"/>
      <c r="POL2001" s="319"/>
      <c r="POM2001" s="319"/>
      <c r="PON2001" s="319"/>
      <c r="POO2001" s="319"/>
      <c r="POP2001" s="319"/>
      <c r="POQ2001" s="319"/>
      <c r="POR2001" s="319"/>
      <c r="POS2001" s="319"/>
      <c r="POT2001" s="319"/>
      <c r="POU2001" s="319"/>
      <c r="POV2001" s="319"/>
      <c r="POW2001" s="319"/>
      <c r="POX2001" s="319"/>
      <c r="POY2001" s="319"/>
      <c r="POZ2001" s="319"/>
      <c r="PPA2001" s="319"/>
      <c r="PPB2001" s="319"/>
      <c r="PPC2001" s="319"/>
      <c r="PPD2001" s="319"/>
      <c r="PPE2001" s="319"/>
      <c r="PPF2001" s="319"/>
      <c r="PPG2001" s="319"/>
      <c r="PPH2001" s="319"/>
      <c r="PPI2001" s="319"/>
      <c r="PPJ2001" s="319"/>
      <c r="PPK2001" s="319"/>
      <c r="PPL2001" s="319"/>
      <c r="PPM2001" s="319"/>
      <c r="PPN2001" s="319"/>
      <c r="PPO2001" s="319"/>
      <c r="PPP2001" s="319"/>
      <c r="PPQ2001" s="319"/>
      <c r="PPR2001" s="319"/>
      <c r="PPS2001" s="319"/>
      <c r="PPT2001" s="319"/>
      <c r="PPU2001" s="319"/>
      <c r="PPV2001" s="319"/>
      <c r="PPW2001" s="319"/>
      <c r="PPX2001" s="319"/>
      <c r="PPY2001" s="319"/>
      <c r="PPZ2001" s="319"/>
      <c r="PQA2001" s="319"/>
      <c r="PQB2001" s="319"/>
      <c r="PQC2001" s="319"/>
      <c r="PQD2001" s="319"/>
      <c r="PQE2001" s="319"/>
      <c r="PQF2001" s="319"/>
      <c r="PQG2001" s="319"/>
      <c r="PQH2001" s="319"/>
      <c r="PQI2001" s="319"/>
      <c r="PQJ2001" s="319"/>
      <c r="PQK2001" s="319"/>
      <c r="PQL2001" s="319"/>
      <c r="PQM2001" s="319"/>
      <c r="PQN2001" s="319"/>
      <c r="PQO2001" s="319"/>
      <c r="PQP2001" s="319"/>
      <c r="PQQ2001" s="319"/>
      <c r="PQR2001" s="319"/>
      <c r="PQS2001" s="319"/>
      <c r="PQT2001" s="319"/>
      <c r="PQU2001" s="319"/>
      <c r="PQV2001" s="319"/>
      <c r="PQW2001" s="319"/>
      <c r="PQX2001" s="319"/>
      <c r="PQY2001" s="319"/>
      <c r="PQZ2001" s="319"/>
      <c r="PRA2001" s="319"/>
      <c r="PRB2001" s="319"/>
      <c r="PRC2001" s="319"/>
      <c r="PRD2001" s="319"/>
      <c r="PRE2001" s="319"/>
      <c r="PRF2001" s="319"/>
      <c r="PRG2001" s="319"/>
      <c r="PRH2001" s="319"/>
      <c r="PRI2001" s="319"/>
      <c r="PRJ2001" s="319"/>
      <c r="PRK2001" s="319"/>
      <c r="PRL2001" s="319"/>
      <c r="PRM2001" s="319"/>
      <c r="PRN2001" s="319"/>
      <c r="PRO2001" s="319"/>
      <c r="PRP2001" s="319"/>
      <c r="PRQ2001" s="319"/>
      <c r="PRR2001" s="319"/>
      <c r="PRS2001" s="319"/>
      <c r="PRT2001" s="319"/>
      <c r="PRU2001" s="319"/>
      <c r="PRV2001" s="319"/>
      <c r="PRW2001" s="319"/>
      <c r="PRX2001" s="319"/>
      <c r="PRY2001" s="319"/>
      <c r="PRZ2001" s="319"/>
      <c r="PSA2001" s="319"/>
      <c r="PSB2001" s="319"/>
      <c r="PSC2001" s="319"/>
      <c r="PSD2001" s="319"/>
      <c r="PSE2001" s="319"/>
      <c r="PSF2001" s="319"/>
      <c r="PSG2001" s="319"/>
      <c r="PSH2001" s="319"/>
      <c r="PSI2001" s="319"/>
      <c r="PSJ2001" s="319"/>
      <c r="PSK2001" s="319"/>
      <c r="PSL2001" s="319"/>
      <c r="PSM2001" s="319"/>
      <c r="PSN2001" s="319"/>
      <c r="PSO2001" s="319"/>
      <c r="PSP2001" s="319"/>
      <c r="PSQ2001" s="319"/>
      <c r="PSR2001" s="319"/>
      <c r="PSS2001" s="319"/>
      <c r="PST2001" s="319"/>
      <c r="PSU2001" s="319"/>
      <c r="PSV2001" s="319"/>
      <c r="PSW2001" s="319"/>
      <c r="PSX2001" s="319"/>
      <c r="PSY2001" s="319"/>
      <c r="PSZ2001" s="319"/>
      <c r="PTA2001" s="319"/>
      <c r="PTB2001" s="319"/>
      <c r="PTC2001" s="319"/>
      <c r="PTD2001" s="319"/>
      <c r="PTE2001" s="319"/>
      <c r="PTF2001" s="319"/>
      <c r="PTG2001" s="319"/>
      <c r="PTH2001" s="319"/>
      <c r="PTI2001" s="319"/>
      <c r="PTJ2001" s="319"/>
      <c r="PTK2001" s="319"/>
      <c r="PTL2001" s="319"/>
      <c r="PTM2001" s="319"/>
      <c r="PTN2001" s="319"/>
      <c r="PTO2001" s="319"/>
      <c r="PTP2001" s="319"/>
      <c r="PTQ2001" s="319"/>
      <c r="PTR2001" s="319"/>
      <c r="PTS2001" s="319"/>
      <c r="PTT2001" s="319"/>
      <c r="PTU2001" s="319"/>
      <c r="PTV2001" s="319"/>
      <c r="PTW2001" s="319"/>
      <c r="PTX2001" s="319"/>
      <c r="PTY2001" s="319"/>
      <c r="PTZ2001" s="319"/>
      <c r="PUA2001" s="319"/>
      <c r="PUB2001" s="319"/>
      <c r="PUC2001" s="319"/>
      <c r="PUD2001" s="319"/>
      <c r="PUE2001" s="319"/>
      <c r="PUF2001" s="319"/>
      <c r="PUG2001" s="319"/>
      <c r="PUH2001" s="319"/>
      <c r="PUI2001" s="319"/>
      <c r="PUJ2001" s="319"/>
      <c r="PUK2001" s="319"/>
      <c r="PUL2001" s="319"/>
      <c r="PUM2001" s="319"/>
      <c r="PUN2001" s="319"/>
      <c r="PUO2001" s="319"/>
      <c r="PUP2001" s="319"/>
      <c r="PUQ2001" s="319"/>
      <c r="PUR2001" s="319"/>
      <c r="PUS2001" s="319"/>
      <c r="PUT2001" s="319"/>
      <c r="PUU2001" s="319"/>
      <c r="PUV2001" s="319"/>
      <c r="PUW2001" s="319"/>
      <c r="PUX2001" s="319"/>
      <c r="PUY2001" s="319"/>
      <c r="PUZ2001" s="319"/>
      <c r="PVA2001" s="319"/>
      <c r="PVB2001" s="319"/>
      <c r="PVC2001" s="319"/>
      <c r="PVD2001" s="319"/>
      <c r="PVE2001" s="319"/>
      <c r="PVF2001" s="319"/>
      <c r="PVG2001" s="319"/>
      <c r="PVH2001" s="319"/>
      <c r="PVI2001" s="319"/>
      <c r="PVJ2001" s="319"/>
      <c r="PVK2001" s="319"/>
      <c r="PVL2001" s="319"/>
      <c r="PVM2001" s="319"/>
      <c r="PVN2001" s="319"/>
      <c r="PVO2001" s="319"/>
      <c r="PVP2001" s="319"/>
      <c r="PVQ2001" s="319"/>
      <c r="PVR2001" s="319"/>
      <c r="PVS2001" s="319"/>
      <c r="PVT2001" s="319"/>
      <c r="PVU2001" s="319"/>
      <c r="PVV2001" s="319"/>
      <c r="PVW2001" s="319"/>
      <c r="PVX2001" s="319"/>
      <c r="PVY2001" s="319"/>
      <c r="PVZ2001" s="319"/>
      <c r="PWA2001" s="319"/>
      <c r="PWB2001" s="319"/>
      <c r="PWC2001" s="319"/>
      <c r="PWD2001" s="319"/>
      <c r="PWE2001" s="319"/>
      <c r="PWF2001" s="319"/>
      <c r="PWG2001" s="319"/>
      <c r="PWH2001" s="319"/>
      <c r="PWI2001" s="319"/>
      <c r="PWJ2001" s="319"/>
      <c r="PWK2001" s="319"/>
      <c r="PWL2001" s="319"/>
      <c r="PWM2001" s="319"/>
      <c r="PWN2001" s="319"/>
      <c r="PWO2001" s="319"/>
      <c r="PWP2001" s="319"/>
      <c r="PWQ2001" s="319"/>
      <c r="PWR2001" s="319"/>
      <c r="PWS2001" s="319"/>
      <c r="PWT2001" s="319"/>
      <c r="PWU2001" s="319"/>
      <c r="PWV2001" s="319"/>
      <c r="PWW2001" s="319"/>
      <c r="PWX2001" s="319"/>
      <c r="PWY2001" s="319"/>
      <c r="PWZ2001" s="319"/>
      <c r="PXA2001" s="319"/>
      <c r="PXB2001" s="319"/>
      <c r="PXC2001" s="319"/>
      <c r="PXD2001" s="319"/>
      <c r="PXE2001" s="319"/>
      <c r="PXF2001" s="319"/>
      <c r="PXG2001" s="319"/>
      <c r="PXH2001" s="319"/>
      <c r="PXI2001" s="319"/>
      <c r="PXJ2001" s="319"/>
      <c r="PXK2001" s="319"/>
      <c r="PXL2001" s="319"/>
      <c r="PXM2001" s="319"/>
      <c r="PXN2001" s="319"/>
      <c r="PXO2001" s="319"/>
      <c r="PXP2001" s="319"/>
      <c r="PXQ2001" s="319"/>
      <c r="PXR2001" s="319"/>
      <c r="PXS2001" s="319"/>
      <c r="PXT2001" s="319"/>
      <c r="PXU2001" s="319"/>
      <c r="PXV2001" s="319"/>
      <c r="PXW2001" s="319"/>
      <c r="PXX2001" s="319"/>
      <c r="PXY2001" s="319"/>
      <c r="PXZ2001" s="319"/>
      <c r="PYA2001" s="319"/>
      <c r="PYB2001" s="319"/>
      <c r="PYC2001" s="319"/>
      <c r="PYD2001" s="319"/>
      <c r="PYE2001" s="319"/>
      <c r="PYF2001" s="319"/>
      <c r="PYG2001" s="319"/>
      <c r="PYH2001" s="319"/>
      <c r="PYI2001" s="319"/>
      <c r="PYJ2001" s="319"/>
      <c r="PYK2001" s="319"/>
      <c r="PYL2001" s="319"/>
      <c r="PYM2001" s="319"/>
      <c r="PYN2001" s="319"/>
      <c r="PYO2001" s="319"/>
      <c r="PYP2001" s="319"/>
      <c r="PYQ2001" s="319"/>
      <c r="PYR2001" s="319"/>
      <c r="PYS2001" s="319"/>
      <c r="PYT2001" s="319"/>
      <c r="PYU2001" s="319"/>
      <c r="PYV2001" s="319"/>
      <c r="PYW2001" s="319"/>
      <c r="PYX2001" s="319"/>
      <c r="PYY2001" s="319"/>
      <c r="PYZ2001" s="319"/>
      <c r="PZA2001" s="319"/>
      <c r="PZB2001" s="319"/>
      <c r="PZC2001" s="319"/>
      <c r="PZD2001" s="319"/>
      <c r="PZE2001" s="319"/>
      <c r="PZF2001" s="319"/>
      <c r="PZG2001" s="319"/>
      <c r="PZH2001" s="319"/>
      <c r="PZI2001" s="319"/>
      <c r="PZJ2001" s="319"/>
      <c r="PZK2001" s="319"/>
      <c r="PZL2001" s="319"/>
      <c r="PZM2001" s="319"/>
      <c r="PZN2001" s="319"/>
      <c r="PZO2001" s="319"/>
      <c r="PZP2001" s="319"/>
      <c r="PZQ2001" s="319"/>
      <c r="PZR2001" s="319"/>
      <c r="PZS2001" s="319"/>
      <c r="PZT2001" s="319"/>
      <c r="PZU2001" s="319"/>
      <c r="PZV2001" s="319"/>
      <c r="PZW2001" s="319"/>
      <c r="PZX2001" s="319"/>
      <c r="PZY2001" s="319"/>
      <c r="PZZ2001" s="319"/>
      <c r="QAA2001" s="319"/>
      <c r="QAB2001" s="319"/>
      <c r="QAC2001" s="319"/>
      <c r="QAD2001" s="319"/>
      <c r="QAE2001" s="319"/>
      <c r="QAF2001" s="319"/>
      <c r="QAG2001" s="319"/>
      <c r="QAH2001" s="319"/>
      <c r="QAI2001" s="319"/>
      <c r="QAJ2001" s="319"/>
      <c r="QAK2001" s="319"/>
      <c r="QAL2001" s="319"/>
      <c r="QAM2001" s="319"/>
      <c r="QAN2001" s="319"/>
      <c r="QAO2001" s="319"/>
      <c r="QAP2001" s="319"/>
      <c r="QAQ2001" s="319"/>
      <c r="QAR2001" s="319"/>
      <c r="QAS2001" s="319"/>
      <c r="QAT2001" s="319"/>
      <c r="QAU2001" s="319"/>
      <c r="QAV2001" s="319"/>
      <c r="QAW2001" s="319"/>
      <c r="QAX2001" s="319"/>
      <c r="QAY2001" s="319"/>
      <c r="QAZ2001" s="319"/>
      <c r="QBA2001" s="319"/>
      <c r="QBB2001" s="319"/>
      <c r="QBC2001" s="319"/>
      <c r="QBD2001" s="319"/>
      <c r="QBE2001" s="319"/>
      <c r="QBF2001" s="319"/>
      <c r="QBG2001" s="319"/>
      <c r="QBH2001" s="319"/>
      <c r="QBI2001" s="319"/>
      <c r="QBJ2001" s="319"/>
      <c r="QBK2001" s="319"/>
      <c r="QBL2001" s="319"/>
      <c r="QBM2001" s="319"/>
      <c r="QBN2001" s="319"/>
      <c r="QBO2001" s="319"/>
      <c r="QBP2001" s="319"/>
      <c r="QBQ2001" s="319"/>
      <c r="QBR2001" s="319"/>
      <c r="QBS2001" s="319"/>
      <c r="QBT2001" s="319"/>
      <c r="QBU2001" s="319"/>
      <c r="QBV2001" s="319"/>
      <c r="QBW2001" s="319"/>
      <c r="QBX2001" s="319"/>
      <c r="QBY2001" s="319"/>
      <c r="QBZ2001" s="319"/>
      <c r="QCA2001" s="319"/>
      <c r="QCB2001" s="319"/>
      <c r="QCC2001" s="319"/>
      <c r="QCD2001" s="319"/>
      <c r="QCE2001" s="319"/>
      <c r="QCF2001" s="319"/>
      <c r="QCG2001" s="319"/>
      <c r="QCH2001" s="319"/>
      <c r="QCI2001" s="319"/>
      <c r="QCJ2001" s="319"/>
      <c r="QCK2001" s="319"/>
      <c r="QCL2001" s="319"/>
      <c r="QCM2001" s="319"/>
      <c r="QCN2001" s="319"/>
      <c r="QCO2001" s="319"/>
      <c r="QCP2001" s="319"/>
      <c r="QCQ2001" s="319"/>
      <c r="QCR2001" s="319"/>
      <c r="QCS2001" s="319"/>
      <c r="QCT2001" s="319"/>
      <c r="QCU2001" s="319"/>
      <c r="QCV2001" s="319"/>
      <c r="QCW2001" s="319"/>
      <c r="QCX2001" s="319"/>
      <c r="QCY2001" s="319"/>
      <c r="QCZ2001" s="319"/>
      <c r="QDA2001" s="319"/>
      <c r="QDB2001" s="319"/>
      <c r="QDC2001" s="319"/>
      <c r="QDD2001" s="319"/>
      <c r="QDE2001" s="319"/>
      <c r="QDF2001" s="319"/>
      <c r="QDG2001" s="319"/>
      <c r="QDH2001" s="319"/>
      <c r="QDI2001" s="319"/>
      <c r="QDJ2001" s="319"/>
      <c r="QDK2001" s="319"/>
      <c r="QDL2001" s="319"/>
      <c r="QDM2001" s="319"/>
      <c r="QDN2001" s="319"/>
      <c r="QDO2001" s="319"/>
      <c r="QDP2001" s="319"/>
      <c r="QDQ2001" s="319"/>
      <c r="QDR2001" s="319"/>
      <c r="QDS2001" s="319"/>
      <c r="QDT2001" s="319"/>
      <c r="QDU2001" s="319"/>
      <c r="QDV2001" s="319"/>
      <c r="QDW2001" s="319"/>
      <c r="QDX2001" s="319"/>
      <c r="QDY2001" s="319"/>
      <c r="QDZ2001" s="319"/>
      <c r="QEA2001" s="319"/>
      <c r="QEB2001" s="319"/>
      <c r="QEC2001" s="319"/>
      <c r="QED2001" s="319"/>
      <c r="QEE2001" s="319"/>
      <c r="QEF2001" s="319"/>
      <c r="QEG2001" s="319"/>
      <c r="QEH2001" s="319"/>
      <c r="QEI2001" s="319"/>
      <c r="QEJ2001" s="319"/>
      <c r="QEK2001" s="319"/>
      <c r="QEL2001" s="319"/>
      <c r="QEM2001" s="319"/>
      <c r="QEN2001" s="319"/>
      <c r="QEO2001" s="319"/>
      <c r="QEP2001" s="319"/>
      <c r="QEQ2001" s="319"/>
      <c r="QER2001" s="319"/>
      <c r="QES2001" s="319"/>
      <c r="QET2001" s="319"/>
      <c r="QEU2001" s="319"/>
      <c r="QEV2001" s="319"/>
      <c r="QEW2001" s="319"/>
      <c r="QEX2001" s="319"/>
      <c r="QEY2001" s="319"/>
      <c r="QEZ2001" s="319"/>
      <c r="QFA2001" s="319"/>
      <c r="QFB2001" s="319"/>
      <c r="QFC2001" s="319"/>
      <c r="QFD2001" s="319"/>
      <c r="QFE2001" s="319"/>
      <c r="QFF2001" s="319"/>
      <c r="QFG2001" s="319"/>
      <c r="QFH2001" s="319"/>
      <c r="QFI2001" s="319"/>
      <c r="QFJ2001" s="319"/>
      <c r="QFK2001" s="319"/>
      <c r="QFL2001" s="319"/>
      <c r="QFM2001" s="319"/>
      <c r="QFN2001" s="319"/>
      <c r="QFO2001" s="319"/>
      <c r="QFP2001" s="319"/>
      <c r="QFQ2001" s="319"/>
      <c r="QFR2001" s="319"/>
      <c r="QFS2001" s="319"/>
      <c r="QFT2001" s="319"/>
      <c r="QFU2001" s="319"/>
      <c r="QFV2001" s="319"/>
      <c r="QFW2001" s="319"/>
      <c r="QFX2001" s="319"/>
      <c r="QFY2001" s="319"/>
      <c r="QFZ2001" s="319"/>
      <c r="QGA2001" s="319"/>
      <c r="QGB2001" s="319"/>
      <c r="QGC2001" s="319"/>
      <c r="QGD2001" s="319"/>
      <c r="QGE2001" s="319"/>
      <c r="QGF2001" s="319"/>
      <c r="QGG2001" s="319"/>
      <c r="QGH2001" s="319"/>
      <c r="QGI2001" s="319"/>
      <c r="QGJ2001" s="319"/>
      <c r="QGK2001" s="319"/>
      <c r="QGL2001" s="319"/>
      <c r="QGM2001" s="319"/>
      <c r="QGN2001" s="319"/>
      <c r="QGO2001" s="319"/>
      <c r="QGP2001" s="319"/>
      <c r="QGQ2001" s="319"/>
      <c r="QGR2001" s="319"/>
      <c r="QGS2001" s="319"/>
      <c r="QGT2001" s="319"/>
      <c r="QGU2001" s="319"/>
      <c r="QGV2001" s="319"/>
      <c r="QGW2001" s="319"/>
      <c r="QGX2001" s="319"/>
      <c r="QGY2001" s="319"/>
      <c r="QGZ2001" s="319"/>
      <c r="QHA2001" s="319"/>
      <c r="QHB2001" s="319"/>
      <c r="QHC2001" s="319"/>
      <c r="QHD2001" s="319"/>
      <c r="QHE2001" s="319"/>
      <c r="QHF2001" s="319"/>
      <c r="QHG2001" s="319"/>
      <c r="QHH2001" s="319"/>
      <c r="QHI2001" s="319"/>
      <c r="QHJ2001" s="319"/>
      <c r="QHK2001" s="319"/>
      <c r="QHL2001" s="319"/>
      <c r="QHM2001" s="319"/>
      <c r="QHN2001" s="319"/>
      <c r="QHO2001" s="319"/>
      <c r="QHP2001" s="319"/>
      <c r="QHQ2001" s="319"/>
      <c r="QHR2001" s="319"/>
      <c r="QHS2001" s="319"/>
      <c r="QHT2001" s="319"/>
      <c r="QHU2001" s="319"/>
      <c r="QHV2001" s="319"/>
      <c r="QHW2001" s="319"/>
      <c r="QHX2001" s="319"/>
      <c r="QHY2001" s="319"/>
      <c r="QHZ2001" s="319"/>
      <c r="QIA2001" s="319"/>
      <c r="QIB2001" s="319"/>
      <c r="QIC2001" s="319"/>
      <c r="QID2001" s="319"/>
      <c r="QIE2001" s="319"/>
      <c r="QIF2001" s="319"/>
      <c r="QIG2001" s="319"/>
      <c r="QIH2001" s="319"/>
      <c r="QII2001" s="319"/>
      <c r="QIJ2001" s="319"/>
      <c r="QIK2001" s="319"/>
      <c r="QIL2001" s="319"/>
      <c r="QIM2001" s="319"/>
      <c r="QIN2001" s="319"/>
      <c r="QIO2001" s="319"/>
      <c r="QIP2001" s="319"/>
      <c r="QIQ2001" s="319"/>
      <c r="QIR2001" s="319"/>
      <c r="QIS2001" s="319"/>
      <c r="QIT2001" s="319"/>
      <c r="QIU2001" s="319"/>
      <c r="QIV2001" s="319"/>
      <c r="QIW2001" s="319"/>
      <c r="QIX2001" s="319"/>
      <c r="QIY2001" s="319"/>
      <c r="QIZ2001" s="319"/>
      <c r="QJA2001" s="319"/>
      <c r="QJB2001" s="319"/>
      <c r="QJC2001" s="319"/>
      <c r="QJD2001" s="319"/>
      <c r="QJE2001" s="319"/>
      <c r="QJF2001" s="319"/>
      <c r="QJG2001" s="319"/>
      <c r="QJH2001" s="319"/>
      <c r="QJI2001" s="319"/>
      <c r="QJJ2001" s="319"/>
      <c r="QJK2001" s="319"/>
      <c r="QJL2001" s="319"/>
      <c r="QJM2001" s="319"/>
      <c r="QJN2001" s="319"/>
      <c r="QJO2001" s="319"/>
      <c r="QJP2001" s="319"/>
      <c r="QJQ2001" s="319"/>
      <c r="QJR2001" s="319"/>
      <c r="QJS2001" s="319"/>
      <c r="QJT2001" s="319"/>
      <c r="QJU2001" s="319"/>
      <c r="QJV2001" s="319"/>
      <c r="QJW2001" s="319"/>
      <c r="QJX2001" s="319"/>
      <c r="QJY2001" s="319"/>
      <c r="QJZ2001" s="319"/>
      <c r="QKA2001" s="319"/>
      <c r="QKB2001" s="319"/>
      <c r="QKC2001" s="319"/>
      <c r="QKD2001" s="319"/>
      <c r="QKE2001" s="319"/>
      <c r="QKF2001" s="319"/>
      <c r="QKG2001" s="319"/>
      <c r="QKH2001" s="319"/>
      <c r="QKI2001" s="319"/>
      <c r="QKJ2001" s="319"/>
      <c r="QKK2001" s="319"/>
      <c r="QKL2001" s="319"/>
      <c r="QKM2001" s="319"/>
      <c r="QKN2001" s="319"/>
      <c r="QKO2001" s="319"/>
      <c r="QKP2001" s="319"/>
      <c r="QKQ2001" s="319"/>
      <c r="QKR2001" s="319"/>
      <c r="QKS2001" s="319"/>
      <c r="QKT2001" s="319"/>
      <c r="QKU2001" s="319"/>
      <c r="QKV2001" s="319"/>
      <c r="QKW2001" s="319"/>
      <c r="QKX2001" s="319"/>
      <c r="QKY2001" s="319"/>
      <c r="QKZ2001" s="319"/>
      <c r="QLA2001" s="319"/>
      <c r="QLB2001" s="319"/>
      <c r="QLC2001" s="319"/>
      <c r="QLD2001" s="319"/>
      <c r="QLE2001" s="319"/>
      <c r="QLF2001" s="319"/>
      <c r="QLG2001" s="319"/>
      <c r="QLH2001" s="319"/>
      <c r="QLI2001" s="319"/>
      <c r="QLJ2001" s="319"/>
      <c r="QLK2001" s="319"/>
      <c r="QLL2001" s="319"/>
      <c r="QLM2001" s="319"/>
      <c r="QLN2001" s="319"/>
      <c r="QLO2001" s="319"/>
      <c r="QLP2001" s="319"/>
      <c r="QLQ2001" s="319"/>
      <c r="QLR2001" s="319"/>
      <c r="QLS2001" s="319"/>
      <c r="QLT2001" s="319"/>
      <c r="QLU2001" s="319"/>
      <c r="QLV2001" s="319"/>
      <c r="QLW2001" s="319"/>
      <c r="QLX2001" s="319"/>
      <c r="QLY2001" s="319"/>
      <c r="QLZ2001" s="319"/>
      <c r="QMA2001" s="319"/>
      <c r="QMB2001" s="319"/>
      <c r="QMC2001" s="319"/>
      <c r="QMD2001" s="319"/>
      <c r="QME2001" s="319"/>
      <c r="QMF2001" s="319"/>
      <c r="QMG2001" s="319"/>
      <c r="QMH2001" s="319"/>
      <c r="QMI2001" s="319"/>
      <c r="QMJ2001" s="319"/>
      <c r="QMK2001" s="319"/>
      <c r="QML2001" s="319"/>
      <c r="QMM2001" s="319"/>
      <c r="QMN2001" s="319"/>
      <c r="QMO2001" s="319"/>
      <c r="QMP2001" s="319"/>
      <c r="QMQ2001" s="319"/>
      <c r="QMR2001" s="319"/>
      <c r="QMS2001" s="319"/>
      <c r="QMT2001" s="319"/>
      <c r="QMU2001" s="319"/>
      <c r="QMV2001" s="319"/>
      <c r="QMW2001" s="319"/>
      <c r="QMX2001" s="319"/>
      <c r="QMY2001" s="319"/>
      <c r="QMZ2001" s="319"/>
      <c r="QNA2001" s="319"/>
      <c r="QNB2001" s="319"/>
      <c r="QNC2001" s="319"/>
      <c r="QND2001" s="319"/>
      <c r="QNE2001" s="319"/>
      <c r="QNF2001" s="319"/>
      <c r="QNG2001" s="319"/>
      <c r="QNH2001" s="319"/>
      <c r="QNI2001" s="319"/>
      <c r="QNJ2001" s="319"/>
      <c r="QNK2001" s="319"/>
      <c r="QNL2001" s="319"/>
      <c r="QNM2001" s="319"/>
      <c r="QNN2001" s="319"/>
      <c r="QNO2001" s="319"/>
      <c r="QNP2001" s="319"/>
      <c r="QNQ2001" s="319"/>
      <c r="QNR2001" s="319"/>
      <c r="QNS2001" s="319"/>
      <c r="QNT2001" s="319"/>
      <c r="QNU2001" s="319"/>
      <c r="QNV2001" s="319"/>
      <c r="QNW2001" s="319"/>
      <c r="QNX2001" s="319"/>
      <c r="QNY2001" s="319"/>
      <c r="QNZ2001" s="319"/>
      <c r="QOA2001" s="319"/>
      <c r="QOB2001" s="319"/>
      <c r="QOC2001" s="319"/>
      <c r="QOD2001" s="319"/>
      <c r="QOE2001" s="319"/>
      <c r="QOF2001" s="319"/>
      <c r="QOG2001" s="319"/>
      <c r="QOH2001" s="319"/>
      <c r="QOI2001" s="319"/>
      <c r="QOJ2001" s="319"/>
      <c r="QOK2001" s="319"/>
      <c r="QOL2001" s="319"/>
      <c r="QOM2001" s="319"/>
      <c r="QON2001" s="319"/>
      <c r="QOO2001" s="319"/>
      <c r="QOP2001" s="319"/>
      <c r="QOQ2001" s="319"/>
      <c r="QOR2001" s="319"/>
      <c r="QOS2001" s="319"/>
      <c r="QOT2001" s="319"/>
      <c r="QOU2001" s="319"/>
      <c r="QOV2001" s="319"/>
      <c r="QOW2001" s="319"/>
      <c r="QOX2001" s="319"/>
      <c r="QOY2001" s="319"/>
      <c r="QOZ2001" s="319"/>
      <c r="QPA2001" s="319"/>
      <c r="QPB2001" s="319"/>
      <c r="QPC2001" s="319"/>
      <c r="QPD2001" s="319"/>
      <c r="QPE2001" s="319"/>
      <c r="QPF2001" s="319"/>
      <c r="QPG2001" s="319"/>
      <c r="QPH2001" s="319"/>
      <c r="QPI2001" s="319"/>
      <c r="QPJ2001" s="319"/>
      <c r="QPK2001" s="319"/>
      <c r="QPL2001" s="319"/>
      <c r="QPM2001" s="319"/>
      <c r="QPN2001" s="319"/>
      <c r="QPO2001" s="319"/>
      <c r="QPP2001" s="319"/>
      <c r="QPQ2001" s="319"/>
      <c r="QPR2001" s="319"/>
      <c r="QPS2001" s="319"/>
      <c r="QPT2001" s="319"/>
      <c r="QPU2001" s="319"/>
      <c r="QPV2001" s="319"/>
      <c r="QPW2001" s="319"/>
      <c r="QPX2001" s="319"/>
      <c r="QPY2001" s="319"/>
      <c r="QPZ2001" s="319"/>
      <c r="QQA2001" s="319"/>
      <c r="QQB2001" s="319"/>
      <c r="QQC2001" s="319"/>
      <c r="QQD2001" s="319"/>
      <c r="QQE2001" s="319"/>
      <c r="QQF2001" s="319"/>
      <c r="QQG2001" s="319"/>
      <c r="QQH2001" s="319"/>
      <c r="QQI2001" s="319"/>
      <c r="QQJ2001" s="319"/>
      <c r="QQK2001" s="319"/>
      <c r="QQL2001" s="319"/>
      <c r="QQM2001" s="319"/>
      <c r="QQN2001" s="319"/>
      <c r="QQO2001" s="319"/>
      <c r="QQP2001" s="319"/>
      <c r="QQQ2001" s="319"/>
      <c r="QQR2001" s="319"/>
      <c r="QQS2001" s="319"/>
      <c r="QQT2001" s="319"/>
      <c r="QQU2001" s="319"/>
      <c r="QQV2001" s="319"/>
      <c r="QQW2001" s="319"/>
      <c r="QQX2001" s="319"/>
      <c r="QQY2001" s="319"/>
      <c r="QQZ2001" s="319"/>
      <c r="QRA2001" s="319"/>
      <c r="QRB2001" s="319"/>
      <c r="QRC2001" s="319"/>
      <c r="QRD2001" s="319"/>
      <c r="QRE2001" s="319"/>
      <c r="QRF2001" s="319"/>
      <c r="QRG2001" s="319"/>
      <c r="QRH2001" s="319"/>
      <c r="QRI2001" s="319"/>
      <c r="QRJ2001" s="319"/>
      <c r="QRK2001" s="319"/>
      <c r="QRL2001" s="319"/>
      <c r="QRM2001" s="319"/>
      <c r="QRN2001" s="319"/>
      <c r="QRO2001" s="319"/>
      <c r="QRP2001" s="319"/>
      <c r="QRQ2001" s="319"/>
      <c r="QRR2001" s="319"/>
      <c r="QRS2001" s="319"/>
      <c r="QRT2001" s="319"/>
      <c r="QRU2001" s="319"/>
      <c r="QRV2001" s="319"/>
      <c r="QRW2001" s="319"/>
      <c r="QRX2001" s="319"/>
      <c r="QRY2001" s="319"/>
      <c r="QRZ2001" s="319"/>
      <c r="QSA2001" s="319"/>
      <c r="QSB2001" s="319"/>
      <c r="QSC2001" s="319"/>
      <c r="QSD2001" s="319"/>
      <c r="QSE2001" s="319"/>
      <c r="QSF2001" s="319"/>
      <c r="QSG2001" s="319"/>
      <c r="QSH2001" s="319"/>
      <c r="QSI2001" s="319"/>
      <c r="QSJ2001" s="319"/>
      <c r="QSK2001" s="319"/>
      <c r="QSL2001" s="319"/>
      <c r="QSM2001" s="319"/>
      <c r="QSN2001" s="319"/>
      <c r="QSO2001" s="319"/>
      <c r="QSP2001" s="319"/>
      <c r="QSQ2001" s="319"/>
      <c r="QSR2001" s="319"/>
      <c r="QSS2001" s="319"/>
      <c r="QST2001" s="319"/>
      <c r="QSU2001" s="319"/>
      <c r="QSV2001" s="319"/>
      <c r="QSW2001" s="319"/>
      <c r="QSX2001" s="319"/>
      <c r="QSY2001" s="319"/>
      <c r="QSZ2001" s="319"/>
      <c r="QTA2001" s="319"/>
      <c r="QTB2001" s="319"/>
      <c r="QTC2001" s="319"/>
      <c r="QTD2001" s="319"/>
      <c r="QTE2001" s="319"/>
      <c r="QTF2001" s="319"/>
      <c r="QTG2001" s="319"/>
      <c r="QTH2001" s="319"/>
      <c r="QTI2001" s="319"/>
      <c r="QTJ2001" s="319"/>
      <c r="QTK2001" s="319"/>
      <c r="QTL2001" s="319"/>
      <c r="QTM2001" s="319"/>
      <c r="QTN2001" s="319"/>
      <c r="QTO2001" s="319"/>
      <c r="QTP2001" s="319"/>
      <c r="QTQ2001" s="319"/>
      <c r="QTR2001" s="319"/>
      <c r="QTS2001" s="319"/>
      <c r="QTT2001" s="319"/>
      <c r="QTU2001" s="319"/>
      <c r="QTV2001" s="319"/>
      <c r="QTW2001" s="319"/>
      <c r="QTX2001" s="319"/>
      <c r="QTY2001" s="319"/>
      <c r="QTZ2001" s="319"/>
      <c r="QUA2001" s="319"/>
      <c r="QUB2001" s="319"/>
      <c r="QUC2001" s="319"/>
      <c r="QUD2001" s="319"/>
      <c r="QUE2001" s="319"/>
      <c r="QUF2001" s="319"/>
      <c r="QUG2001" s="319"/>
      <c r="QUH2001" s="319"/>
      <c r="QUI2001" s="319"/>
      <c r="QUJ2001" s="319"/>
      <c r="QUK2001" s="319"/>
      <c r="QUL2001" s="319"/>
      <c r="QUM2001" s="319"/>
      <c r="QUN2001" s="319"/>
      <c r="QUO2001" s="319"/>
      <c r="QUP2001" s="319"/>
      <c r="QUQ2001" s="319"/>
      <c r="QUR2001" s="319"/>
      <c r="QUS2001" s="319"/>
      <c r="QUT2001" s="319"/>
      <c r="QUU2001" s="319"/>
      <c r="QUV2001" s="319"/>
      <c r="QUW2001" s="319"/>
      <c r="QUX2001" s="319"/>
      <c r="QUY2001" s="319"/>
      <c r="QUZ2001" s="319"/>
      <c r="QVA2001" s="319"/>
      <c r="QVB2001" s="319"/>
      <c r="QVC2001" s="319"/>
      <c r="QVD2001" s="319"/>
      <c r="QVE2001" s="319"/>
      <c r="QVF2001" s="319"/>
      <c r="QVG2001" s="319"/>
      <c r="QVH2001" s="319"/>
      <c r="QVI2001" s="319"/>
      <c r="QVJ2001" s="319"/>
      <c r="QVK2001" s="319"/>
      <c r="QVL2001" s="319"/>
      <c r="QVM2001" s="319"/>
      <c r="QVN2001" s="319"/>
      <c r="QVO2001" s="319"/>
      <c r="QVP2001" s="319"/>
      <c r="QVQ2001" s="319"/>
      <c r="QVR2001" s="319"/>
      <c r="QVS2001" s="319"/>
      <c r="QVT2001" s="319"/>
      <c r="QVU2001" s="319"/>
      <c r="QVV2001" s="319"/>
      <c r="QVW2001" s="319"/>
      <c r="QVX2001" s="319"/>
      <c r="QVY2001" s="319"/>
      <c r="QVZ2001" s="319"/>
      <c r="QWA2001" s="319"/>
      <c r="QWB2001" s="319"/>
      <c r="QWC2001" s="319"/>
      <c r="QWD2001" s="319"/>
      <c r="QWE2001" s="319"/>
      <c r="QWF2001" s="319"/>
      <c r="QWG2001" s="319"/>
      <c r="QWH2001" s="319"/>
      <c r="QWI2001" s="319"/>
      <c r="QWJ2001" s="319"/>
      <c r="QWK2001" s="319"/>
      <c r="QWL2001" s="319"/>
      <c r="QWM2001" s="319"/>
      <c r="QWN2001" s="319"/>
      <c r="QWO2001" s="319"/>
      <c r="QWP2001" s="319"/>
      <c r="QWQ2001" s="319"/>
      <c r="QWR2001" s="319"/>
      <c r="QWS2001" s="319"/>
      <c r="QWT2001" s="319"/>
      <c r="QWU2001" s="319"/>
      <c r="QWV2001" s="319"/>
      <c r="QWW2001" s="319"/>
      <c r="QWX2001" s="319"/>
      <c r="QWY2001" s="319"/>
      <c r="QWZ2001" s="319"/>
      <c r="QXA2001" s="319"/>
      <c r="QXB2001" s="319"/>
      <c r="QXC2001" s="319"/>
      <c r="QXD2001" s="319"/>
      <c r="QXE2001" s="319"/>
      <c r="QXF2001" s="319"/>
      <c r="QXG2001" s="319"/>
      <c r="QXH2001" s="319"/>
      <c r="QXI2001" s="319"/>
      <c r="QXJ2001" s="319"/>
      <c r="QXK2001" s="319"/>
      <c r="QXL2001" s="319"/>
      <c r="QXM2001" s="319"/>
      <c r="QXN2001" s="319"/>
      <c r="QXO2001" s="319"/>
      <c r="QXP2001" s="319"/>
      <c r="QXQ2001" s="319"/>
      <c r="QXR2001" s="319"/>
      <c r="QXS2001" s="319"/>
      <c r="QXT2001" s="319"/>
      <c r="QXU2001" s="319"/>
      <c r="QXV2001" s="319"/>
      <c r="QXW2001" s="319"/>
      <c r="QXX2001" s="319"/>
      <c r="QXY2001" s="319"/>
      <c r="QXZ2001" s="319"/>
      <c r="QYA2001" s="319"/>
      <c r="QYB2001" s="319"/>
      <c r="QYC2001" s="319"/>
      <c r="QYD2001" s="319"/>
      <c r="QYE2001" s="319"/>
      <c r="QYF2001" s="319"/>
      <c r="QYG2001" s="319"/>
      <c r="QYH2001" s="319"/>
      <c r="QYI2001" s="319"/>
      <c r="QYJ2001" s="319"/>
      <c r="QYK2001" s="319"/>
      <c r="QYL2001" s="319"/>
      <c r="QYM2001" s="319"/>
      <c r="QYN2001" s="319"/>
      <c r="QYO2001" s="319"/>
      <c r="QYP2001" s="319"/>
      <c r="QYQ2001" s="319"/>
      <c r="QYR2001" s="319"/>
      <c r="QYS2001" s="319"/>
      <c r="QYT2001" s="319"/>
      <c r="QYU2001" s="319"/>
      <c r="QYV2001" s="319"/>
      <c r="QYW2001" s="319"/>
      <c r="QYX2001" s="319"/>
      <c r="QYY2001" s="319"/>
      <c r="QYZ2001" s="319"/>
      <c r="QZA2001" s="319"/>
      <c r="QZB2001" s="319"/>
      <c r="QZC2001" s="319"/>
      <c r="QZD2001" s="319"/>
      <c r="QZE2001" s="319"/>
      <c r="QZF2001" s="319"/>
      <c r="QZG2001" s="319"/>
      <c r="QZH2001" s="319"/>
      <c r="QZI2001" s="319"/>
      <c r="QZJ2001" s="319"/>
      <c r="QZK2001" s="319"/>
      <c r="QZL2001" s="319"/>
      <c r="QZM2001" s="319"/>
      <c r="QZN2001" s="319"/>
      <c r="QZO2001" s="319"/>
      <c r="QZP2001" s="319"/>
      <c r="QZQ2001" s="319"/>
      <c r="QZR2001" s="319"/>
      <c r="QZS2001" s="319"/>
      <c r="QZT2001" s="319"/>
      <c r="QZU2001" s="319"/>
      <c r="QZV2001" s="319"/>
      <c r="QZW2001" s="319"/>
      <c r="QZX2001" s="319"/>
      <c r="QZY2001" s="319"/>
      <c r="QZZ2001" s="319"/>
      <c r="RAA2001" s="319"/>
      <c r="RAB2001" s="319"/>
      <c r="RAC2001" s="319"/>
      <c r="RAD2001" s="319"/>
      <c r="RAE2001" s="319"/>
      <c r="RAF2001" s="319"/>
      <c r="RAG2001" s="319"/>
      <c r="RAH2001" s="319"/>
      <c r="RAI2001" s="319"/>
      <c r="RAJ2001" s="319"/>
      <c r="RAK2001" s="319"/>
      <c r="RAL2001" s="319"/>
      <c r="RAM2001" s="319"/>
      <c r="RAN2001" s="319"/>
      <c r="RAO2001" s="319"/>
      <c r="RAP2001" s="319"/>
      <c r="RAQ2001" s="319"/>
      <c r="RAR2001" s="319"/>
      <c r="RAS2001" s="319"/>
      <c r="RAT2001" s="319"/>
      <c r="RAU2001" s="319"/>
      <c r="RAV2001" s="319"/>
      <c r="RAW2001" s="319"/>
      <c r="RAX2001" s="319"/>
      <c r="RAY2001" s="319"/>
      <c r="RAZ2001" s="319"/>
      <c r="RBA2001" s="319"/>
      <c r="RBB2001" s="319"/>
      <c r="RBC2001" s="319"/>
      <c r="RBD2001" s="319"/>
      <c r="RBE2001" s="319"/>
      <c r="RBF2001" s="319"/>
      <c r="RBG2001" s="319"/>
      <c r="RBH2001" s="319"/>
      <c r="RBI2001" s="319"/>
      <c r="RBJ2001" s="319"/>
      <c r="RBK2001" s="319"/>
      <c r="RBL2001" s="319"/>
      <c r="RBM2001" s="319"/>
      <c r="RBN2001" s="319"/>
      <c r="RBO2001" s="319"/>
      <c r="RBP2001" s="319"/>
      <c r="RBQ2001" s="319"/>
      <c r="RBR2001" s="319"/>
      <c r="RBS2001" s="319"/>
      <c r="RBT2001" s="319"/>
      <c r="RBU2001" s="319"/>
      <c r="RBV2001" s="319"/>
      <c r="RBW2001" s="319"/>
      <c r="RBX2001" s="319"/>
      <c r="RBY2001" s="319"/>
      <c r="RBZ2001" s="319"/>
      <c r="RCA2001" s="319"/>
      <c r="RCB2001" s="319"/>
      <c r="RCC2001" s="319"/>
      <c r="RCD2001" s="319"/>
      <c r="RCE2001" s="319"/>
      <c r="RCF2001" s="319"/>
      <c r="RCG2001" s="319"/>
      <c r="RCH2001" s="319"/>
      <c r="RCI2001" s="319"/>
      <c r="RCJ2001" s="319"/>
      <c r="RCK2001" s="319"/>
      <c r="RCL2001" s="319"/>
      <c r="RCM2001" s="319"/>
      <c r="RCN2001" s="319"/>
      <c r="RCO2001" s="319"/>
      <c r="RCP2001" s="319"/>
      <c r="RCQ2001" s="319"/>
      <c r="RCR2001" s="319"/>
      <c r="RCS2001" s="319"/>
      <c r="RCT2001" s="319"/>
      <c r="RCU2001" s="319"/>
      <c r="RCV2001" s="319"/>
      <c r="RCW2001" s="319"/>
      <c r="RCX2001" s="319"/>
      <c r="RCY2001" s="319"/>
      <c r="RCZ2001" s="319"/>
      <c r="RDA2001" s="319"/>
      <c r="RDB2001" s="319"/>
      <c r="RDC2001" s="319"/>
      <c r="RDD2001" s="319"/>
      <c r="RDE2001" s="319"/>
      <c r="RDF2001" s="319"/>
      <c r="RDG2001" s="319"/>
      <c r="RDH2001" s="319"/>
      <c r="RDI2001" s="319"/>
      <c r="RDJ2001" s="319"/>
      <c r="RDK2001" s="319"/>
      <c r="RDL2001" s="319"/>
      <c r="RDM2001" s="319"/>
      <c r="RDN2001" s="319"/>
      <c r="RDO2001" s="319"/>
      <c r="RDP2001" s="319"/>
      <c r="RDQ2001" s="319"/>
      <c r="RDR2001" s="319"/>
      <c r="RDS2001" s="319"/>
      <c r="RDT2001" s="319"/>
      <c r="RDU2001" s="319"/>
      <c r="RDV2001" s="319"/>
      <c r="RDW2001" s="319"/>
      <c r="RDX2001" s="319"/>
      <c r="RDY2001" s="319"/>
      <c r="RDZ2001" s="319"/>
      <c r="REA2001" s="319"/>
      <c r="REB2001" s="319"/>
      <c r="REC2001" s="319"/>
      <c r="RED2001" s="319"/>
      <c r="REE2001" s="319"/>
      <c r="REF2001" s="319"/>
      <c r="REG2001" s="319"/>
      <c r="REH2001" s="319"/>
      <c r="REI2001" s="319"/>
      <c r="REJ2001" s="319"/>
      <c r="REK2001" s="319"/>
      <c r="REL2001" s="319"/>
      <c r="REM2001" s="319"/>
      <c r="REN2001" s="319"/>
      <c r="REO2001" s="319"/>
      <c r="REP2001" s="319"/>
      <c r="REQ2001" s="319"/>
      <c r="RER2001" s="319"/>
      <c r="RES2001" s="319"/>
      <c r="RET2001" s="319"/>
      <c r="REU2001" s="319"/>
      <c r="REV2001" s="319"/>
      <c r="REW2001" s="319"/>
      <c r="REX2001" s="319"/>
      <c r="REY2001" s="319"/>
      <c r="REZ2001" s="319"/>
      <c r="RFA2001" s="319"/>
      <c r="RFB2001" s="319"/>
      <c r="RFC2001" s="319"/>
      <c r="RFD2001" s="319"/>
      <c r="RFE2001" s="319"/>
      <c r="RFF2001" s="319"/>
      <c r="RFG2001" s="319"/>
      <c r="RFH2001" s="319"/>
      <c r="RFI2001" s="319"/>
      <c r="RFJ2001" s="319"/>
      <c r="RFK2001" s="319"/>
      <c r="RFL2001" s="319"/>
      <c r="RFM2001" s="319"/>
      <c r="RFN2001" s="319"/>
      <c r="RFO2001" s="319"/>
      <c r="RFP2001" s="319"/>
      <c r="RFQ2001" s="319"/>
      <c r="RFR2001" s="319"/>
      <c r="RFS2001" s="319"/>
      <c r="RFT2001" s="319"/>
      <c r="RFU2001" s="319"/>
      <c r="RFV2001" s="319"/>
      <c r="RFW2001" s="319"/>
      <c r="RFX2001" s="319"/>
      <c r="RFY2001" s="319"/>
      <c r="RFZ2001" s="319"/>
      <c r="RGA2001" s="319"/>
      <c r="RGB2001" s="319"/>
      <c r="RGC2001" s="319"/>
      <c r="RGD2001" s="319"/>
      <c r="RGE2001" s="319"/>
      <c r="RGF2001" s="319"/>
      <c r="RGG2001" s="319"/>
      <c r="RGH2001" s="319"/>
      <c r="RGI2001" s="319"/>
      <c r="RGJ2001" s="319"/>
      <c r="RGK2001" s="319"/>
      <c r="RGL2001" s="319"/>
      <c r="RGM2001" s="319"/>
      <c r="RGN2001" s="319"/>
      <c r="RGO2001" s="319"/>
      <c r="RGP2001" s="319"/>
      <c r="RGQ2001" s="319"/>
      <c r="RGR2001" s="319"/>
      <c r="RGS2001" s="319"/>
      <c r="RGT2001" s="319"/>
      <c r="RGU2001" s="319"/>
      <c r="RGV2001" s="319"/>
      <c r="RGW2001" s="319"/>
      <c r="RGX2001" s="319"/>
      <c r="RGY2001" s="319"/>
      <c r="RGZ2001" s="319"/>
      <c r="RHA2001" s="319"/>
      <c r="RHB2001" s="319"/>
      <c r="RHC2001" s="319"/>
      <c r="RHD2001" s="319"/>
      <c r="RHE2001" s="319"/>
      <c r="RHF2001" s="319"/>
      <c r="RHG2001" s="319"/>
      <c r="RHH2001" s="319"/>
      <c r="RHI2001" s="319"/>
      <c r="RHJ2001" s="319"/>
      <c r="RHK2001" s="319"/>
      <c r="RHL2001" s="319"/>
      <c r="RHM2001" s="319"/>
      <c r="RHN2001" s="319"/>
      <c r="RHO2001" s="319"/>
      <c r="RHP2001" s="319"/>
      <c r="RHQ2001" s="319"/>
      <c r="RHR2001" s="319"/>
      <c r="RHS2001" s="319"/>
      <c r="RHT2001" s="319"/>
      <c r="RHU2001" s="319"/>
      <c r="RHV2001" s="319"/>
      <c r="RHW2001" s="319"/>
      <c r="RHX2001" s="319"/>
      <c r="RHY2001" s="319"/>
      <c r="RHZ2001" s="319"/>
      <c r="RIA2001" s="319"/>
      <c r="RIB2001" s="319"/>
      <c r="RIC2001" s="319"/>
      <c r="RID2001" s="319"/>
      <c r="RIE2001" s="319"/>
      <c r="RIF2001" s="319"/>
      <c r="RIG2001" s="319"/>
      <c r="RIH2001" s="319"/>
      <c r="RII2001" s="319"/>
      <c r="RIJ2001" s="319"/>
      <c r="RIK2001" s="319"/>
      <c r="RIL2001" s="319"/>
      <c r="RIM2001" s="319"/>
      <c r="RIN2001" s="319"/>
      <c r="RIO2001" s="319"/>
      <c r="RIP2001" s="319"/>
      <c r="RIQ2001" s="319"/>
      <c r="RIR2001" s="319"/>
      <c r="RIS2001" s="319"/>
      <c r="RIT2001" s="319"/>
      <c r="RIU2001" s="319"/>
      <c r="RIV2001" s="319"/>
      <c r="RIW2001" s="319"/>
      <c r="RIX2001" s="319"/>
      <c r="RIY2001" s="319"/>
      <c r="RIZ2001" s="319"/>
      <c r="RJA2001" s="319"/>
      <c r="RJB2001" s="319"/>
      <c r="RJC2001" s="319"/>
      <c r="RJD2001" s="319"/>
      <c r="RJE2001" s="319"/>
      <c r="RJF2001" s="319"/>
      <c r="RJG2001" s="319"/>
      <c r="RJH2001" s="319"/>
      <c r="RJI2001" s="319"/>
      <c r="RJJ2001" s="319"/>
      <c r="RJK2001" s="319"/>
      <c r="RJL2001" s="319"/>
      <c r="RJM2001" s="319"/>
      <c r="RJN2001" s="319"/>
      <c r="RJO2001" s="319"/>
      <c r="RJP2001" s="319"/>
      <c r="RJQ2001" s="319"/>
      <c r="RJR2001" s="319"/>
      <c r="RJS2001" s="319"/>
      <c r="RJT2001" s="319"/>
      <c r="RJU2001" s="319"/>
      <c r="RJV2001" s="319"/>
      <c r="RJW2001" s="319"/>
      <c r="RJX2001" s="319"/>
      <c r="RJY2001" s="319"/>
      <c r="RJZ2001" s="319"/>
      <c r="RKA2001" s="319"/>
      <c r="RKB2001" s="319"/>
      <c r="RKC2001" s="319"/>
      <c r="RKD2001" s="319"/>
      <c r="RKE2001" s="319"/>
      <c r="RKF2001" s="319"/>
      <c r="RKG2001" s="319"/>
      <c r="RKH2001" s="319"/>
      <c r="RKI2001" s="319"/>
      <c r="RKJ2001" s="319"/>
      <c r="RKK2001" s="319"/>
      <c r="RKL2001" s="319"/>
      <c r="RKM2001" s="319"/>
      <c r="RKN2001" s="319"/>
      <c r="RKO2001" s="319"/>
      <c r="RKP2001" s="319"/>
      <c r="RKQ2001" s="319"/>
      <c r="RKR2001" s="319"/>
      <c r="RKS2001" s="319"/>
      <c r="RKT2001" s="319"/>
      <c r="RKU2001" s="319"/>
      <c r="RKV2001" s="319"/>
      <c r="RKW2001" s="319"/>
      <c r="RKX2001" s="319"/>
      <c r="RKY2001" s="319"/>
      <c r="RKZ2001" s="319"/>
      <c r="RLA2001" s="319"/>
      <c r="RLB2001" s="319"/>
      <c r="RLC2001" s="319"/>
      <c r="RLD2001" s="319"/>
      <c r="RLE2001" s="319"/>
      <c r="RLF2001" s="319"/>
      <c r="RLG2001" s="319"/>
      <c r="RLH2001" s="319"/>
      <c r="RLI2001" s="319"/>
      <c r="RLJ2001" s="319"/>
      <c r="RLK2001" s="319"/>
      <c r="RLL2001" s="319"/>
      <c r="RLM2001" s="319"/>
      <c r="RLN2001" s="319"/>
      <c r="RLO2001" s="319"/>
      <c r="RLP2001" s="319"/>
      <c r="RLQ2001" s="319"/>
      <c r="RLR2001" s="319"/>
      <c r="RLS2001" s="319"/>
      <c r="RLT2001" s="319"/>
      <c r="RLU2001" s="319"/>
      <c r="RLV2001" s="319"/>
      <c r="RLW2001" s="319"/>
      <c r="RLX2001" s="319"/>
      <c r="RLY2001" s="319"/>
      <c r="RLZ2001" s="319"/>
      <c r="RMA2001" s="319"/>
      <c r="RMB2001" s="319"/>
      <c r="RMC2001" s="319"/>
      <c r="RMD2001" s="319"/>
      <c r="RME2001" s="319"/>
      <c r="RMF2001" s="319"/>
      <c r="RMG2001" s="319"/>
      <c r="RMH2001" s="319"/>
      <c r="RMI2001" s="319"/>
      <c r="RMJ2001" s="319"/>
      <c r="RMK2001" s="319"/>
      <c r="RML2001" s="319"/>
      <c r="RMM2001" s="319"/>
      <c r="RMN2001" s="319"/>
      <c r="RMO2001" s="319"/>
      <c r="RMP2001" s="319"/>
      <c r="RMQ2001" s="319"/>
      <c r="RMR2001" s="319"/>
      <c r="RMS2001" s="319"/>
      <c r="RMT2001" s="319"/>
      <c r="RMU2001" s="319"/>
      <c r="RMV2001" s="319"/>
      <c r="RMW2001" s="319"/>
      <c r="RMX2001" s="319"/>
      <c r="RMY2001" s="319"/>
      <c r="RMZ2001" s="319"/>
      <c r="RNA2001" s="319"/>
      <c r="RNB2001" s="319"/>
      <c r="RNC2001" s="319"/>
      <c r="RND2001" s="319"/>
      <c r="RNE2001" s="319"/>
      <c r="RNF2001" s="319"/>
      <c r="RNG2001" s="319"/>
      <c r="RNH2001" s="319"/>
      <c r="RNI2001" s="319"/>
      <c r="RNJ2001" s="319"/>
      <c r="RNK2001" s="319"/>
      <c r="RNL2001" s="319"/>
      <c r="RNM2001" s="319"/>
      <c r="RNN2001" s="319"/>
      <c r="RNO2001" s="319"/>
      <c r="RNP2001" s="319"/>
      <c r="RNQ2001" s="319"/>
      <c r="RNR2001" s="319"/>
      <c r="RNS2001" s="319"/>
      <c r="RNT2001" s="319"/>
      <c r="RNU2001" s="319"/>
      <c r="RNV2001" s="319"/>
      <c r="RNW2001" s="319"/>
      <c r="RNX2001" s="319"/>
      <c r="RNY2001" s="319"/>
      <c r="RNZ2001" s="319"/>
      <c r="ROA2001" s="319"/>
      <c r="ROB2001" s="319"/>
      <c r="ROC2001" s="319"/>
      <c r="ROD2001" s="319"/>
      <c r="ROE2001" s="319"/>
      <c r="ROF2001" s="319"/>
      <c r="ROG2001" s="319"/>
      <c r="ROH2001" s="319"/>
      <c r="ROI2001" s="319"/>
      <c r="ROJ2001" s="319"/>
      <c r="ROK2001" s="319"/>
      <c r="ROL2001" s="319"/>
      <c r="ROM2001" s="319"/>
      <c r="RON2001" s="319"/>
      <c r="ROO2001" s="319"/>
      <c r="ROP2001" s="319"/>
      <c r="ROQ2001" s="319"/>
      <c r="ROR2001" s="319"/>
      <c r="ROS2001" s="319"/>
      <c r="ROT2001" s="319"/>
      <c r="ROU2001" s="319"/>
      <c r="ROV2001" s="319"/>
      <c r="ROW2001" s="319"/>
      <c r="ROX2001" s="319"/>
      <c r="ROY2001" s="319"/>
      <c r="ROZ2001" s="319"/>
      <c r="RPA2001" s="319"/>
      <c r="RPB2001" s="319"/>
      <c r="RPC2001" s="319"/>
      <c r="RPD2001" s="319"/>
      <c r="RPE2001" s="319"/>
      <c r="RPF2001" s="319"/>
      <c r="RPG2001" s="319"/>
      <c r="RPH2001" s="319"/>
      <c r="RPI2001" s="319"/>
      <c r="RPJ2001" s="319"/>
      <c r="RPK2001" s="319"/>
      <c r="RPL2001" s="319"/>
      <c r="RPM2001" s="319"/>
      <c r="RPN2001" s="319"/>
      <c r="RPO2001" s="319"/>
      <c r="RPP2001" s="319"/>
      <c r="RPQ2001" s="319"/>
      <c r="RPR2001" s="319"/>
      <c r="RPS2001" s="319"/>
      <c r="RPT2001" s="319"/>
      <c r="RPU2001" s="319"/>
      <c r="RPV2001" s="319"/>
      <c r="RPW2001" s="319"/>
      <c r="RPX2001" s="319"/>
      <c r="RPY2001" s="319"/>
      <c r="RPZ2001" s="319"/>
      <c r="RQA2001" s="319"/>
      <c r="RQB2001" s="319"/>
      <c r="RQC2001" s="319"/>
      <c r="RQD2001" s="319"/>
      <c r="RQE2001" s="319"/>
      <c r="RQF2001" s="319"/>
      <c r="RQG2001" s="319"/>
      <c r="RQH2001" s="319"/>
      <c r="RQI2001" s="319"/>
      <c r="RQJ2001" s="319"/>
      <c r="RQK2001" s="319"/>
      <c r="RQL2001" s="319"/>
      <c r="RQM2001" s="319"/>
      <c r="RQN2001" s="319"/>
      <c r="RQO2001" s="319"/>
      <c r="RQP2001" s="319"/>
      <c r="RQQ2001" s="319"/>
      <c r="RQR2001" s="319"/>
      <c r="RQS2001" s="319"/>
      <c r="RQT2001" s="319"/>
      <c r="RQU2001" s="319"/>
      <c r="RQV2001" s="319"/>
      <c r="RQW2001" s="319"/>
      <c r="RQX2001" s="319"/>
      <c r="RQY2001" s="319"/>
      <c r="RQZ2001" s="319"/>
      <c r="RRA2001" s="319"/>
      <c r="RRB2001" s="319"/>
      <c r="RRC2001" s="319"/>
      <c r="RRD2001" s="319"/>
      <c r="RRE2001" s="319"/>
      <c r="RRF2001" s="319"/>
      <c r="RRG2001" s="319"/>
      <c r="RRH2001" s="319"/>
      <c r="RRI2001" s="319"/>
      <c r="RRJ2001" s="319"/>
      <c r="RRK2001" s="319"/>
      <c r="RRL2001" s="319"/>
      <c r="RRM2001" s="319"/>
      <c r="RRN2001" s="319"/>
      <c r="RRO2001" s="319"/>
      <c r="RRP2001" s="319"/>
      <c r="RRQ2001" s="319"/>
      <c r="RRR2001" s="319"/>
      <c r="RRS2001" s="319"/>
      <c r="RRT2001" s="319"/>
      <c r="RRU2001" s="319"/>
      <c r="RRV2001" s="319"/>
      <c r="RRW2001" s="319"/>
      <c r="RRX2001" s="319"/>
      <c r="RRY2001" s="319"/>
      <c r="RRZ2001" s="319"/>
      <c r="RSA2001" s="319"/>
      <c r="RSB2001" s="319"/>
      <c r="RSC2001" s="319"/>
      <c r="RSD2001" s="319"/>
      <c r="RSE2001" s="319"/>
      <c r="RSF2001" s="319"/>
      <c r="RSG2001" s="319"/>
      <c r="RSH2001" s="319"/>
      <c r="RSI2001" s="319"/>
      <c r="RSJ2001" s="319"/>
      <c r="RSK2001" s="319"/>
      <c r="RSL2001" s="319"/>
      <c r="RSM2001" s="319"/>
      <c r="RSN2001" s="319"/>
      <c r="RSO2001" s="319"/>
      <c r="RSP2001" s="319"/>
      <c r="RSQ2001" s="319"/>
      <c r="RSR2001" s="319"/>
      <c r="RSS2001" s="319"/>
      <c r="RST2001" s="319"/>
      <c r="RSU2001" s="319"/>
      <c r="RSV2001" s="319"/>
      <c r="RSW2001" s="319"/>
      <c r="RSX2001" s="319"/>
      <c r="RSY2001" s="319"/>
      <c r="RSZ2001" s="319"/>
      <c r="RTA2001" s="319"/>
      <c r="RTB2001" s="319"/>
      <c r="RTC2001" s="319"/>
      <c r="RTD2001" s="319"/>
      <c r="RTE2001" s="319"/>
      <c r="RTF2001" s="319"/>
      <c r="RTG2001" s="319"/>
      <c r="RTH2001" s="319"/>
      <c r="RTI2001" s="319"/>
      <c r="RTJ2001" s="319"/>
      <c r="RTK2001" s="319"/>
      <c r="RTL2001" s="319"/>
      <c r="RTM2001" s="319"/>
      <c r="RTN2001" s="319"/>
      <c r="RTO2001" s="319"/>
      <c r="RTP2001" s="319"/>
      <c r="RTQ2001" s="319"/>
      <c r="RTR2001" s="319"/>
      <c r="RTS2001" s="319"/>
      <c r="RTT2001" s="319"/>
      <c r="RTU2001" s="319"/>
      <c r="RTV2001" s="319"/>
      <c r="RTW2001" s="319"/>
      <c r="RTX2001" s="319"/>
      <c r="RTY2001" s="319"/>
      <c r="RTZ2001" s="319"/>
      <c r="RUA2001" s="319"/>
      <c r="RUB2001" s="319"/>
      <c r="RUC2001" s="319"/>
      <c r="RUD2001" s="319"/>
      <c r="RUE2001" s="319"/>
      <c r="RUF2001" s="319"/>
      <c r="RUG2001" s="319"/>
      <c r="RUH2001" s="319"/>
      <c r="RUI2001" s="319"/>
      <c r="RUJ2001" s="319"/>
      <c r="RUK2001" s="319"/>
      <c r="RUL2001" s="319"/>
      <c r="RUM2001" s="319"/>
      <c r="RUN2001" s="319"/>
      <c r="RUO2001" s="319"/>
      <c r="RUP2001" s="319"/>
      <c r="RUQ2001" s="319"/>
      <c r="RUR2001" s="319"/>
      <c r="RUS2001" s="319"/>
      <c r="RUT2001" s="319"/>
      <c r="RUU2001" s="319"/>
      <c r="RUV2001" s="319"/>
      <c r="RUW2001" s="319"/>
      <c r="RUX2001" s="319"/>
      <c r="RUY2001" s="319"/>
      <c r="RUZ2001" s="319"/>
      <c r="RVA2001" s="319"/>
      <c r="RVB2001" s="319"/>
      <c r="RVC2001" s="319"/>
      <c r="RVD2001" s="319"/>
      <c r="RVE2001" s="319"/>
      <c r="RVF2001" s="319"/>
      <c r="RVG2001" s="319"/>
      <c r="RVH2001" s="319"/>
      <c r="RVI2001" s="319"/>
      <c r="RVJ2001" s="319"/>
      <c r="RVK2001" s="319"/>
      <c r="RVL2001" s="319"/>
      <c r="RVM2001" s="319"/>
      <c r="RVN2001" s="319"/>
      <c r="RVO2001" s="319"/>
      <c r="RVP2001" s="319"/>
      <c r="RVQ2001" s="319"/>
      <c r="RVR2001" s="319"/>
      <c r="RVS2001" s="319"/>
      <c r="RVT2001" s="319"/>
      <c r="RVU2001" s="319"/>
      <c r="RVV2001" s="319"/>
      <c r="RVW2001" s="319"/>
      <c r="RVX2001" s="319"/>
      <c r="RVY2001" s="319"/>
      <c r="RVZ2001" s="319"/>
      <c r="RWA2001" s="319"/>
      <c r="RWB2001" s="319"/>
      <c r="RWC2001" s="319"/>
      <c r="RWD2001" s="319"/>
      <c r="RWE2001" s="319"/>
      <c r="RWF2001" s="319"/>
      <c r="RWG2001" s="319"/>
      <c r="RWH2001" s="319"/>
      <c r="RWI2001" s="319"/>
      <c r="RWJ2001" s="319"/>
      <c r="RWK2001" s="319"/>
      <c r="RWL2001" s="319"/>
      <c r="RWM2001" s="319"/>
      <c r="RWN2001" s="319"/>
      <c r="RWO2001" s="319"/>
      <c r="RWP2001" s="319"/>
      <c r="RWQ2001" s="319"/>
      <c r="RWR2001" s="319"/>
      <c r="RWS2001" s="319"/>
      <c r="RWT2001" s="319"/>
      <c r="RWU2001" s="319"/>
      <c r="RWV2001" s="319"/>
      <c r="RWW2001" s="319"/>
      <c r="RWX2001" s="319"/>
      <c r="RWY2001" s="319"/>
      <c r="RWZ2001" s="319"/>
      <c r="RXA2001" s="319"/>
      <c r="RXB2001" s="319"/>
      <c r="RXC2001" s="319"/>
      <c r="RXD2001" s="319"/>
      <c r="RXE2001" s="319"/>
      <c r="RXF2001" s="319"/>
      <c r="RXG2001" s="319"/>
      <c r="RXH2001" s="319"/>
      <c r="RXI2001" s="319"/>
      <c r="RXJ2001" s="319"/>
      <c r="RXK2001" s="319"/>
      <c r="RXL2001" s="319"/>
      <c r="RXM2001" s="319"/>
      <c r="RXN2001" s="319"/>
      <c r="RXO2001" s="319"/>
      <c r="RXP2001" s="319"/>
      <c r="RXQ2001" s="319"/>
      <c r="RXR2001" s="319"/>
      <c r="RXS2001" s="319"/>
      <c r="RXT2001" s="319"/>
      <c r="RXU2001" s="319"/>
      <c r="RXV2001" s="319"/>
      <c r="RXW2001" s="319"/>
      <c r="RXX2001" s="319"/>
      <c r="RXY2001" s="319"/>
      <c r="RXZ2001" s="319"/>
      <c r="RYA2001" s="319"/>
      <c r="RYB2001" s="319"/>
      <c r="RYC2001" s="319"/>
      <c r="RYD2001" s="319"/>
      <c r="RYE2001" s="319"/>
      <c r="RYF2001" s="319"/>
      <c r="RYG2001" s="319"/>
      <c r="RYH2001" s="319"/>
      <c r="RYI2001" s="319"/>
      <c r="RYJ2001" s="319"/>
      <c r="RYK2001" s="319"/>
      <c r="RYL2001" s="319"/>
      <c r="RYM2001" s="319"/>
      <c r="RYN2001" s="319"/>
      <c r="RYO2001" s="319"/>
      <c r="RYP2001" s="319"/>
      <c r="RYQ2001" s="319"/>
      <c r="RYR2001" s="319"/>
      <c r="RYS2001" s="319"/>
      <c r="RYT2001" s="319"/>
      <c r="RYU2001" s="319"/>
      <c r="RYV2001" s="319"/>
      <c r="RYW2001" s="319"/>
      <c r="RYX2001" s="319"/>
      <c r="RYY2001" s="319"/>
      <c r="RYZ2001" s="319"/>
      <c r="RZA2001" s="319"/>
      <c r="RZB2001" s="319"/>
      <c r="RZC2001" s="319"/>
      <c r="RZD2001" s="319"/>
      <c r="RZE2001" s="319"/>
      <c r="RZF2001" s="319"/>
      <c r="RZG2001" s="319"/>
      <c r="RZH2001" s="319"/>
      <c r="RZI2001" s="319"/>
      <c r="RZJ2001" s="319"/>
      <c r="RZK2001" s="319"/>
      <c r="RZL2001" s="319"/>
      <c r="RZM2001" s="319"/>
      <c r="RZN2001" s="319"/>
      <c r="RZO2001" s="319"/>
      <c r="RZP2001" s="319"/>
      <c r="RZQ2001" s="319"/>
      <c r="RZR2001" s="319"/>
      <c r="RZS2001" s="319"/>
      <c r="RZT2001" s="319"/>
      <c r="RZU2001" s="319"/>
      <c r="RZV2001" s="319"/>
      <c r="RZW2001" s="319"/>
      <c r="RZX2001" s="319"/>
      <c r="RZY2001" s="319"/>
      <c r="RZZ2001" s="319"/>
      <c r="SAA2001" s="319"/>
      <c r="SAB2001" s="319"/>
      <c r="SAC2001" s="319"/>
      <c r="SAD2001" s="319"/>
      <c r="SAE2001" s="319"/>
      <c r="SAF2001" s="319"/>
      <c r="SAG2001" s="319"/>
      <c r="SAH2001" s="319"/>
      <c r="SAI2001" s="319"/>
      <c r="SAJ2001" s="319"/>
      <c r="SAK2001" s="319"/>
      <c r="SAL2001" s="319"/>
      <c r="SAM2001" s="319"/>
      <c r="SAN2001" s="319"/>
      <c r="SAO2001" s="319"/>
      <c r="SAP2001" s="319"/>
      <c r="SAQ2001" s="319"/>
      <c r="SAR2001" s="319"/>
      <c r="SAS2001" s="319"/>
      <c r="SAT2001" s="319"/>
      <c r="SAU2001" s="319"/>
      <c r="SAV2001" s="319"/>
      <c r="SAW2001" s="319"/>
      <c r="SAX2001" s="319"/>
      <c r="SAY2001" s="319"/>
      <c r="SAZ2001" s="319"/>
      <c r="SBA2001" s="319"/>
      <c r="SBB2001" s="319"/>
      <c r="SBC2001" s="319"/>
      <c r="SBD2001" s="319"/>
      <c r="SBE2001" s="319"/>
      <c r="SBF2001" s="319"/>
      <c r="SBG2001" s="319"/>
      <c r="SBH2001" s="319"/>
      <c r="SBI2001" s="319"/>
      <c r="SBJ2001" s="319"/>
      <c r="SBK2001" s="319"/>
      <c r="SBL2001" s="319"/>
      <c r="SBM2001" s="319"/>
      <c r="SBN2001" s="319"/>
      <c r="SBO2001" s="319"/>
      <c r="SBP2001" s="319"/>
      <c r="SBQ2001" s="319"/>
      <c r="SBR2001" s="319"/>
      <c r="SBS2001" s="319"/>
      <c r="SBT2001" s="319"/>
      <c r="SBU2001" s="319"/>
      <c r="SBV2001" s="319"/>
      <c r="SBW2001" s="319"/>
      <c r="SBX2001" s="319"/>
      <c r="SBY2001" s="319"/>
      <c r="SBZ2001" s="319"/>
      <c r="SCA2001" s="319"/>
      <c r="SCB2001" s="319"/>
      <c r="SCC2001" s="319"/>
      <c r="SCD2001" s="319"/>
      <c r="SCE2001" s="319"/>
      <c r="SCF2001" s="319"/>
      <c r="SCG2001" s="319"/>
      <c r="SCH2001" s="319"/>
      <c r="SCI2001" s="319"/>
      <c r="SCJ2001" s="319"/>
      <c r="SCK2001" s="319"/>
      <c r="SCL2001" s="319"/>
      <c r="SCM2001" s="319"/>
      <c r="SCN2001" s="319"/>
      <c r="SCO2001" s="319"/>
      <c r="SCP2001" s="319"/>
      <c r="SCQ2001" s="319"/>
      <c r="SCR2001" s="319"/>
      <c r="SCS2001" s="319"/>
      <c r="SCT2001" s="319"/>
      <c r="SCU2001" s="319"/>
      <c r="SCV2001" s="319"/>
      <c r="SCW2001" s="319"/>
      <c r="SCX2001" s="319"/>
      <c r="SCY2001" s="319"/>
      <c r="SCZ2001" s="319"/>
      <c r="SDA2001" s="319"/>
      <c r="SDB2001" s="319"/>
      <c r="SDC2001" s="319"/>
      <c r="SDD2001" s="319"/>
      <c r="SDE2001" s="319"/>
      <c r="SDF2001" s="319"/>
      <c r="SDG2001" s="319"/>
      <c r="SDH2001" s="319"/>
      <c r="SDI2001" s="319"/>
      <c r="SDJ2001" s="319"/>
      <c r="SDK2001" s="319"/>
      <c r="SDL2001" s="319"/>
      <c r="SDM2001" s="319"/>
      <c r="SDN2001" s="319"/>
      <c r="SDO2001" s="319"/>
      <c r="SDP2001" s="319"/>
      <c r="SDQ2001" s="319"/>
      <c r="SDR2001" s="319"/>
      <c r="SDS2001" s="319"/>
      <c r="SDT2001" s="319"/>
      <c r="SDU2001" s="319"/>
      <c r="SDV2001" s="319"/>
      <c r="SDW2001" s="319"/>
      <c r="SDX2001" s="319"/>
      <c r="SDY2001" s="319"/>
      <c r="SDZ2001" s="319"/>
      <c r="SEA2001" s="319"/>
      <c r="SEB2001" s="319"/>
      <c r="SEC2001" s="319"/>
      <c r="SED2001" s="319"/>
      <c r="SEE2001" s="319"/>
      <c r="SEF2001" s="319"/>
      <c r="SEG2001" s="319"/>
      <c r="SEH2001" s="319"/>
      <c r="SEI2001" s="319"/>
      <c r="SEJ2001" s="319"/>
      <c r="SEK2001" s="319"/>
      <c r="SEL2001" s="319"/>
      <c r="SEM2001" s="319"/>
      <c r="SEN2001" s="319"/>
      <c r="SEO2001" s="319"/>
      <c r="SEP2001" s="319"/>
      <c r="SEQ2001" s="319"/>
      <c r="SER2001" s="319"/>
      <c r="SES2001" s="319"/>
      <c r="SET2001" s="319"/>
      <c r="SEU2001" s="319"/>
      <c r="SEV2001" s="319"/>
      <c r="SEW2001" s="319"/>
      <c r="SEX2001" s="319"/>
      <c r="SEY2001" s="319"/>
      <c r="SEZ2001" s="319"/>
      <c r="SFA2001" s="319"/>
      <c r="SFB2001" s="319"/>
      <c r="SFC2001" s="319"/>
      <c r="SFD2001" s="319"/>
      <c r="SFE2001" s="319"/>
      <c r="SFF2001" s="319"/>
      <c r="SFG2001" s="319"/>
      <c r="SFH2001" s="319"/>
      <c r="SFI2001" s="319"/>
      <c r="SFJ2001" s="319"/>
      <c r="SFK2001" s="319"/>
      <c r="SFL2001" s="319"/>
      <c r="SFM2001" s="319"/>
      <c r="SFN2001" s="319"/>
      <c r="SFO2001" s="319"/>
      <c r="SFP2001" s="319"/>
      <c r="SFQ2001" s="319"/>
      <c r="SFR2001" s="319"/>
      <c r="SFS2001" s="319"/>
      <c r="SFT2001" s="319"/>
      <c r="SFU2001" s="319"/>
      <c r="SFV2001" s="319"/>
      <c r="SFW2001" s="319"/>
      <c r="SFX2001" s="319"/>
      <c r="SFY2001" s="319"/>
      <c r="SFZ2001" s="319"/>
      <c r="SGA2001" s="319"/>
      <c r="SGB2001" s="319"/>
      <c r="SGC2001" s="319"/>
      <c r="SGD2001" s="319"/>
      <c r="SGE2001" s="319"/>
      <c r="SGF2001" s="319"/>
      <c r="SGG2001" s="319"/>
      <c r="SGH2001" s="319"/>
      <c r="SGI2001" s="319"/>
      <c r="SGJ2001" s="319"/>
      <c r="SGK2001" s="319"/>
      <c r="SGL2001" s="319"/>
      <c r="SGM2001" s="319"/>
      <c r="SGN2001" s="319"/>
      <c r="SGO2001" s="319"/>
      <c r="SGP2001" s="319"/>
      <c r="SGQ2001" s="319"/>
      <c r="SGR2001" s="319"/>
      <c r="SGS2001" s="319"/>
      <c r="SGT2001" s="319"/>
      <c r="SGU2001" s="319"/>
      <c r="SGV2001" s="319"/>
      <c r="SGW2001" s="319"/>
      <c r="SGX2001" s="319"/>
      <c r="SGY2001" s="319"/>
      <c r="SGZ2001" s="319"/>
      <c r="SHA2001" s="319"/>
      <c r="SHB2001" s="319"/>
      <c r="SHC2001" s="319"/>
      <c r="SHD2001" s="319"/>
      <c r="SHE2001" s="319"/>
      <c r="SHF2001" s="319"/>
      <c r="SHG2001" s="319"/>
      <c r="SHH2001" s="319"/>
      <c r="SHI2001" s="319"/>
      <c r="SHJ2001" s="319"/>
      <c r="SHK2001" s="319"/>
      <c r="SHL2001" s="319"/>
      <c r="SHM2001" s="319"/>
      <c r="SHN2001" s="319"/>
      <c r="SHO2001" s="319"/>
      <c r="SHP2001" s="319"/>
      <c r="SHQ2001" s="319"/>
      <c r="SHR2001" s="319"/>
      <c r="SHS2001" s="319"/>
      <c r="SHT2001" s="319"/>
      <c r="SHU2001" s="319"/>
      <c r="SHV2001" s="319"/>
      <c r="SHW2001" s="319"/>
      <c r="SHX2001" s="319"/>
      <c r="SHY2001" s="319"/>
      <c r="SHZ2001" s="319"/>
      <c r="SIA2001" s="319"/>
      <c r="SIB2001" s="319"/>
      <c r="SIC2001" s="319"/>
      <c r="SID2001" s="319"/>
      <c r="SIE2001" s="319"/>
      <c r="SIF2001" s="319"/>
      <c r="SIG2001" s="319"/>
      <c r="SIH2001" s="319"/>
      <c r="SII2001" s="319"/>
      <c r="SIJ2001" s="319"/>
      <c r="SIK2001" s="319"/>
      <c r="SIL2001" s="319"/>
      <c r="SIM2001" s="319"/>
      <c r="SIN2001" s="319"/>
      <c r="SIO2001" s="319"/>
      <c r="SIP2001" s="319"/>
      <c r="SIQ2001" s="319"/>
      <c r="SIR2001" s="319"/>
      <c r="SIS2001" s="319"/>
      <c r="SIT2001" s="319"/>
      <c r="SIU2001" s="319"/>
      <c r="SIV2001" s="319"/>
      <c r="SIW2001" s="319"/>
      <c r="SIX2001" s="319"/>
      <c r="SIY2001" s="319"/>
      <c r="SIZ2001" s="319"/>
      <c r="SJA2001" s="319"/>
      <c r="SJB2001" s="319"/>
      <c r="SJC2001" s="319"/>
      <c r="SJD2001" s="319"/>
      <c r="SJE2001" s="319"/>
      <c r="SJF2001" s="319"/>
      <c r="SJG2001" s="319"/>
      <c r="SJH2001" s="319"/>
      <c r="SJI2001" s="319"/>
      <c r="SJJ2001" s="319"/>
      <c r="SJK2001" s="319"/>
      <c r="SJL2001" s="319"/>
      <c r="SJM2001" s="319"/>
      <c r="SJN2001" s="319"/>
      <c r="SJO2001" s="319"/>
      <c r="SJP2001" s="319"/>
      <c r="SJQ2001" s="319"/>
      <c r="SJR2001" s="319"/>
      <c r="SJS2001" s="319"/>
      <c r="SJT2001" s="319"/>
      <c r="SJU2001" s="319"/>
      <c r="SJV2001" s="319"/>
      <c r="SJW2001" s="319"/>
      <c r="SJX2001" s="319"/>
      <c r="SJY2001" s="319"/>
      <c r="SJZ2001" s="319"/>
      <c r="SKA2001" s="319"/>
      <c r="SKB2001" s="319"/>
      <c r="SKC2001" s="319"/>
      <c r="SKD2001" s="319"/>
      <c r="SKE2001" s="319"/>
      <c r="SKF2001" s="319"/>
      <c r="SKG2001" s="319"/>
      <c r="SKH2001" s="319"/>
      <c r="SKI2001" s="319"/>
      <c r="SKJ2001" s="319"/>
      <c r="SKK2001" s="319"/>
      <c r="SKL2001" s="319"/>
      <c r="SKM2001" s="319"/>
      <c r="SKN2001" s="319"/>
      <c r="SKO2001" s="319"/>
      <c r="SKP2001" s="319"/>
      <c r="SKQ2001" s="319"/>
      <c r="SKR2001" s="319"/>
      <c r="SKS2001" s="319"/>
      <c r="SKT2001" s="319"/>
      <c r="SKU2001" s="319"/>
      <c r="SKV2001" s="319"/>
      <c r="SKW2001" s="319"/>
      <c r="SKX2001" s="319"/>
      <c r="SKY2001" s="319"/>
      <c r="SKZ2001" s="319"/>
      <c r="SLA2001" s="319"/>
      <c r="SLB2001" s="319"/>
      <c r="SLC2001" s="319"/>
      <c r="SLD2001" s="319"/>
      <c r="SLE2001" s="319"/>
      <c r="SLF2001" s="319"/>
      <c r="SLG2001" s="319"/>
      <c r="SLH2001" s="319"/>
      <c r="SLI2001" s="319"/>
      <c r="SLJ2001" s="319"/>
      <c r="SLK2001" s="319"/>
      <c r="SLL2001" s="319"/>
      <c r="SLM2001" s="319"/>
      <c r="SLN2001" s="319"/>
      <c r="SLO2001" s="319"/>
      <c r="SLP2001" s="319"/>
      <c r="SLQ2001" s="319"/>
      <c r="SLR2001" s="319"/>
      <c r="SLS2001" s="319"/>
      <c r="SLT2001" s="319"/>
      <c r="SLU2001" s="319"/>
      <c r="SLV2001" s="319"/>
      <c r="SLW2001" s="319"/>
      <c r="SLX2001" s="319"/>
      <c r="SLY2001" s="319"/>
      <c r="SLZ2001" s="319"/>
      <c r="SMA2001" s="319"/>
      <c r="SMB2001" s="319"/>
      <c r="SMC2001" s="319"/>
      <c r="SMD2001" s="319"/>
      <c r="SME2001" s="319"/>
      <c r="SMF2001" s="319"/>
      <c r="SMG2001" s="319"/>
      <c r="SMH2001" s="319"/>
      <c r="SMI2001" s="319"/>
      <c r="SMJ2001" s="319"/>
      <c r="SMK2001" s="319"/>
      <c r="SML2001" s="319"/>
      <c r="SMM2001" s="319"/>
      <c r="SMN2001" s="319"/>
      <c r="SMO2001" s="319"/>
      <c r="SMP2001" s="319"/>
      <c r="SMQ2001" s="319"/>
      <c r="SMR2001" s="319"/>
      <c r="SMS2001" s="319"/>
      <c r="SMT2001" s="319"/>
      <c r="SMU2001" s="319"/>
      <c r="SMV2001" s="319"/>
      <c r="SMW2001" s="319"/>
      <c r="SMX2001" s="319"/>
      <c r="SMY2001" s="319"/>
      <c r="SMZ2001" s="319"/>
      <c r="SNA2001" s="319"/>
      <c r="SNB2001" s="319"/>
      <c r="SNC2001" s="319"/>
      <c r="SND2001" s="319"/>
      <c r="SNE2001" s="319"/>
      <c r="SNF2001" s="319"/>
      <c r="SNG2001" s="319"/>
      <c r="SNH2001" s="319"/>
      <c r="SNI2001" s="319"/>
      <c r="SNJ2001" s="319"/>
      <c r="SNK2001" s="319"/>
      <c r="SNL2001" s="319"/>
      <c r="SNM2001" s="319"/>
      <c r="SNN2001" s="319"/>
      <c r="SNO2001" s="319"/>
      <c r="SNP2001" s="319"/>
      <c r="SNQ2001" s="319"/>
      <c r="SNR2001" s="319"/>
      <c r="SNS2001" s="319"/>
      <c r="SNT2001" s="319"/>
      <c r="SNU2001" s="319"/>
      <c r="SNV2001" s="319"/>
      <c r="SNW2001" s="319"/>
      <c r="SNX2001" s="319"/>
      <c r="SNY2001" s="319"/>
      <c r="SNZ2001" s="319"/>
      <c r="SOA2001" s="319"/>
      <c r="SOB2001" s="319"/>
      <c r="SOC2001" s="319"/>
      <c r="SOD2001" s="319"/>
      <c r="SOE2001" s="319"/>
      <c r="SOF2001" s="319"/>
      <c r="SOG2001" s="319"/>
      <c r="SOH2001" s="319"/>
      <c r="SOI2001" s="319"/>
      <c r="SOJ2001" s="319"/>
      <c r="SOK2001" s="319"/>
      <c r="SOL2001" s="319"/>
      <c r="SOM2001" s="319"/>
      <c r="SON2001" s="319"/>
      <c r="SOO2001" s="319"/>
      <c r="SOP2001" s="319"/>
      <c r="SOQ2001" s="319"/>
      <c r="SOR2001" s="319"/>
      <c r="SOS2001" s="319"/>
      <c r="SOT2001" s="319"/>
      <c r="SOU2001" s="319"/>
      <c r="SOV2001" s="319"/>
      <c r="SOW2001" s="319"/>
      <c r="SOX2001" s="319"/>
      <c r="SOY2001" s="319"/>
      <c r="SOZ2001" s="319"/>
      <c r="SPA2001" s="319"/>
      <c r="SPB2001" s="319"/>
      <c r="SPC2001" s="319"/>
      <c r="SPD2001" s="319"/>
      <c r="SPE2001" s="319"/>
      <c r="SPF2001" s="319"/>
      <c r="SPG2001" s="319"/>
      <c r="SPH2001" s="319"/>
      <c r="SPI2001" s="319"/>
      <c r="SPJ2001" s="319"/>
      <c r="SPK2001" s="319"/>
      <c r="SPL2001" s="319"/>
      <c r="SPM2001" s="319"/>
      <c r="SPN2001" s="319"/>
      <c r="SPO2001" s="319"/>
      <c r="SPP2001" s="319"/>
      <c r="SPQ2001" s="319"/>
      <c r="SPR2001" s="319"/>
      <c r="SPS2001" s="319"/>
      <c r="SPT2001" s="319"/>
      <c r="SPU2001" s="319"/>
      <c r="SPV2001" s="319"/>
      <c r="SPW2001" s="319"/>
      <c r="SPX2001" s="319"/>
      <c r="SPY2001" s="319"/>
      <c r="SPZ2001" s="319"/>
      <c r="SQA2001" s="319"/>
      <c r="SQB2001" s="319"/>
      <c r="SQC2001" s="319"/>
      <c r="SQD2001" s="319"/>
      <c r="SQE2001" s="319"/>
      <c r="SQF2001" s="319"/>
      <c r="SQG2001" s="319"/>
      <c r="SQH2001" s="319"/>
      <c r="SQI2001" s="319"/>
      <c r="SQJ2001" s="319"/>
      <c r="SQK2001" s="319"/>
      <c r="SQL2001" s="319"/>
      <c r="SQM2001" s="319"/>
      <c r="SQN2001" s="319"/>
      <c r="SQO2001" s="319"/>
      <c r="SQP2001" s="319"/>
      <c r="SQQ2001" s="319"/>
      <c r="SQR2001" s="319"/>
      <c r="SQS2001" s="319"/>
      <c r="SQT2001" s="319"/>
      <c r="SQU2001" s="319"/>
      <c r="SQV2001" s="319"/>
      <c r="SQW2001" s="319"/>
      <c r="SQX2001" s="319"/>
      <c r="SQY2001" s="319"/>
      <c r="SQZ2001" s="319"/>
      <c r="SRA2001" s="319"/>
      <c r="SRB2001" s="319"/>
      <c r="SRC2001" s="319"/>
      <c r="SRD2001" s="319"/>
      <c r="SRE2001" s="319"/>
      <c r="SRF2001" s="319"/>
      <c r="SRG2001" s="319"/>
      <c r="SRH2001" s="319"/>
      <c r="SRI2001" s="319"/>
      <c r="SRJ2001" s="319"/>
      <c r="SRK2001" s="319"/>
      <c r="SRL2001" s="319"/>
      <c r="SRM2001" s="319"/>
      <c r="SRN2001" s="319"/>
      <c r="SRO2001" s="319"/>
      <c r="SRP2001" s="319"/>
      <c r="SRQ2001" s="319"/>
      <c r="SRR2001" s="319"/>
      <c r="SRS2001" s="319"/>
      <c r="SRT2001" s="319"/>
      <c r="SRU2001" s="319"/>
      <c r="SRV2001" s="319"/>
      <c r="SRW2001" s="319"/>
      <c r="SRX2001" s="319"/>
      <c r="SRY2001" s="319"/>
      <c r="SRZ2001" s="319"/>
      <c r="SSA2001" s="319"/>
      <c r="SSB2001" s="319"/>
      <c r="SSC2001" s="319"/>
      <c r="SSD2001" s="319"/>
      <c r="SSE2001" s="319"/>
      <c r="SSF2001" s="319"/>
      <c r="SSG2001" s="319"/>
      <c r="SSH2001" s="319"/>
      <c r="SSI2001" s="319"/>
      <c r="SSJ2001" s="319"/>
      <c r="SSK2001" s="319"/>
      <c r="SSL2001" s="319"/>
      <c r="SSM2001" s="319"/>
      <c r="SSN2001" s="319"/>
      <c r="SSO2001" s="319"/>
      <c r="SSP2001" s="319"/>
      <c r="SSQ2001" s="319"/>
      <c r="SSR2001" s="319"/>
      <c r="SSS2001" s="319"/>
      <c r="SST2001" s="319"/>
      <c r="SSU2001" s="319"/>
      <c r="SSV2001" s="319"/>
      <c r="SSW2001" s="319"/>
      <c r="SSX2001" s="319"/>
      <c r="SSY2001" s="319"/>
      <c r="SSZ2001" s="319"/>
      <c r="STA2001" s="319"/>
      <c r="STB2001" s="319"/>
      <c r="STC2001" s="319"/>
      <c r="STD2001" s="319"/>
      <c r="STE2001" s="319"/>
      <c r="STF2001" s="319"/>
      <c r="STG2001" s="319"/>
      <c r="STH2001" s="319"/>
      <c r="STI2001" s="319"/>
      <c r="STJ2001" s="319"/>
      <c r="STK2001" s="319"/>
      <c r="STL2001" s="319"/>
      <c r="STM2001" s="319"/>
      <c r="STN2001" s="319"/>
      <c r="STO2001" s="319"/>
      <c r="STP2001" s="319"/>
      <c r="STQ2001" s="319"/>
      <c r="STR2001" s="319"/>
      <c r="STS2001" s="319"/>
      <c r="STT2001" s="319"/>
      <c r="STU2001" s="319"/>
      <c r="STV2001" s="319"/>
      <c r="STW2001" s="319"/>
      <c r="STX2001" s="319"/>
      <c r="STY2001" s="319"/>
      <c r="STZ2001" s="319"/>
      <c r="SUA2001" s="319"/>
      <c r="SUB2001" s="319"/>
      <c r="SUC2001" s="319"/>
      <c r="SUD2001" s="319"/>
      <c r="SUE2001" s="319"/>
      <c r="SUF2001" s="319"/>
      <c r="SUG2001" s="319"/>
      <c r="SUH2001" s="319"/>
      <c r="SUI2001" s="319"/>
      <c r="SUJ2001" s="319"/>
      <c r="SUK2001" s="319"/>
      <c r="SUL2001" s="319"/>
      <c r="SUM2001" s="319"/>
      <c r="SUN2001" s="319"/>
      <c r="SUO2001" s="319"/>
      <c r="SUP2001" s="319"/>
      <c r="SUQ2001" s="319"/>
      <c r="SUR2001" s="319"/>
      <c r="SUS2001" s="319"/>
      <c r="SUT2001" s="319"/>
      <c r="SUU2001" s="319"/>
      <c r="SUV2001" s="319"/>
      <c r="SUW2001" s="319"/>
      <c r="SUX2001" s="319"/>
      <c r="SUY2001" s="319"/>
      <c r="SUZ2001" s="319"/>
      <c r="SVA2001" s="319"/>
      <c r="SVB2001" s="319"/>
      <c r="SVC2001" s="319"/>
      <c r="SVD2001" s="319"/>
      <c r="SVE2001" s="319"/>
      <c r="SVF2001" s="319"/>
      <c r="SVG2001" s="319"/>
      <c r="SVH2001" s="319"/>
      <c r="SVI2001" s="319"/>
      <c r="SVJ2001" s="319"/>
      <c r="SVK2001" s="319"/>
      <c r="SVL2001" s="319"/>
      <c r="SVM2001" s="319"/>
      <c r="SVN2001" s="319"/>
      <c r="SVO2001" s="319"/>
      <c r="SVP2001" s="319"/>
      <c r="SVQ2001" s="319"/>
      <c r="SVR2001" s="319"/>
      <c r="SVS2001" s="319"/>
      <c r="SVT2001" s="319"/>
      <c r="SVU2001" s="319"/>
      <c r="SVV2001" s="319"/>
      <c r="SVW2001" s="319"/>
      <c r="SVX2001" s="319"/>
      <c r="SVY2001" s="319"/>
      <c r="SVZ2001" s="319"/>
      <c r="SWA2001" s="319"/>
      <c r="SWB2001" s="319"/>
      <c r="SWC2001" s="319"/>
      <c r="SWD2001" s="319"/>
      <c r="SWE2001" s="319"/>
      <c r="SWF2001" s="319"/>
      <c r="SWG2001" s="319"/>
      <c r="SWH2001" s="319"/>
      <c r="SWI2001" s="319"/>
      <c r="SWJ2001" s="319"/>
      <c r="SWK2001" s="319"/>
      <c r="SWL2001" s="319"/>
      <c r="SWM2001" s="319"/>
      <c r="SWN2001" s="319"/>
      <c r="SWO2001" s="319"/>
      <c r="SWP2001" s="319"/>
      <c r="SWQ2001" s="319"/>
      <c r="SWR2001" s="319"/>
      <c r="SWS2001" s="319"/>
      <c r="SWT2001" s="319"/>
      <c r="SWU2001" s="319"/>
      <c r="SWV2001" s="319"/>
      <c r="SWW2001" s="319"/>
      <c r="SWX2001" s="319"/>
      <c r="SWY2001" s="319"/>
      <c r="SWZ2001" s="319"/>
      <c r="SXA2001" s="319"/>
      <c r="SXB2001" s="319"/>
      <c r="SXC2001" s="319"/>
      <c r="SXD2001" s="319"/>
      <c r="SXE2001" s="319"/>
      <c r="SXF2001" s="319"/>
      <c r="SXG2001" s="319"/>
      <c r="SXH2001" s="319"/>
      <c r="SXI2001" s="319"/>
      <c r="SXJ2001" s="319"/>
      <c r="SXK2001" s="319"/>
      <c r="SXL2001" s="319"/>
      <c r="SXM2001" s="319"/>
      <c r="SXN2001" s="319"/>
      <c r="SXO2001" s="319"/>
      <c r="SXP2001" s="319"/>
      <c r="SXQ2001" s="319"/>
      <c r="SXR2001" s="319"/>
      <c r="SXS2001" s="319"/>
      <c r="SXT2001" s="319"/>
      <c r="SXU2001" s="319"/>
      <c r="SXV2001" s="319"/>
      <c r="SXW2001" s="319"/>
      <c r="SXX2001" s="319"/>
      <c r="SXY2001" s="319"/>
      <c r="SXZ2001" s="319"/>
      <c r="SYA2001" s="319"/>
      <c r="SYB2001" s="319"/>
      <c r="SYC2001" s="319"/>
      <c r="SYD2001" s="319"/>
      <c r="SYE2001" s="319"/>
      <c r="SYF2001" s="319"/>
      <c r="SYG2001" s="319"/>
      <c r="SYH2001" s="319"/>
      <c r="SYI2001" s="319"/>
      <c r="SYJ2001" s="319"/>
      <c r="SYK2001" s="319"/>
      <c r="SYL2001" s="319"/>
      <c r="SYM2001" s="319"/>
      <c r="SYN2001" s="319"/>
      <c r="SYO2001" s="319"/>
      <c r="SYP2001" s="319"/>
      <c r="SYQ2001" s="319"/>
      <c r="SYR2001" s="319"/>
      <c r="SYS2001" s="319"/>
      <c r="SYT2001" s="319"/>
      <c r="SYU2001" s="319"/>
      <c r="SYV2001" s="319"/>
      <c r="SYW2001" s="319"/>
      <c r="SYX2001" s="319"/>
      <c r="SYY2001" s="319"/>
      <c r="SYZ2001" s="319"/>
      <c r="SZA2001" s="319"/>
      <c r="SZB2001" s="319"/>
      <c r="SZC2001" s="319"/>
      <c r="SZD2001" s="319"/>
      <c r="SZE2001" s="319"/>
      <c r="SZF2001" s="319"/>
      <c r="SZG2001" s="319"/>
      <c r="SZH2001" s="319"/>
      <c r="SZI2001" s="319"/>
      <c r="SZJ2001" s="319"/>
      <c r="SZK2001" s="319"/>
      <c r="SZL2001" s="319"/>
      <c r="SZM2001" s="319"/>
      <c r="SZN2001" s="319"/>
      <c r="SZO2001" s="319"/>
      <c r="SZP2001" s="319"/>
      <c r="SZQ2001" s="319"/>
      <c r="SZR2001" s="319"/>
      <c r="SZS2001" s="319"/>
      <c r="SZT2001" s="319"/>
      <c r="SZU2001" s="319"/>
      <c r="SZV2001" s="319"/>
      <c r="SZW2001" s="319"/>
      <c r="SZX2001" s="319"/>
      <c r="SZY2001" s="319"/>
      <c r="SZZ2001" s="319"/>
      <c r="TAA2001" s="319"/>
      <c r="TAB2001" s="319"/>
      <c r="TAC2001" s="319"/>
      <c r="TAD2001" s="319"/>
      <c r="TAE2001" s="319"/>
      <c r="TAF2001" s="319"/>
      <c r="TAG2001" s="319"/>
      <c r="TAH2001" s="319"/>
      <c r="TAI2001" s="319"/>
      <c r="TAJ2001" s="319"/>
      <c r="TAK2001" s="319"/>
      <c r="TAL2001" s="319"/>
      <c r="TAM2001" s="319"/>
      <c r="TAN2001" s="319"/>
      <c r="TAO2001" s="319"/>
      <c r="TAP2001" s="319"/>
      <c r="TAQ2001" s="319"/>
      <c r="TAR2001" s="319"/>
      <c r="TAS2001" s="319"/>
      <c r="TAT2001" s="319"/>
      <c r="TAU2001" s="319"/>
      <c r="TAV2001" s="319"/>
      <c r="TAW2001" s="319"/>
      <c r="TAX2001" s="319"/>
      <c r="TAY2001" s="319"/>
      <c r="TAZ2001" s="319"/>
      <c r="TBA2001" s="319"/>
      <c r="TBB2001" s="319"/>
      <c r="TBC2001" s="319"/>
      <c r="TBD2001" s="319"/>
      <c r="TBE2001" s="319"/>
      <c r="TBF2001" s="319"/>
      <c r="TBG2001" s="319"/>
      <c r="TBH2001" s="319"/>
      <c r="TBI2001" s="319"/>
      <c r="TBJ2001" s="319"/>
      <c r="TBK2001" s="319"/>
      <c r="TBL2001" s="319"/>
      <c r="TBM2001" s="319"/>
      <c r="TBN2001" s="319"/>
      <c r="TBO2001" s="319"/>
      <c r="TBP2001" s="319"/>
      <c r="TBQ2001" s="319"/>
      <c r="TBR2001" s="319"/>
      <c r="TBS2001" s="319"/>
      <c r="TBT2001" s="319"/>
      <c r="TBU2001" s="319"/>
      <c r="TBV2001" s="319"/>
      <c r="TBW2001" s="319"/>
      <c r="TBX2001" s="319"/>
      <c r="TBY2001" s="319"/>
      <c r="TBZ2001" s="319"/>
      <c r="TCA2001" s="319"/>
      <c r="TCB2001" s="319"/>
      <c r="TCC2001" s="319"/>
      <c r="TCD2001" s="319"/>
      <c r="TCE2001" s="319"/>
      <c r="TCF2001" s="319"/>
      <c r="TCG2001" s="319"/>
      <c r="TCH2001" s="319"/>
      <c r="TCI2001" s="319"/>
      <c r="TCJ2001" s="319"/>
      <c r="TCK2001" s="319"/>
      <c r="TCL2001" s="319"/>
      <c r="TCM2001" s="319"/>
      <c r="TCN2001" s="319"/>
      <c r="TCO2001" s="319"/>
      <c r="TCP2001" s="319"/>
      <c r="TCQ2001" s="319"/>
      <c r="TCR2001" s="319"/>
      <c r="TCS2001" s="319"/>
      <c r="TCT2001" s="319"/>
      <c r="TCU2001" s="319"/>
      <c r="TCV2001" s="319"/>
      <c r="TCW2001" s="319"/>
      <c r="TCX2001" s="319"/>
      <c r="TCY2001" s="319"/>
      <c r="TCZ2001" s="319"/>
      <c r="TDA2001" s="319"/>
      <c r="TDB2001" s="319"/>
      <c r="TDC2001" s="319"/>
      <c r="TDD2001" s="319"/>
      <c r="TDE2001" s="319"/>
      <c r="TDF2001" s="319"/>
      <c r="TDG2001" s="319"/>
      <c r="TDH2001" s="319"/>
      <c r="TDI2001" s="319"/>
      <c r="TDJ2001" s="319"/>
      <c r="TDK2001" s="319"/>
      <c r="TDL2001" s="319"/>
      <c r="TDM2001" s="319"/>
      <c r="TDN2001" s="319"/>
      <c r="TDO2001" s="319"/>
      <c r="TDP2001" s="319"/>
      <c r="TDQ2001" s="319"/>
      <c r="TDR2001" s="319"/>
      <c r="TDS2001" s="319"/>
      <c r="TDT2001" s="319"/>
      <c r="TDU2001" s="319"/>
      <c r="TDV2001" s="319"/>
      <c r="TDW2001" s="319"/>
      <c r="TDX2001" s="319"/>
      <c r="TDY2001" s="319"/>
      <c r="TDZ2001" s="319"/>
      <c r="TEA2001" s="319"/>
      <c r="TEB2001" s="319"/>
      <c r="TEC2001" s="319"/>
      <c r="TED2001" s="319"/>
      <c r="TEE2001" s="319"/>
      <c r="TEF2001" s="319"/>
      <c r="TEG2001" s="319"/>
      <c r="TEH2001" s="319"/>
      <c r="TEI2001" s="319"/>
      <c r="TEJ2001" s="319"/>
      <c r="TEK2001" s="319"/>
      <c r="TEL2001" s="319"/>
      <c r="TEM2001" s="319"/>
      <c r="TEN2001" s="319"/>
      <c r="TEO2001" s="319"/>
      <c r="TEP2001" s="319"/>
      <c r="TEQ2001" s="319"/>
      <c r="TER2001" s="319"/>
      <c r="TES2001" s="319"/>
      <c r="TET2001" s="319"/>
      <c r="TEU2001" s="319"/>
      <c r="TEV2001" s="319"/>
      <c r="TEW2001" s="319"/>
      <c r="TEX2001" s="319"/>
      <c r="TEY2001" s="319"/>
      <c r="TEZ2001" s="319"/>
      <c r="TFA2001" s="319"/>
      <c r="TFB2001" s="319"/>
      <c r="TFC2001" s="319"/>
      <c r="TFD2001" s="319"/>
      <c r="TFE2001" s="319"/>
      <c r="TFF2001" s="319"/>
      <c r="TFG2001" s="319"/>
      <c r="TFH2001" s="319"/>
      <c r="TFI2001" s="319"/>
      <c r="TFJ2001" s="319"/>
      <c r="TFK2001" s="319"/>
      <c r="TFL2001" s="319"/>
      <c r="TFM2001" s="319"/>
      <c r="TFN2001" s="319"/>
      <c r="TFO2001" s="319"/>
      <c r="TFP2001" s="319"/>
      <c r="TFQ2001" s="319"/>
      <c r="TFR2001" s="319"/>
      <c r="TFS2001" s="319"/>
      <c r="TFT2001" s="319"/>
      <c r="TFU2001" s="319"/>
      <c r="TFV2001" s="319"/>
      <c r="TFW2001" s="319"/>
      <c r="TFX2001" s="319"/>
      <c r="TFY2001" s="319"/>
      <c r="TFZ2001" s="319"/>
      <c r="TGA2001" s="319"/>
      <c r="TGB2001" s="319"/>
      <c r="TGC2001" s="319"/>
      <c r="TGD2001" s="319"/>
      <c r="TGE2001" s="319"/>
      <c r="TGF2001" s="319"/>
      <c r="TGG2001" s="319"/>
      <c r="TGH2001" s="319"/>
      <c r="TGI2001" s="319"/>
      <c r="TGJ2001" s="319"/>
      <c r="TGK2001" s="319"/>
      <c r="TGL2001" s="319"/>
      <c r="TGM2001" s="319"/>
      <c r="TGN2001" s="319"/>
      <c r="TGO2001" s="319"/>
      <c r="TGP2001" s="319"/>
      <c r="TGQ2001" s="319"/>
      <c r="TGR2001" s="319"/>
      <c r="TGS2001" s="319"/>
      <c r="TGT2001" s="319"/>
      <c r="TGU2001" s="319"/>
      <c r="TGV2001" s="319"/>
      <c r="TGW2001" s="319"/>
      <c r="TGX2001" s="319"/>
      <c r="TGY2001" s="319"/>
      <c r="TGZ2001" s="319"/>
      <c r="THA2001" s="319"/>
      <c r="THB2001" s="319"/>
      <c r="THC2001" s="319"/>
      <c r="THD2001" s="319"/>
      <c r="THE2001" s="319"/>
      <c r="THF2001" s="319"/>
      <c r="THG2001" s="319"/>
      <c r="THH2001" s="319"/>
      <c r="THI2001" s="319"/>
      <c r="THJ2001" s="319"/>
      <c r="THK2001" s="319"/>
      <c r="THL2001" s="319"/>
      <c r="THM2001" s="319"/>
      <c r="THN2001" s="319"/>
      <c r="THO2001" s="319"/>
      <c r="THP2001" s="319"/>
      <c r="THQ2001" s="319"/>
      <c r="THR2001" s="319"/>
      <c r="THS2001" s="319"/>
      <c r="THT2001" s="319"/>
      <c r="THU2001" s="319"/>
      <c r="THV2001" s="319"/>
      <c r="THW2001" s="319"/>
      <c r="THX2001" s="319"/>
      <c r="THY2001" s="319"/>
      <c r="THZ2001" s="319"/>
      <c r="TIA2001" s="319"/>
      <c r="TIB2001" s="319"/>
      <c r="TIC2001" s="319"/>
      <c r="TID2001" s="319"/>
      <c r="TIE2001" s="319"/>
      <c r="TIF2001" s="319"/>
      <c r="TIG2001" s="319"/>
      <c r="TIH2001" s="319"/>
      <c r="TII2001" s="319"/>
      <c r="TIJ2001" s="319"/>
      <c r="TIK2001" s="319"/>
      <c r="TIL2001" s="319"/>
      <c r="TIM2001" s="319"/>
      <c r="TIN2001" s="319"/>
      <c r="TIO2001" s="319"/>
      <c r="TIP2001" s="319"/>
      <c r="TIQ2001" s="319"/>
      <c r="TIR2001" s="319"/>
      <c r="TIS2001" s="319"/>
      <c r="TIT2001" s="319"/>
      <c r="TIU2001" s="319"/>
      <c r="TIV2001" s="319"/>
      <c r="TIW2001" s="319"/>
      <c r="TIX2001" s="319"/>
      <c r="TIY2001" s="319"/>
      <c r="TIZ2001" s="319"/>
      <c r="TJA2001" s="319"/>
      <c r="TJB2001" s="319"/>
      <c r="TJC2001" s="319"/>
      <c r="TJD2001" s="319"/>
      <c r="TJE2001" s="319"/>
      <c r="TJF2001" s="319"/>
      <c r="TJG2001" s="319"/>
      <c r="TJH2001" s="319"/>
      <c r="TJI2001" s="319"/>
      <c r="TJJ2001" s="319"/>
      <c r="TJK2001" s="319"/>
      <c r="TJL2001" s="319"/>
      <c r="TJM2001" s="319"/>
      <c r="TJN2001" s="319"/>
      <c r="TJO2001" s="319"/>
      <c r="TJP2001" s="319"/>
      <c r="TJQ2001" s="319"/>
      <c r="TJR2001" s="319"/>
      <c r="TJS2001" s="319"/>
      <c r="TJT2001" s="319"/>
      <c r="TJU2001" s="319"/>
      <c r="TJV2001" s="319"/>
      <c r="TJW2001" s="319"/>
      <c r="TJX2001" s="319"/>
      <c r="TJY2001" s="319"/>
      <c r="TJZ2001" s="319"/>
      <c r="TKA2001" s="319"/>
      <c r="TKB2001" s="319"/>
      <c r="TKC2001" s="319"/>
      <c r="TKD2001" s="319"/>
      <c r="TKE2001" s="319"/>
      <c r="TKF2001" s="319"/>
      <c r="TKG2001" s="319"/>
      <c r="TKH2001" s="319"/>
      <c r="TKI2001" s="319"/>
      <c r="TKJ2001" s="319"/>
      <c r="TKK2001" s="319"/>
      <c r="TKL2001" s="319"/>
      <c r="TKM2001" s="319"/>
      <c r="TKN2001" s="319"/>
      <c r="TKO2001" s="319"/>
      <c r="TKP2001" s="319"/>
      <c r="TKQ2001" s="319"/>
      <c r="TKR2001" s="319"/>
      <c r="TKS2001" s="319"/>
      <c r="TKT2001" s="319"/>
      <c r="TKU2001" s="319"/>
      <c r="TKV2001" s="319"/>
      <c r="TKW2001" s="319"/>
      <c r="TKX2001" s="319"/>
      <c r="TKY2001" s="319"/>
      <c r="TKZ2001" s="319"/>
      <c r="TLA2001" s="319"/>
      <c r="TLB2001" s="319"/>
      <c r="TLC2001" s="319"/>
      <c r="TLD2001" s="319"/>
      <c r="TLE2001" s="319"/>
      <c r="TLF2001" s="319"/>
      <c r="TLG2001" s="319"/>
      <c r="TLH2001" s="319"/>
      <c r="TLI2001" s="319"/>
      <c r="TLJ2001" s="319"/>
      <c r="TLK2001" s="319"/>
      <c r="TLL2001" s="319"/>
      <c r="TLM2001" s="319"/>
      <c r="TLN2001" s="319"/>
      <c r="TLO2001" s="319"/>
      <c r="TLP2001" s="319"/>
      <c r="TLQ2001" s="319"/>
      <c r="TLR2001" s="319"/>
      <c r="TLS2001" s="319"/>
      <c r="TLT2001" s="319"/>
      <c r="TLU2001" s="319"/>
      <c r="TLV2001" s="319"/>
      <c r="TLW2001" s="319"/>
      <c r="TLX2001" s="319"/>
      <c r="TLY2001" s="319"/>
      <c r="TLZ2001" s="319"/>
      <c r="TMA2001" s="319"/>
      <c r="TMB2001" s="319"/>
      <c r="TMC2001" s="319"/>
      <c r="TMD2001" s="319"/>
      <c r="TME2001" s="319"/>
      <c r="TMF2001" s="319"/>
      <c r="TMG2001" s="319"/>
      <c r="TMH2001" s="319"/>
      <c r="TMI2001" s="319"/>
      <c r="TMJ2001" s="319"/>
      <c r="TMK2001" s="319"/>
      <c r="TML2001" s="319"/>
      <c r="TMM2001" s="319"/>
      <c r="TMN2001" s="319"/>
      <c r="TMO2001" s="319"/>
      <c r="TMP2001" s="319"/>
      <c r="TMQ2001" s="319"/>
      <c r="TMR2001" s="319"/>
      <c r="TMS2001" s="319"/>
      <c r="TMT2001" s="319"/>
      <c r="TMU2001" s="319"/>
      <c r="TMV2001" s="319"/>
      <c r="TMW2001" s="319"/>
      <c r="TMX2001" s="319"/>
      <c r="TMY2001" s="319"/>
      <c r="TMZ2001" s="319"/>
      <c r="TNA2001" s="319"/>
      <c r="TNB2001" s="319"/>
      <c r="TNC2001" s="319"/>
      <c r="TND2001" s="319"/>
      <c r="TNE2001" s="319"/>
      <c r="TNF2001" s="319"/>
      <c r="TNG2001" s="319"/>
      <c r="TNH2001" s="319"/>
      <c r="TNI2001" s="319"/>
      <c r="TNJ2001" s="319"/>
      <c r="TNK2001" s="319"/>
      <c r="TNL2001" s="319"/>
      <c r="TNM2001" s="319"/>
      <c r="TNN2001" s="319"/>
      <c r="TNO2001" s="319"/>
      <c r="TNP2001" s="319"/>
      <c r="TNQ2001" s="319"/>
      <c r="TNR2001" s="319"/>
      <c r="TNS2001" s="319"/>
      <c r="TNT2001" s="319"/>
      <c r="TNU2001" s="319"/>
      <c r="TNV2001" s="319"/>
      <c r="TNW2001" s="319"/>
      <c r="TNX2001" s="319"/>
      <c r="TNY2001" s="319"/>
      <c r="TNZ2001" s="319"/>
      <c r="TOA2001" s="319"/>
      <c r="TOB2001" s="319"/>
      <c r="TOC2001" s="319"/>
      <c r="TOD2001" s="319"/>
      <c r="TOE2001" s="319"/>
      <c r="TOF2001" s="319"/>
      <c r="TOG2001" s="319"/>
      <c r="TOH2001" s="319"/>
      <c r="TOI2001" s="319"/>
      <c r="TOJ2001" s="319"/>
      <c r="TOK2001" s="319"/>
      <c r="TOL2001" s="319"/>
      <c r="TOM2001" s="319"/>
      <c r="TON2001" s="319"/>
      <c r="TOO2001" s="319"/>
      <c r="TOP2001" s="319"/>
      <c r="TOQ2001" s="319"/>
      <c r="TOR2001" s="319"/>
      <c r="TOS2001" s="319"/>
      <c r="TOT2001" s="319"/>
      <c r="TOU2001" s="319"/>
      <c r="TOV2001" s="319"/>
      <c r="TOW2001" s="319"/>
      <c r="TOX2001" s="319"/>
      <c r="TOY2001" s="319"/>
      <c r="TOZ2001" s="319"/>
      <c r="TPA2001" s="319"/>
      <c r="TPB2001" s="319"/>
      <c r="TPC2001" s="319"/>
      <c r="TPD2001" s="319"/>
      <c r="TPE2001" s="319"/>
      <c r="TPF2001" s="319"/>
      <c r="TPG2001" s="319"/>
      <c r="TPH2001" s="319"/>
      <c r="TPI2001" s="319"/>
      <c r="TPJ2001" s="319"/>
      <c r="TPK2001" s="319"/>
      <c r="TPL2001" s="319"/>
      <c r="TPM2001" s="319"/>
      <c r="TPN2001" s="319"/>
      <c r="TPO2001" s="319"/>
      <c r="TPP2001" s="319"/>
      <c r="TPQ2001" s="319"/>
      <c r="TPR2001" s="319"/>
      <c r="TPS2001" s="319"/>
      <c r="TPT2001" s="319"/>
      <c r="TPU2001" s="319"/>
      <c r="TPV2001" s="319"/>
      <c r="TPW2001" s="319"/>
      <c r="TPX2001" s="319"/>
      <c r="TPY2001" s="319"/>
      <c r="TPZ2001" s="319"/>
      <c r="TQA2001" s="319"/>
      <c r="TQB2001" s="319"/>
      <c r="TQC2001" s="319"/>
      <c r="TQD2001" s="319"/>
      <c r="TQE2001" s="319"/>
      <c r="TQF2001" s="319"/>
      <c r="TQG2001" s="319"/>
      <c r="TQH2001" s="319"/>
      <c r="TQI2001" s="319"/>
      <c r="TQJ2001" s="319"/>
      <c r="TQK2001" s="319"/>
      <c r="TQL2001" s="319"/>
      <c r="TQM2001" s="319"/>
      <c r="TQN2001" s="319"/>
      <c r="TQO2001" s="319"/>
      <c r="TQP2001" s="319"/>
      <c r="TQQ2001" s="319"/>
      <c r="TQR2001" s="319"/>
      <c r="TQS2001" s="319"/>
      <c r="TQT2001" s="319"/>
      <c r="TQU2001" s="319"/>
      <c r="TQV2001" s="319"/>
      <c r="TQW2001" s="319"/>
      <c r="TQX2001" s="319"/>
      <c r="TQY2001" s="319"/>
      <c r="TQZ2001" s="319"/>
      <c r="TRA2001" s="319"/>
      <c r="TRB2001" s="319"/>
      <c r="TRC2001" s="319"/>
      <c r="TRD2001" s="319"/>
      <c r="TRE2001" s="319"/>
      <c r="TRF2001" s="319"/>
      <c r="TRG2001" s="319"/>
      <c r="TRH2001" s="319"/>
      <c r="TRI2001" s="319"/>
      <c r="TRJ2001" s="319"/>
      <c r="TRK2001" s="319"/>
      <c r="TRL2001" s="319"/>
      <c r="TRM2001" s="319"/>
      <c r="TRN2001" s="319"/>
      <c r="TRO2001" s="319"/>
      <c r="TRP2001" s="319"/>
      <c r="TRQ2001" s="319"/>
      <c r="TRR2001" s="319"/>
      <c r="TRS2001" s="319"/>
      <c r="TRT2001" s="319"/>
      <c r="TRU2001" s="319"/>
      <c r="TRV2001" s="319"/>
      <c r="TRW2001" s="319"/>
      <c r="TRX2001" s="319"/>
      <c r="TRY2001" s="319"/>
      <c r="TRZ2001" s="319"/>
      <c r="TSA2001" s="319"/>
      <c r="TSB2001" s="319"/>
      <c r="TSC2001" s="319"/>
      <c r="TSD2001" s="319"/>
      <c r="TSE2001" s="319"/>
      <c r="TSF2001" s="319"/>
      <c r="TSG2001" s="319"/>
      <c r="TSH2001" s="319"/>
      <c r="TSI2001" s="319"/>
      <c r="TSJ2001" s="319"/>
      <c r="TSK2001" s="319"/>
      <c r="TSL2001" s="319"/>
      <c r="TSM2001" s="319"/>
      <c r="TSN2001" s="319"/>
      <c r="TSO2001" s="319"/>
      <c r="TSP2001" s="319"/>
      <c r="TSQ2001" s="319"/>
      <c r="TSR2001" s="319"/>
      <c r="TSS2001" s="319"/>
      <c r="TST2001" s="319"/>
      <c r="TSU2001" s="319"/>
      <c r="TSV2001" s="319"/>
      <c r="TSW2001" s="319"/>
      <c r="TSX2001" s="319"/>
      <c r="TSY2001" s="319"/>
      <c r="TSZ2001" s="319"/>
      <c r="TTA2001" s="319"/>
      <c r="TTB2001" s="319"/>
      <c r="TTC2001" s="319"/>
      <c r="TTD2001" s="319"/>
      <c r="TTE2001" s="319"/>
      <c r="TTF2001" s="319"/>
      <c r="TTG2001" s="319"/>
      <c r="TTH2001" s="319"/>
      <c r="TTI2001" s="319"/>
      <c r="TTJ2001" s="319"/>
      <c r="TTK2001" s="319"/>
      <c r="TTL2001" s="319"/>
      <c r="TTM2001" s="319"/>
      <c r="TTN2001" s="319"/>
      <c r="TTO2001" s="319"/>
      <c r="TTP2001" s="319"/>
      <c r="TTQ2001" s="319"/>
      <c r="TTR2001" s="319"/>
      <c r="TTS2001" s="319"/>
      <c r="TTT2001" s="319"/>
      <c r="TTU2001" s="319"/>
      <c r="TTV2001" s="319"/>
      <c r="TTW2001" s="319"/>
      <c r="TTX2001" s="319"/>
      <c r="TTY2001" s="319"/>
      <c r="TTZ2001" s="319"/>
      <c r="TUA2001" s="319"/>
      <c r="TUB2001" s="319"/>
      <c r="TUC2001" s="319"/>
      <c r="TUD2001" s="319"/>
      <c r="TUE2001" s="319"/>
      <c r="TUF2001" s="319"/>
      <c r="TUG2001" s="319"/>
      <c r="TUH2001" s="319"/>
      <c r="TUI2001" s="319"/>
      <c r="TUJ2001" s="319"/>
      <c r="TUK2001" s="319"/>
      <c r="TUL2001" s="319"/>
      <c r="TUM2001" s="319"/>
      <c r="TUN2001" s="319"/>
      <c r="TUO2001" s="319"/>
      <c r="TUP2001" s="319"/>
      <c r="TUQ2001" s="319"/>
      <c r="TUR2001" s="319"/>
      <c r="TUS2001" s="319"/>
      <c r="TUT2001" s="319"/>
      <c r="TUU2001" s="319"/>
      <c r="TUV2001" s="319"/>
      <c r="TUW2001" s="319"/>
      <c r="TUX2001" s="319"/>
      <c r="TUY2001" s="319"/>
      <c r="TUZ2001" s="319"/>
      <c r="TVA2001" s="319"/>
      <c r="TVB2001" s="319"/>
      <c r="TVC2001" s="319"/>
      <c r="TVD2001" s="319"/>
      <c r="TVE2001" s="319"/>
      <c r="TVF2001" s="319"/>
      <c r="TVG2001" s="319"/>
      <c r="TVH2001" s="319"/>
      <c r="TVI2001" s="319"/>
      <c r="TVJ2001" s="319"/>
      <c r="TVK2001" s="319"/>
      <c r="TVL2001" s="319"/>
      <c r="TVM2001" s="319"/>
      <c r="TVN2001" s="319"/>
      <c r="TVO2001" s="319"/>
      <c r="TVP2001" s="319"/>
      <c r="TVQ2001" s="319"/>
      <c r="TVR2001" s="319"/>
      <c r="TVS2001" s="319"/>
      <c r="TVT2001" s="319"/>
      <c r="TVU2001" s="319"/>
      <c r="TVV2001" s="319"/>
      <c r="TVW2001" s="319"/>
      <c r="TVX2001" s="319"/>
      <c r="TVY2001" s="319"/>
      <c r="TVZ2001" s="319"/>
      <c r="TWA2001" s="319"/>
      <c r="TWB2001" s="319"/>
      <c r="TWC2001" s="319"/>
      <c r="TWD2001" s="319"/>
      <c r="TWE2001" s="319"/>
      <c r="TWF2001" s="319"/>
      <c r="TWG2001" s="319"/>
      <c r="TWH2001" s="319"/>
      <c r="TWI2001" s="319"/>
      <c r="TWJ2001" s="319"/>
      <c r="TWK2001" s="319"/>
      <c r="TWL2001" s="319"/>
      <c r="TWM2001" s="319"/>
      <c r="TWN2001" s="319"/>
      <c r="TWO2001" s="319"/>
      <c r="TWP2001" s="319"/>
      <c r="TWQ2001" s="319"/>
      <c r="TWR2001" s="319"/>
      <c r="TWS2001" s="319"/>
      <c r="TWT2001" s="319"/>
      <c r="TWU2001" s="319"/>
      <c r="TWV2001" s="319"/>
      <c r="TWW2001" s="319"/>
      <c r="TWX2001" s="319"/>
      <c r="TWY2001" s="319"/>
      <c r="TWZ2001" s="319"/>
      <c r="TXA2001" s="319"/>
      <c r="TXB2001" s="319"/>
      <c r="TXC2001" s="319"/>
      <c r="TXD2001" s="319"/>
      <c r="TXE2001" s="319"/>
      <c r="TXF2001" s="319"/>
      <c r="TXG2001" s="319"/>
      <c r="TXH2001" s="319"/>
      <c r="TXI2001" s="319"/>
      <c r="TXJ2001" s="319"/>
      <c r="TXK2001" s="319"/>
      <c r="TXL2001" s="319"/>
      <c r="TXM2001" s="319"/>
      <c r="TXN2001" s="319"/>
      <c r="TXO2001" s="319"/>
      <c r="TXP2001" s="319"/>
      <c r="TXQ2001" s="319"/>
      <c r="TXR2001" s="319"/>
      <c r="TXS2001" s="319"/>
      <c r="TXT2001" s="319"/>
      <c r="TXU2001" s="319"/>
      <c r="TXV2001" s="319"/>
      <c r="TXW2001" s="319"/>
      <c r="TXX2001" s="319"/>
      <c r="TXY2001" s="319"/>
      <c r="TXZ2001" s="319"/>
      <c r="TYA2001" s="319"/>
      <c r="TYB2001" s="319"/>
      <c r="TYC2001" s="319"/>
      <c r="TYD2001" s="319"/>
      <c r="TYE2001" s="319"/>
      <c r="TYF2001" s="319"/>
      <c r="TYG2001" s="319"/>
      <c r="TYH2001" s="319"/>
      <c r="TYI2001" s="319"/>
      <c r="TYJ2001" s="319"/>
      <c r="TYK2001" s="319"/>
      <c r="TYL2001" s="319"/>
      <c r="TYM2001" s="319"/>
      <c r="TYN2001" s="319"/>
      <c r="TYO2001" s="319"/>
      <c r="TYP2001" s="319"/>
      <c r="TYQ2001" s="319"/>
      <c r="TYR2001" s="319"/>
      <c r="TYS2001" s="319"/>
      <c r="TYT2001" s="319"/>
      <c r="TYU2001" s="319"/>
      <c r="TYV2001" s="319"/>
      <c r="TYW2001" s="319"/>
      <c r="TYX2001" s="319"/>
      <c r="TYY2001" s="319"/>
      <c r="TYZ2001" s="319"/>
      <c r="TZA2001" s="319"/>
      <c r="TZB2001" s="319"/>
      <c r="TZC2001" s="319"/>
      <c r="TZD2001" s="319"/>
      <c r="TZE2001" s="319"/>
      <c r="TZF2001" s="319"/>
      <c r="TZG2001" s="319"/>
      <c r="TZH2001" s="319"/>
      <c r="TZI2001" s="319"/>
      <c r="TZJ2001" s="319"/>
      <c r="TZK2001" s="319"/>
      <c r="TZL2001" s="319"/>
      <c r="TZM2001" s="319"/>
      <c r="TZN2001" s="319"/>
      <c r="TZO2001" s="319"/>
      <c r="TZP2001" s="319"/>
      <c r="TZQ2001" s="319"/>
      <c r="TZR2001" s="319"/>
      <c r="TZS2001" s="319"/>
      <c r="TZT2001" s="319"/>
      <c r="TZU2001" s="319"/>
      <c r="TZV2001" s="319"/>
      <c r="TZW2001" s="319"/>
      <c r="TZX2001" s="319"/>
      <c r="TZY2001" s="319"/>
      <c r="TZZ2001" s="319"/>
      <c r="UAA2001" s="319"/>
      <c r="UAB2001" s="319"/>
      <c r="UAC2001" s="319"/>
      <c r="UAD2001" s="319"/>
      <c r="UAE2001" s="319"/>
      <c r="UAF2001" s="319"/>
      <c r="UAG2001" s="319"/>
      <c r="UAH2001" s="319"/>
      <c r="UAI2001" s="319"/>
      <c r="UAJ2001" s="319"/>
      <c r="UAK2001" s="319"/>
      <c r="UAL2001" s="319"/>
      <c r="UAM2001" s="319"/>
      <c r="UAN2001" s="319"/>
      <c r="UAO2001" s="319"/>
      <c r="UAP2001" s="319"/>
      <c r="UAQ2001" s="319"/>
      <c r="UAR2001" s="319"/>
      <c r="UAS2001" s="319"/>
      <c r="UAT2001" s="319"/>
      <c r="UAU2001" s="319"/>
      <c r="UAV2001" s="319"/>
      <c r="UAW2001" s="319"/>
      <c r="UAX2001" s="319"/>
      <c r="UAY2001" s="319"/>
      <c r="UAZ2001" s="319"/>
      <c r="UBA2001" s="319"/>
      <c r="UBB2001" s="319"/>
      <c r="UBC2001" s="319"/>
      <c r="UBD2001" s="319"/>
      <c r="UBE2001" s="319"/>
      <c r="UBF2001" s="319"/>
      <c r="UBG2001" s="319"/>
      <c r="UBH2001" s="319"/>
      <c r="UBI2001" s="319"/>
      <c r="UBJ2001" s="319"/>
      <c r="UBK2001" s="319"/>
      <c r="UBL2001" s="319"/>
      <c r="UBM2001" s="319"/>
      <c r="UBN2001" s="319"/>
      <c r="UBO2001" s="319"/>
      <c r="UBP2001" s="319"/>
      <c r="UBQ2001" s="319"/>
      <c r="UBR2001" s="319"/>
      <c r="UBS2001" s="319"/>
      <c r="UBT2001" s="319"/>
      <c r="UBU2001" s="319"/>
      <c r="UBV2001" s="319"/>
      <c r="UBW2001" s="319"/>
      <c r="UBX2001" s="319"/>
      <c r="UBY2001" s="319"/>
      <c r="UBZ2001" s="319"/>
      <c r="UCA2001" s="319"/>
      <c r="UCB2001" s="319"/>
      <c r="UCC2001" s="319"/>
      <c r="UCD2001" s="319"/>
      <c r="UCE2001" s="319"/>
      <c r="UCF2001" s="319"/>
      <c r="UCG2001" s="319"/>
      <c r="UCH2001" s="319"/>
      <c r="UCI2001" s="319"/>
      <c r="UCJ2001" s="319"/>
      <c r="UCK2001" s="319"/>
      <c r="UCL2001" s="319"/>
      <c r="UCM2001" s="319"/>
      <c r="UCN2001" s="319"/>
      <c r="UCO2001" s="319"/>
      <c r="UCP2001" s="319"/>
      <c r="UCQ2001" s="319"/>
      <c r="UCR2001" s="319"/>
      <c r="UCS2001" s="319"/>
      <c r="UCT2001" s="319"/>
      <c r="UCU2001" s="319"/>
      <c r="UCV2001" s="319"/>
      <c r="UCW2001" s="319"/>
      <c r="UCX2001" s="319"/>
      <c r="UCY2001" s="319"/>
      <c r="UCZ2001" s="319"/>
      <c r="UDA2001" s="319"/>
      <c r="UDB2001" s="319"/>
      <c r="UDC2001" s="319"/>
      <c r="UDD2001" s="319"/>
      <c r="UDE2001" s="319"/>
      <c r="UDF2001" s="319"/>
      <c r="UDG2001" s="319"/>
      <c r="UDH2001" s="319"/>
      <c r="UDI2001" s="319"/>
      <c r="UDJ2001" s="319"/>
      <c r="UDK2001" s="319"/>
      <c r="UDL2001" s="319"/>
      <c r="UDM2001" s="319"/>
      <c r="UDN2001" s="319"/>
      <c r="UDO2001" s="319"/>
      <c r="UDP2001" s="319"/>
      <c r="UDQ2001" s="319"/>
      <c r="UDR2001" s="319"/>
      <c r="UDS2001" s="319"/>
      <c r="UDT2001" s="319"/>
      <c r="UDU2001" s="319"/>
      <c r="UDV2001" s="319"/>
      <c r="UDW2001" s="319"/>
      <c r="UDX2001" s="319"/>
      <c r="UDY2001" s="319"/>
      <c r="UDZ2001" s="319"/>
      <c r="UEA2001" s="319"/>
      <c r="UEB2001" s="319"/>
      <c r="UEC2001" s="319"/>
      <c r="UED2001" s="319"/>
      <c r="UEE2001" s="319"/>
      <c r="UEF2001" s="319"/>
      <c r="UEG2001" s="319"/>
      <c r="UEH2001" s="319"/>
      <c r="UEI2001" s="319"/>
      <c r="UEJ2001" s="319"/>
      <c r="UEK2001" s="319"/>
      <c r="UEL2001" s="319"/>
      <c r="UEM2001" s="319"/>
      <c r="UEN2001" s="319"/>
      <c r="UEO2001" s="319"/>
      <c r="UEP2001" s="319"/>
      <c r="UEQ2001" s="319"/>
      <c r="UER2001" s="319"/>
      <c r="UES2001" s="319"/>
      <c r="UET2001" s="319"/>
      <c r="UEU2001" s="319"/>
      <c r="UEV2001" s="319"/>
      <c r="UEW2001" s="319"/>
      <c r="UEX2001" s="319"/>
      <c r="UEY2001" s="319"/>
      <c r="UEZ2001" s="319"/>
      <c r="UFA2001" s="319"/>
      <c r="UFB2001" s="319"/>
      <c r="UFC2001" s="319"/>
      <c r="UFD2001" s="319"/>
      <c r="UFE2001" s="319"/>
      <c r="UFF2001" s="319"/>
      <c r="UFG2001" s="319"/>
      <c r="UFH2001" s="319"/>
      <c r="UFI2001" s="319"/>
      <c r="UFJ2001" s="319"/>
      <c r="UFK2001" s="319"/>
      <c r="UFL2001" s="319"/>
      <c r="UFM2001" s="319"/>
      <c r="UFN2001" s="319"/>
      <c r="UFO2001" s="319"/>
      <c r="UFP2001" s="319"/>
      <c r="UFQ2001" s="319"/>
      <c r="UFR2001" s="319"/>
      <c r="UFS2001" s="319"/>
      <c r="UFT2001" s="319"/>
      <c r="UFU2001" s="319"/>
      <c r="UFV2001" s="319"/>
      <c r="UFW2001" s="319"/>
      <c r="UFX2001" s="319"/>
      <c r="UFY2001" s="319"/>
      <c r="UFZ2001" s="319"/>
      <c r="UGA2001" s="319"/>
      <c r="UGB2001" s="319"/>
      <c r="UGC2001" s="319"/>
      <c r="UGD2001" s="319"/>
      <c r="UGE2001" s="319"/>
      <c r="UGF2001" s="319"/>
      <c r="UGG2001" s="319"/>
      <c r="UGH2001" s="319"/>
      <c r="UGI2001" s="319"/>
      <c r="UGJ2001" s="319"/>
      <c r="UGK2001" s="319"/>
      <c r="UGL2001" s="319"/>
      <c r="UGM2001" s="319"/>
      <c r="UGN2001" s="319"/>
      <c r="UGO2001" s="319"/>
      <c r="UGP2001" s="319"/>
      <c r="UGQ2001" s="319"/>
      <c r="UGR2001" s="319"/>
      <c r="UGS2001" s="319"/>
      <c r="UGT2001" s="319"/>
      <c r="UGU2001" s="319"/>
      <c r="UGV2001" s="319"/>
      <c r="UGW2001" s="319"/>
      <c r="UGX2001" s="319"/>
      <c r="UGY2001" s="319"/>
      <c r="UGZ2001" s="319"/>
      <c r="UHA2001" s="319"/>
      <c r="UHB2001" s="319"/>
      <c r="UHC2001" s="319"/>
      <c r="UHD2001" s="319"/>
      <c r="UHE2001" s="319"/>
      <c r="UHF2001" s="319"/>
      <c r="UHG2001" s="319"/>
      <c r="UHH2001" s="319"/>
      <c r="UHI2001" s="319"/>
      <c r="UHJ2001" s="319"/>
      <c r="UHK2001" s="319"/>
      <c r="UHL2001" s="319"/>
      <c r="UHM2001" s="319"/>
      <c r="UHN2001" s="319"/>
      <c r="UHO2001" s="319"/>
      <c r="UHP2001" s="319"/>
      <c r="UHQ2001" s="319"/>
      <c r="UHR2001" s="319"/>
      <c r="UHS2001" s="319"/>
      <c r="UHT2001" s="319"/>
      <c r="UHU2001" s="319"/>
      <c r="UHV2001" s="319"/>
      <c r="UHW2001" s="319"/>
      <c r="UHX2001" s="319"/>
      <c r="UHY2001" s="319"/>
      <c r="UHZ2001" s="319"/>
      <c r="UIA2001" s="319"/>
      <c r="UIB2001" s="319"/>
      <c r="UIC2001" s="319"/>
      <c r="UID2001" s="319"/>
      <c r="UIE2001" s="319"/>
      <c r="UIF2001" s="319"/>
      <c r="UIG2001" s="319"/>
      <c r="UIH2001" s="319"/>
      <c r="UII2001" s="319"/>
      <c r="UIJ2001" s="319"/>
      <c r="UIK2001" s="319"/>
      <c r="UIL2001" s="319"/>
      <c r="UIM2001" s="319"/>
      <c r="UIN2001" s="319"/>
      <c r="UIO2001" s="319"/>
      <c r="UIP2001" s="319"/>
      <c r="UIQ2001" s="319"/>
      <c r="UIR2001" s="319"/>
      <c r="UIS2001" s="319"/>
      <c r="UIT2001" s="319"/>
      <c r="UIU2001" s="319"/>
      <c r="UIV2001" s="319"/>
      <c r="UIW2001" s="319"/>
      <c r="UIX2001" s="319"/>
      <c r="UIY2001" s="319"/>
      <c r="UIZ2001" s="319"/>
      <c r="UJA2001" s="319"/>
      <c r="UJB2001" s="319"/>
      <c r="UJC2001" s="319"/>
      <c r="UJD2001" s="319"/>
      <c r="UJE2001" s="319"/>
      <c r="UJF2001" s="319"/>
      <c r="UJG2001" s="319"/>
      <c r="UJH2001" s="319"/>
      <c r="UJI2001" s="319"/>
      <c r="UJJ2001" s="319"/>
      <c r="UJK2001" s="319"/>
      <c r="UJL2001" s="319"/>
      <c r="UJM2001" s="319"/>
      <c r="UJN2001" s="319"/>
      <c r="UJO2001" s="319"/>
      <c r="UJP2001" s="319"/>
      <c r="UJQ2001" s="319"/>
      <c r="UJR2001" s="319"/>
      <c r="UJS2001" s="319"/>
      <c r="UJT2001" s="319"/>
      <c r="UJU2001" s="319"/>
      <c r="UJV2001" s="319"/>
      <c r="UJW2001" s="319"/>
      <c r="UJX2001" s="319"/>
      <c r="UJY2001" s="319"/>
      <c r="UJZ2001" s="319"/>
      <c r="UKA2001" s="319"/>
      <c r="UKB2001" s="319"/>
      <c r="UKC2001" s="319"/>
      <c r="UKD2001" s="319"/>
      <c r="UKE2001" s="319"/>
      <c r="UKF2001" s="319"/>
      <c r="UKG2001" s="319"/>
      <c r="UKH2001" s="319"/>
      <c r="UKI2001" s="319"/>
      <c r="UKJ2001" s="319"/>
      <c r="UKK2001" s="319"/>
      <c r="UKL2001" s="319"/>
      <c r="UKM2001" s="319"/>
      <c r="UKN2001" s="319"/>
      <c r="UKO2001" s="319"/>
      <c r="UKP2001" s="319"/>
      <c r="UKQ2001" s="319"/>
      <c r="UKR2001" s="319"/>
      <c r="UKS2001" s="319"/>
      <c r="UKT2001" s="319"/>
      <c r="UKU2001" s="319"/>
      <c r="UKV2001" s="319"/>
      <c r="UKW2001" s="319"/>
      <c r="UKX2001" s="319"/>
      <c r="UKY2001" s="319"/>
      <c r="UKZ2001" s="319"/>
      <c r="ULA2001" s="319"/>
      <c r="ULB2001" s="319"/>
      <c r="ULC2001" s="319"/>
      <c r="ULD2001" s="319"/>
      <c r="ULE2001" s="319"/>
      <c r="ULF2001" s="319"/>
      <c r="ULG2001" s="319"/>
      <c r="ULH2001" s="319"/>
      <c r="ULI2001" s="319"/>
      <c r="ULJ2001" s="319"/>
      <c r="ULK2001" s="319"/>
      <c r="ULL2001" s="319"/>
      <c r="ULM2001" s="319"/>
      <c r="ULN2001" s="319"/>
      <c r="ULO2001" s="319"/>
      <c r="ULP2001" s="319"/>
      <c r="ULQ2001" s="319"/>
      <c r="ULR2001" s="319"/>
      <c r="ULS2001" s="319"/>
      <c r="ULT2001" s="319"/>
      <c r="ULU2001" s="319"/>
      <c r="ULV2001" s="319"/>
      <c r="ULW2001" s="319"/>
      <c r="ULX2001" s="319"/>
      <c r="ULY2001" s="319"/>
      <c r="ULZ2001" s="319"/>
      <c r="UMA2001" s="319"/>
      <c r="UMB2001" s="319"/>
      <c r="UMC2001" s="319"/>
      <c r="UMD2001" s="319"/>
      <c r="UME2001" s="319"/>
      <c r="UMF2001" s="319"/>
      <c r="UMG2001" s="319"/>
      <c r="UMH2001" s="319"/>
      <c r="UMI2001" s="319"/>
      <c r="UMJ2001" s="319"/>
      <c r="UMK2001" s="319"/>
      <c r="UML2001" s="319"/>
      <c r="UMM2001" s="319"/>
      <c r="UMN2001" s="319"/>
      <c r="UMO2001" s="319"/>
      <c r="UMP2001" s="319"/>
      <c r="UMQ2001" s="319"/>
      <c r="UMR2001" s="319"/>
      <c r="UMS2001" s="319"/>
      <c r="UMT2001" s="319"/>
      <c r="UMU2001" s="319"/>
      <c r="UMV2001" s="319"/>
      <c r="UMW2001" s="319"/>
      <c r="UMX2001" s="319"/>
      <c r="UMY2001" s="319"/>
      <c r="UMZ2001" s="319"/>
      <c r="UNA2001" s="319"/>
      <c r="UNB2001" s="319"/>
      <c r="UNC2001" s="319"/>
      <c r="UND2001" s="319"/>
      <c r="UNE2001" s="319"/>
      <c r="UNF2001" s="319"/>
      <c r="UNG2001" s="319"/>
      <c r="UNH2001" s="319"/>
      <c r="UNI2001" s="319"/>
      <c r="UNJ2001" s="319"/>
      <c r="UNK2001" s="319"/>
      <c r="UNL2001" s="319"/>
      <c r="UNM2001" s="319"/>
      <c r="UNN2001" s="319"/>
      <c r="UNO2001" s="319"/>
      <c r="UNP2001" s="319"/>
      <c r="UNQ2001" s="319"/>
      <c r="UNR2001" s="319"/>
      <c r="UNS2001" s="319"/>
      <c r="UNT2001" s="319"/>
      <c r="UNU2001" s="319"/>
      <c r="UNV2001" s="319"/>
      <c r="UNW2001" s="319"/>
      <c r="UNX2001" s="319"/>
      <c r="UNY2001" s="319"/>
      <c r="UNZ2001" s="319"/>
      <c r="UOA2001" s="319"/>
      <c r="UOB2001" s="319"/>
      <c r="UOC2001" s="319"/>
      <c r="UOD2001" s="319"/>
      <c r="UOE2001" s="319"/>
      <c r="UOF2001" s="319"/>
      <c r="UOG2001" s="319"/>
      <c r="UOH2001" s="319"/>
      <c r="UOI2001" s="319"/>
      <c r="UOJ2001" s="319"/>
      <c r="UOK2001" s="319"/>
      <c r="UOL2001" s="319"/>
      <c r="UOM2001" s="319"/>
      <c r="UON2001" s="319"/>
      <c r="UOO2001" s="319"/>
      <c r="UOP2001" s="319"/>
      <c r="UOQ2001" s="319"/>
      <c r="UOR2001" s="319"/>
      <c r="UOS2001" s="319"/>
      <c r="UOT2001" s="319"/>
      <c r="UOU2001" s="319"/>
      <c r="UOV2001" s="319"/>
      <c r="UOW2001" s="319"/>
      <c r="UOX2001" s="319"/>
      <c r="UOY2001" s="319"/>
      <c r="UOZ2001" s="319"/>
      <c r="UPA2001" s="319"/>
      <c r="UPB2001" s="319"/>
      <c r="UPC2001" s="319"/>
      <c r="UPD2001" s="319"/>
      <c r="UPE2001" s="319"/>
      <c r="UPF2001" s="319"/>
      <c r="UPG2001" s="319"/>
      <c r="UPH2001" s="319"/>
      <c r="UPI2001" s="319"/>
      <c r="UPJ2001" s="319"/>
      <c r="UPK2001" s="319"/>
      <c r="UPL2001" s="319"/>
      <c r="UPM2001" s="319"/>
      <c r="UPN2001" s="319"/>
      <c r="UPO2001" s="319"/>
      <c r="UPP2001" s="319"/>
      <c r="UPQ2001" s="319"/>
      <c r="UPR2001" s="319"/>
      <c r="UPS2001" s="319"/>
      <c r="UPT2001" s="319"/>
      <c r="UPU2001" s="319"/>
      <c r="UPV2001" s="319"/>
      <c r="UPW2001" s="319"/>
      <c r="UPX2001" s="319"/>
      <c r="UPY2001" s="319"/>
      <c r="UPZ2001" s="319"/>
      <c r="UQA2001" s="319"/>
      <c r="UQB2001" s="319"/>
      <c r="UQC2001" s="319"/>
      <c r="UQD2001" s="319"/>
      <c r="UQE2001" s="319"/>
      <c r="UQF2001" s="319"/>
      <c r="UQG2001" s="319"/>
      <c r="UQH2001" s="319"/>
      <c r="UQI2001" s="319"/>
      <c r="UQJ2001" s="319"/>
      <c r="UQK2001" s="319"/>
      <c r="UQL2001" s="319"/>
      <c r="UQM2001" s="319"/>
      <c r="UQN2001" s="319"/>
      <c r="UQO2001" s="319"/>
      <c r="UQP2001" s="319"/>
      <c r="UQQ2001" s="319"/>
      <c r="UQR2001" s="319"/>
      <c r="UQS2001" s="319"/>
      <c r="UQT2001" s="319"/>
      <c r="UQU2001" s="319"/>
      <c r="UQV2001" s="319"/>
      <c r="UQW2001" s="319"/>
      <c r="UQX2001" s="319"/>
      <c r="UQY2001" s="319"/>
      <c r="UQZ2001" s="319"/>
      <c r="URA2001" s="319"/>
      <c r="URB2001" s="319"/>
      <c r="URC2001" s="319"/>
      <c r="URD2001" s="319"/>
      <c r="URE2001" s="319"/>
      <c r="URF2001" s="319"/>
      <c r="URG2001" s="319"/>
      <c r="URH2001" s="319"/>
      <c r="URI2001" s="319"/>
      <c r="URJ2001" s="319"/>
      <c r="URK2001" s="319"/>
      <c r="URL2001" s="319"/>
      <c r="URM2001" s="319"/>
      <c r="URN2001" s="319"/>
      <c r="URO2001" s="319"/>
      <c r="URP2001" s="319"/>
      <c r="URQ2001" s="319"/>
      <c r="URR2001" s="319"/>
      <c r="URS2001" s="319"/>
      <c r="URT2001" s="319"/>
      <c r="URU2001" s="319"/>
      <c r="URV2001" s="319"/>
      <c r="URW2001" s="319"/>
      <c r="URX2001" s="319"/>
      <c r="URY2001" s="319"/>
      <c r="URZ2001" s="319"/>
      <c r="USA2001" s="319"/>
      <c r="USB2001" s="319"/>
      <c r="USC2001" s="319"/>
      <c r="USD2001" s="319"/>
      <c r="USE2001" s="319"/>
      <c r="USF2001" s="319"/>
      <c r="USG2001" s="319"/>
      <c r="USH2001" s="319"/>
      <c r="USI2001" s="319"/>
      <c r="USJ2001" s="319"/>
      <c r="USK2001" s="319"/>
      <c r="USL2001" s="319"/>
      <c r="USM2001" s="319"/>
      <c r="USN2001" s="319"/>
      <c r="USO2001" s="319"/>
      <c r="USP2001" s="319"/>
      <c r="USQ2001" s="319"/>
      <c r="USR2001" s="319"/>
      <c r="USS2001" s="319"/>
      <c r="UST2001" s="319"/>
      <c r="USU2001" s="319"/>
      <c r="USV2001" s="319"/>
      <c r="USW2001" s="319"/>
      <c r="USX2001" s="319"/>
      <c r="USY2001" s="319"/>
      <c r="USZ2001" s="319"/>
      <c r="UTA2001" s="319"/>
      <c r="UTB2001" s="319"/>
      <c r="UTC2001" s="319"/>
      <c r="UTD2001" s="319"/>
      <c r="UTE2001" s="319"/>
      <c r="UTF2001" s="319"/>
      <c r="UTG2001" s="319"/>
      <c r="UTH2001" s="319"/>
      <c r="UTI2001" s="319"/>
      <c r="UTJ2001" s="319"/>
      <c r="UTK2001" s="319"/>
      <c r="UTL2001" s="319"/>
      <c r="UTM2001" s="319"/>
      <c r="UTN2001" s="319"/>
      <c r="UTO2001" s="319"/>
      <c r="UTP2001" s="319"/>
      <c r="UTQ2001" s="319"/>
      <c r="UTR2001" s="319"/>
      <c r="UTS2001" s="319"/>
      <c r="UTT2001" s="319"/>
      <c r="UTU2001" s="319"/>
      <c r="UTV2001" s="319"/>
      <c r="UTW2001" s="319"/>
      <c r="UTX2001" s="319"/>
      <c r="UTY2001" s="319"/>
      <c r="UTZ2001" s="319"/>
      <c r="UUA2001" s="319"/>
      <c r="UUB2001" s="319"/>
      <c r="UUC2001" s="319"/>
      <c r="UUD2001" s="319"/>
      <c r="UUE2001" s="319"/>
      <c r="UUF2001" s="319"/>
      <c r="UUG2001" s="319"/>
      <c r="UUH2001" s="319"/>
      <c r="UUI2001" s="319"/>
      <c r="UUJ2001" s="319"/>
      <c r="UUK2001" s="319"/>
      <c r="UUL2001" s="319"/>
      <c r="UUM2001" s="319"/>
      <c r="UUN2001" s="319"/>
      <c r="UUO2001" s="319"/>
      <c r="UUP2001" s="319"/>
      <c r="UUQ2001" s="319"/>
      <c r="UUR2001" s="319"/>
      <c r="UUS2001" s="319"/>
      <c r="UUT2001" s="319"/>
      <c r="UUU2001" s="319"/>
      <c r="UUV2001" s="319"/>
      <c r="UUW2001" s="319"/>
      <c r="UUX2001" s="319"/>
      <c r="UUY2001" s="319"/>
      <c r="UUZ2001" s="319"/>
      <c r="UVA2001" s="319"/>
      <c r="UVB2001" s="319"/>
      <c r="UVC2001" s="319"/>
      <c r="UVD2001" s="319"/>
      <c r="UVE2001" s="319"/>
      <c r="UVF2001" s="319"/>
      <c r="UVG2001" s="319"/>
      <c r="UVH2001" s="319"/>
      <c r="UVI2001" s="319"/>
      <c r="UVJ2001" s="319"/>
      <c r="UVK2001" s="319"/>
      <c r="UVL2001" s="319"/>
      <c r="UVM2001" s="319"/>
      <c r="UVN2001" s="319"/>
      <c r="UVO2001" s="319"/>
      <c r="UVP2001" s="319"/>
      <c r="UVQ2001" s="319"/>
      <c r="UVR2001" s="319"/>
      <c r="UVS2001" s="319"/>
      <c r="UVT2001" s="319"/>
      <c r="UVU2001" s="319"/>
      <c r="UVV2001" s="319"/>
      <c r="UVW2001" s="319"/>
      <c r="UVX2001" s="319"/>
      <c r="UVY2001" s="319"/>
      <c r="UVZ2001" s="319"/>
      <c r="UWA2001" s="319"/>
      <c r="UWB2001" s="319"/>
      <c r="UWC2001" s="319"/>
      <c r="UWD2001" s="319"/>
      <c r="UWE2001" s="319"/>
      <c r="UWF2001" s="319"/>
      <c r="UWG2001" s="319"/>
      <c r="UWH2001" s="319"/>
      <c r="UWI2001" s="319"/>
      <c r="UWJ2001" s="319"/>
      <c r="UWK2001" s="319"/>
      <c r="UWL2001" s="319"/>
      <c r="UWM2001" s="319"/>
      <c r="UWN2001" s="319"/>
      <c r="UWO2001" s="319"/>
      <c r="UWP2001" s="319"/>
      <c r="UWQ2001" s="319"/>
      <c r="UWR2001" s="319"/>
      <c r="UWS2001" s="319"/>
      <c r="UWT2001" s="319"/>
      <c r="UWU2001" s="319"/>
      <c r="UWV2001" s="319"/>
      <c r="UWW2001" s="319"/>
      <c r="UWX2001" s="319"/>
      <c r="UWY2001" s="319"/>
      <c r="UWZ2001" s="319"/>
      <c r="UXA2001" s="319"/>
      <c r="UXB2001" s="319"/>
      <c r="UXC2001" s="319"/>
      <c r="UXD2001" s="319"/>
      <c r="UXE2001" s="319"/>
      <c r="UXF2001" s="319"/>
      <c r="UXG2001" s="319"/>
      <c r="UXH2001" s="319"/>
      <c r="UXI2001" s="319"/>
      <c r="UXJ2001" s="319"/>
      <c r="UXK2001" s="319"/>
      <c r="UXL2001" s="319"/>
      <c r="UXM2001" s="319"/>
      <c r="UXN2001" s="319"/>
      <c r="UXO2001" s="319"/>
      <c r="UXP2001" s="319"/>
      <c r="UXQ2001" s="319"/>
      <c r="UXR2001" s="319"/>
      <c r="UXS2001" s="319"/>
      <c r="UXT2001" s="319"/>
      <c r="UXU2001" s="319"/>
      <c r="UXV2001" s="319"/>
      <c r="UXW2001" s="319"/>
      <c r="UXX2001" s="319"/>
      <c r="UXY2001" s="319"/>
      <c r="UXZ2001" s="319"/>
      <c r="UYA2001" s="319"/>
      <c r="UYB2001" s="319"/>
      <c r="UYC2001" s="319"/>
      <c r="UYD2001" s="319"/>
      <c r="UYE2001" s="319"/>
      <c r="UYF2001" s="319"/>
      <c r="UYG2001" s="319"/>
      <c r="UYH2001" s="319"/>
      <c r="UYI2001" s="319"/>
      <c r="UYJ2001" s="319"/>
      <c r="UYK2001" s="319"/>
      <c r="UYL2001" s="319"/>
      <c r="UYM2001" s="319"/>
      <c r="UYN2001" s="319"/>
      <c r="UYO2001" s="319"/>
      <c r="UYP2001" s="319"/>
      <c r="UYQ2001" s="319"/>
      <c r="UYR2001" s="319"/>
      <c r="UYS2001" s="319"/>
      <c r="UYT2001" s="319"/>
      <c r="UYU2001" s="319"/>
      <c r="UYV2001" s="319"/>
      <c r="UYW2001" s="319"/>
      <c r="UYX2001" s="319"/>
      <c r="UYY2001" s="319"/>
      <c r="UYZ2001" s="319"/>
      <c r="UZA2001" s="319"/>
      <c r="UZB2001" s="319"/>
      <c r="UZC2001" s="319"/>
      <c r="UZD2001" s="319"/>
      <c r="UZE2001" s="319"/>
      <c r="UZF2001" s="319"/>
      <c r="UZG2001" s="319"/>
      <c r="UZH2001" s="319"/>
      <c r="UZI2001" s="319"/>
      <c r="UZJ2001" s="319"/>
      <c r="UZK2001" s="319"/>
      <c r="UZL2001" s="319"/>
      <c r="UZM2001" s="319"/>
      <c r="UZN2001" s="319"/>
      <c r="UZO2001" s="319"/>
      <c r="UZP2001" s="319"/>
      <c r="UZQ2001" s="319"/>
      <c r="UZR2001" s="319"/>
      <c r="UZS2001" s="319"/>
      <c r="UZT2001" s="319"/>
      <c r="UZU2001" s="319"/>
      <c r="UZV2001" s="319"/>
      <c r="UZW2001" s="319"/>
      <c r="UZX2001" s="319"/>
      <c r="UZY2001" s="319"/>
      <c r="UZZ2001" s="319"/>
      <c r="VAA2001" s="319"/>
      <c r="VAB2001" s="319"/>
      <c r="VAC2001" s="319"/>
      <c r="VAD2001" s="319"/>
      <c r="VAE2001" s="319"/>
      <c r="VAF2001" s="319"/>
      <c r="VAG2001" s="319"/>
      <c r="VAH2001" s="319"/>
      <c r="VAI2001" s="319"/>
      <c r="VAJ2001" s="319"/>
      <c r="VAK2001" s="319"/>
      <c r="VAL2001" s="319"/>
      <c r="VAM2001" s="319"/>
      <c r="VAN2001" s="319"/>
      <c r="VAO2001" s="319"/>
      <c r="VAP2001" s="319"/>
      <c r="VAQ2001" s="319"/>
      <c r="VAR2001" s="319"/>
      <c r="VAS2001" s="319"/>
      <c r="VAT2001" s="319"/>
      <c r="VAU2001" s="319"/>
      <c r="VAV2001" s="319"/>
      <c r="VAW2001" s="319"/>
      <c r="VAX2001" s="319"/>
      <c r="VAY2001" s="319"/>
      <c r="VAZ2001" s="319"/>
      <c r="VBA2001" s="319"/>
      <c r="VBB2001" s="319"/>
      <c r="VBC2001" s="319"/>
      <c r="VBD2001" s="319"/>
      <c r="VBE2001" s="319"/>
      <c r="VBF2001" s="319"/>
      <c r="VBG2001" s="319"/>
      <c r="VBH2001" s="319"/>
      <c r="VBI2001" s="319"/>
      <c r="VBJ2001" s="319"/>
      <c r="VBK2001" s="319"/>
      <c r="VBL2001" s="319"/>
      <c r="VBM2001" s="319"/>
      <c r="VBN2001" s="319"/>
      <c r="VBO2001" s="319"/>
      <c r="VBP2001" s="319"/>
      <c r="VBQ2001" s="319"/>
      <c r="VBR2001" s="319"/>
      <c r="VBS2001" s="319"/>
      <c r="VBT2001" s="319"/>
      <c r="VBU2001" s="319"/>
      <c r="VBV2001" s="319"/>
      <c r="VBW2001" s="319"/>
      <c r="VBX2001" s="319"/>
      <c r="VBY2001" s="319"/>
      <c r="VBZ2001" s="319"/>
      <c r="VCA2001" s="319"/>
      <c r="VCB2001" s="319"/>
      <c r="VCC2001" s="319"/>
      <c r="VCD2001" s="319"/>
      <c r="VCE2001" s="319"/>
      <c r="VCF2001" s="319"/>
      <c r="VCG2001" s="319"/>
      <c r="VCH2001" s="319"/>
      <c r="VCI2001" s="319"/>
      <c r="VCJ2001" s="319"/>
      <c r="VCK2001" s="319"/>
      <c r="VCL2001" s="319"/>
      <c r="VCM2001" s="319"/>
      <c r="VCN2001" s="319"/>
      <c r="VCO2001" s="319"/>
      <c r="VCP2001" s="319"/>
      <c r="VCQ2001" s="319"/>
      <c r="VCR2001" s="319"/>
      <c r="VCS2001" s="319"/>
      <c r="VCT2001" s="319"/>
      <c r="VCU2001" s="319"/>
      <c r="VCV2001" s="319"/>
      <c r="VCW2001" s="319"/>
      <c r="VCX2001" s="319"/>
      <c r="VCY2001" s="319"/>
      <c r="VCZ2001" s="319"/>
      <c r="VDA2001" s="319"/>
      <c r="VDB2001" s="319"/>
      <c r="VDC2001" s="319"/>
      <c r="VDD2001" s="319"/>
      <c r="VDE2001" s="319"/>
      <c r="VDF2001" s="319"/>
      <c r="VDG2001" s="319"/>
      <c r="VDH2001" s="319"/>
      <c r="VDI2001" s="319"/>
      <c r="VDJ2001" s="319"/>
      <c r="VDK2001" s="319"/>
      <c r="VDL2001" s="319"/>
      <c r="VDM2001" s="319"/>
      <c r="VDN2001" s="319"/>
      <c r="VDO2001" s="319"/>
      <c r="VDP2001" s="319"/>
      <c r="VDQ2001" s="319"/>
      <c r="VDR2001" s="319"/>
      <c r="VDS2001" s="319"/>
      <c r="VDT2001" s="319"/>
      <c r="VDU2001" s="319"/>
      <c r="VDV2001" s="319"/>
      <c r="VDW2001" s="319"/>
      <c r="VDX2001" s="319"/>
      <c r="VDY2001" s="319"/>
      <c r="VDZ2001" s="319"/>
      <c r="VEA2001" s="319"/>
      <c r="VEB2001" s="319"/>
      <c r="VEC2001" s="319"/>
      <c r="VED2001" s="319"/>
      <c r="VEE2001" s="319"/>
      <c r="VEF2001" s="319"/>
      <c r="VEG2001" s="319"/>
      <c r="VEH2001" s="319"/>
      <c r="VEI2001" s="319"/>
      <c r="VEJ2001" s="319"/>
      <c r="VEK2001" s="319"/>
      <c r="VEL2001" s="319"/>
      <c r="VEM2001" s="319"/>
      <c r="VEN2001" s="319"/>
      <c r="VEO2001" s="319"/>
      <c r="VEP2001" s="319"/>
      <c r="VEQ2001" s="319"/>
      <c r="VER2001" s="319"/>
      <c r="VES2001" s="319"/>
      <c r="VET2001" s="319"/>
      <c r="VEU2001" s="319"/>
      <c r="VEV2001" s="319"/>
      <c r="VEW2001" s="319"/>
      <c r="VEX2001" s="319"/>
      <c r="VEY2001" s="319"/>
      <c r="VEZ2001" s="319"/>
      <c r="VFA2001" s="319"/>
      <c r="VFB2001" s="319"/>
      <c r="VFC2001" s="319"/>
      <c r="VFD2001" s="319"/>
      <c r="VFE2001" s="319"/>
      <c r="VFF2001" s="319"/>
      <c r="VFG2001" s="319"/>
      <c r="VFH2001" s="319"/>
      <c r="VFI2001" s="319"/>
      <c r="VFJ2001" s="319"/>
      <c r="VFK2001" s="319"/>
      <c r="VFL2001" s="319"/>
      <c r="VFM2001" s="319"/>
      <c r="VFN2001" s="319"/>
      <c r="VFO2001" s="319"/>
      <c r="VFP2001" s="319"/>
      <c r="VFQ2001" s="319"/>
      <c r="VFR2001" s="319"/>
      <c r="VFS2001" s="319"/>
      <c r="VFT2001" s="319"/>
      <c r="VFU2001" s="319"/>
      <c r="VFV2001" s="319"/>
      <c r="VFW2001" s="319"/>
      <c r="VFX2001" s="319"/>
      <c r="VFY2001" s="319"/>
      <c r="VFZ2001" s="319"/>
      <c r="VGA2001" s="319"/>
      <c r="VGB2001" s="319"/>
      <c r="VGC2001" s="319"/>
      <c r="VGD2001" s="319"/>
      <c r="VGE2001" s="319"/>
      <c r="VGF2001" s="319"/>
      <c r="VGG2001" s="319"/>
      <c r="VGH2001" s="319"/>
      <c r="VGI2001" s="319"/>
      <c r="VGJ2001" s="319"/>
      <c r="VGK2001" s="319"/>
      <c r="VGL2001" s="319"/>
      <c r="VGM2001" s="319"/>
      <c r="VGN2001" s="319"/>
      <c r="VGO2001" s="319"/>
      <c r="VGP2001" s="319"/>
      <c r="VGQ2001" s="319"/>
      <c r="VGR2001" s="319"/>
      <c r="VGS2001" s="319"/>
      <c r="VGT2001" s="319"/>
      <c r="VGU2001" s="319"/>
      <c r="VGV2001" s="319"/>
      <c r="VGW2001" s="319"/>
      <c r="VGX2001" s="319"/>
      <c r="VGY2001" s="319"/>
      <c r="VGZ2001" s="319"/>
      <c r="VHA2001" s="319"/>
      <c r="VHB2001" s="319"/>
      <c r="VHC2001" s="319"/>
      <c r="VHD2001" s="319"/>
      <c r="VHE2001" s="319"/>
      <c r="VHF2001" s="319"/>
      <c r="VHG2001" s="319"/>
      <c r="VHH2001" s="319"/>
      <c r="VHI2001" s="319"/>
      <c r="VHJ2001" s="319"/>
      <c r="VHK2001" s="319"/>
      <c r="VHL2001" s="319"/>
      <c r="VHM2001" s="319"/>
      <c r="VHN2001" s="319"/>
      <c r="VHO2001" s="319"/>
      <c r="VHP2001" s="319"/>
      <c r="VHQ2001" s="319"/>
      <c r="VHR2001" s="319"/>
      <c r="VHS2001" s="319"/>
      <c r="VHT2001" s="319"/>
      <c r="VHU2001" s="319"/>
      <c r="VHV2001" s="319"/>
      <c r="VHW2001" s="319"/>
      <c r="VHX2001" s="319"/>
      <c r="VHY2001" s="319"/>
      <c r="VHZ2001" s="319"/>
      <c r="VIA2001" s="319"/>
      <c r="VIB2001" s="319"/>
      <c r="VIC2001" s="319"/>
      <c r="VID2001" s="319"/>
      <c r="VIE2001" s="319"/>
      <c r="VIF2001" s="319"/>
      <c r="VIG2001" s="319"/>
      <c r="VIH2001" s="319"/>
      <c r="VII2001" s="319"/>
      <c r="VIJ2001" s="319"/>
      <c r="VIK2001" s="319"/>
      <c r="VIL2001" s="319"/>
      <c r="VIM2001" s="319"/>
      <c r="VIN2001" s="319"/>
      <c r="VIO2001" s="319"/>
      <c r="VIP2001" s="319"/>
      <c r="VIQ2001" s="319"/>
      <c r="VIR2001" s="319"/>
      <c r="VIS2001" s="319"/>
      <c r="VIT2001" s="319"/>
      <c r="VIU2001" s="319"/>
      <c r="VIV2001" s="319"/>
      <c r="VIW2001" s="319"/>
      <c r="VIX2001" s="319"/>
      <c r="VIY2001" s="319"/>
      <c r="VIZ2001" s="319"/>
      <c r="VJA2001" s="319"/>
      <c r="VJB2001" s="319"/>
      <c r="VJC2001" s="319"/>
      <c r="VJD2001" s="319"/>
      <c r="VJE2001" s="319"/>
      <c r="VJF2001" s="319"/>
      <c r="VJG2001" s="319"/>
      <c r="VJH2001" s="319"/>
      <c r="VJI2001" s="319"/>
      <c r="VJJ2001" s="319"/>
      <c r="VJK2001" s="319"/>
      <c r="VJL2001" s="319"/>
      <c r="VJM2001" s="319"/>
      <c r="VJN2001" s="319"/>
      <c r="VJO2001" s="319"/>
      <c r="VJP2001" s="319"/>
      <c r="VJQ2001" s="319"/>
      <c r="VJR2001" s="319"/>
      <c r="VJS2001" s="319"/>
      <c r="VJT2001" s="319"/>
      <c r="VJU2001" s="319"/>
      <c r="VJV2001" s="319"/>
      <c r="VJW2001" s="319"/>
      <c r="VJX2001" s="319"/>
      <c r="VJY2001" s="319"/>
      <c r="VJZ2001" s="319"/>
      <c r="VKA2001" s="319"/>
      <c r="VKB2001" s="319"/>
      <c r="VKC2001" s="319"/>
      <c r="VKD2001" s="319"/>
      <c r="VKE2001" s="319"/>
      <c r="VKF2001" s="319"/>
      <c r="VKG2001" s="319"/>
      <c r="VKH2001" s="319"/>
      <c r="VKI2001" s="319"/>
      <c r="VKJ2001" s="319"/>
      <c r="VKK2001" s="319"/>
      <c r="VKL2001" s="319"/>
      <c r="VKM2001" s="319"/>
      <c r="VKN2001" s="319"/>
      <c r="VKO2001" s="319"/>
      <c r="VKP2001" s="319"/>
      <c r="VKQ2001" s="319"/>
      <c r="VKR2001" s="319"/>
      <c r="VKS2001" s="319"/>
      <c r="VKT2001" s="319"/>
      <c r="VKU2001" s="319"/>
      <c r="VKV2001" s="319"/>
      <c r="VKW2001" s="319"/>
      <c r="VKX2001" s="319"/>
      <c r="VKY2001" s="319"/>
      <c r="VKZ2001" s="319"/>
      <c r="VLA2001" s="319"/>
      <c r="VLB2001" s="319"/>
      <c r="VLC2001" s="319"/>
      <c r="VLD2001" s="319"/>
      <c r="VLE2001" s="319"/>
      <c r="VLF2001" s="319"/>
      <c r="VLG2001" s="319"/>
      <c r="VLH2001" s="319"/>
      <c r="VLI2001" s="319"/>
      <c r="VLJ2001" s="319"/>
      <c r="VLK2001" s="319"/>
      <c r="VLL2001" s="319"/>
      <c r="VLM2001" s="319"/>
      <c r="VLN2001" s="319"/>
      <c r="VLO2001" s="319"/>
      <c r="VLP2001" s="319"/>
      <c r="VLQ2001" s="319"/>
      <c r="VLR2001" s="319"/>
      <c r="VLS2001" s="319"/>
      <c r="VLT2001" s="319"/>
      <c r="VLU2001" s="319"/>
      <c r="VLV2001" s="319"/>
      <c r="VLW2001" s="319"/>
      <c r="VLX2001" s="319"/>
      <c r="VLY2001" s="319"/>
      <c r="VLZ2001" s="319"/>
      <c r="VMA2001" s="319"/>
      <c r="VMB2001" s="319"/>
      <c r="VMC2001" s="319"/>
      <c r="VMD2001" s="319"/>
      <c r="VME2001" s="319"/>
      <c r="VMF2001" s="319"/>
      <c r="VMG2001" s="319"/>
      <c r="VMH2001" s="319"/>
      <c r="VMI2001" s="319"/>
      <c r="VMJ2001" s="319"/>
      <c r="VMK2001" s="319"/>
      <c r="VML2001" s="319"/>
      <c r="VMM2001" s="319"/>
      <c r="VMN2001" s="319"/>
      <c r="VMO2001" s="319"/>
      <c r="VMP2001" s="319"/>
      <c r="VMQ2001" s="319"/>
      <c r="VMR2001" s="319"/>
      <c r="VMS2001" s="319"/>
      <c r="VMT2001" s="319"/>
      <c r="VMU2001" s="319"/>
      <c r="VMV2001" s="319"/>
      <c r="VMW2001" s="319"/>
      <c r="VMX2001" s="319"/>
      <c r="VMY2001" s="319"/>
      <c r="VMZ2001" s="319"/>
      <c r="VNA2001" s="319"/>
      <c r="VNB2001" s="319"/>
      <c r="VNC2001" s="319"/>
      <c r="VND2001" s="319"/>
      <c r="VNE2001" s="319"/>
      <c r="VNF2001" s="319"/>
      <c r="VNG2001" s="319"/>
      <c r="VNH2001" s="319"/>
      <c r="VNI2001" s="319"/>
      <c r="VNJ2001" s="319"/>
      <c r="VNK2001" s="319"/>
      <c r="VNL2001" s="319"/>
      <c r="VNM2001" s="319"/>
      <c r="VNN2001" s="319"/>
      <c r="VNO2001" s="319"/>
      <c r="VNP2001" s="319"/>
      <c r="VNQ2001" s="319"/>
      <c r="VNR2001" s="319"/>
      <c r="VNS2001" s="319"/>
      <c r="VNT2001" s="319"/>
      <c r="VNU2001" s="319"/>
      <c r="VNV2001" s="319"/>
      <c r="VNW2001" s="319"/>
      <c r="VNX2001" s="319"/>
      <c r="VNY2001" s="319"/>
      <c r="VNZ2001" s="319"/>
      <c r="VOA2001" s="319"/>
      <c r="VOB2001" s="319"/>
      <c r="VOC2001" s="319"/>
      <c r="VOD2001" s="319"/>
      <c r="VOE2001" s="319"/>
      <c r="VOF2001" s="319"/>
      <c r="VOG2001" s="319"/>
      <c r="VOH2001" s="319"/>
      <c r="VOI2001" s="319"/>
      <c r="VOJ2001" s="319"/>
      <c r="VOK2001" s="319"/>
      <c r="VOL2001" s="319"/>
      <c r="VOM2001" s="319"/>
      <c r="VON2001" s="319"/>
      <c r="VOO2001" s="319"/>
      <c r="VOP2001" s="319"/>
      <c r="VOQ2001" s="319"/>
      <c r="VOR2001" s="319"/>
      <c r="VOS2001" s="319"/>
      <c r="VOT2001" s="319"/>
      <c r="VOU2001" s="319"/>
      <c r="VOV2001" s="319"/>
      <c r="VOW2001" s="319"/>
      <c r="VOX2001" s="319"/>
      <c r="VOY2001" s="319"/>
      <c r="VOZ2001" s="319"/>
      <c r="VPA2001" s="319"/>
      <c r="VPB2001" s="319"/>
      <c r="VPC2001" s="319"/>
      <c r="VPD2001" s="319"/>
      <c r="VPE2001" s="319"/>
      <c r="VPF2001" s="319"/>
      <c r="VPG2001" s="319"/>
      <c r="VPH2001" s="319"/>
      <c r="VPI2001" s="319"/>
      <c r="VPJ2001" s="319"/>
      <c r="VPK2001" s="319"/>
      <c r="VPL2001" s="319"/>
      <c r="VPM2001" s="319"/>
      <c r="VPN2001" s="319"/>
      <c r="VPO2001" s="319"/>
      <c r="VPP2001" s="319"/>
      <c r="VPQ2001" s="319"/>
      <c r="VPR2001" s="319"/>
      <c r="VPS2001" s="319"/>
      <c r="VPT2001" s="319"/>
      <c r="VPU2001" s="319"/>
      <c r="VPV2001" s="319"/>
      <c r="VPW2001" s="319"/>
      <c r="VPX2001" s="319"/>
      <c r="VPY2001" s="319"/>
      <c r="VPZ2001" s="319"/>
      <c r="VQA2001" s="319"/>
      <c r="VQB2001" s="319"/>
      <c r="VQC2001" s="319"/>
      <c r="VQD2001" s="319"/>
      <c r="VQE2001" s="319"/>
      <c r="VQF2001" s="319"/>
      <c r="VQG2001" s="319"/>
      <c r="VQH2001" s="319"/>
      <c r="VQI2001" s="319"/>
      <c r="VQJ2001" s="319"/>
      <c r="VQK2001" s="319"/>
      <c r="VQL2001" s="319"/>
      <c r="VQM2001" s="319"/>
      <c r="VQN2001" s="319"/>
      <c r="VQO2001" s="319"/>
      <c r="VQP2001" s="319"/>
      <c r="VQQ2001" s="319"/>
      <c r="VQR2001" s="319"/>
      <c r="VQS2001" s="319"/>
      <c r="VQT2001" s="319"/>
      <c r="VQU2001" s="319"/>
      <c r="VQV2001" s="319"/>
      <c r="VQW2001" s="319"/>
      <c r="VQX2001" s="319"/>
      <c r="VQY2001" s="319"/>
      <c r="VQZ2001" s="319"/>
      <c r="VRA2001" s="319"/>
      <c r="VRB2001" s="319"/>
      <c r="VRC2001" s="319"/>
      <c r="VRD2001" s="319"/>
      <c r="VRE2001" s="319"/>
      <c r="VRF2001" s="319"/>
      <c r="VRG2001" s="319"/>
      <c r="VRH2001" s="319"/>
      <c r="VRI2001" s="319"/>
      <c r="VRJ2001" s="319"/>
      <c r="VRK2001" s="319"/>
      <c r="VRL2001" s="319"/>
      <c r="VRM2001" s="319"/>
      <c r="VRN2001" s="319"/>
      <c r="VRO2001" s="319"/>
      <c r="VRP2001" s="319"/>
      <c r="VRQ2001" s="319"/>
      <c r="VRR2001" s="319"/>
      <c r="VRS2001" s="319"/>
      <c r="VRT2001" s="319"/>
      <c r="VRU2001" s="319"/>
      <c r="VRV2001" s="319"/>
      <c r="VRW2001" s="319"/>
      <c r="VRX2001" s="319"/>
      <c r="VRY2001" s="319"/>
      <c r="VRZ2001" s="319"/>
      <c r="VSA2001" s="319"/>
      <c r="VSB2001" s="319"/>
      <c r="VSC2001" s="319"/>
      <c r="VSD2001" s="319"/>
      <c r="VSE2001" s="319"/>
      <c r="VSF2001" s="319"/>
      <c r="VSG2001" s="319"/>
      <c r="VSH2001" s="319"/>
      <c r="VSI2001" s="319"/>
      <c r="VSJ2001" s="319"/>
      <c r="VSK2001" s="319"/>
      <c r="VSL2001" s="319"/>
      <c r="VSM2001" s="319"/>
      <c r="VSN2001" s="319"/>
      <c r="VSO2001" s="319"/>
      <c r="VSP2001" s="319"/>
      <c r="VSQ2001" s="319"/>
      <c r="VSR2001" s="319"/>
      <c r="VSS2001" s="319"/>
      <c r="VST2001" s="319"/>
      <c r="VSU2001" s="319"/>
      <c r="VSV2001" s="319"/>
      <c r="VSW2001" s="319"/>
      <c r="VSX2001" s="319"/>
      <c r="VSY2001" s="319"/>
      <c r="VSZ2001" s="319"/>
      <c r="VTA2001" s="319"/>
      <c r="VTB2001" s="319"/>
      <c r="VTC2001" s="319"/>
      <c r="VTD2001" s="319"/>
      <c r="VTE2001" s="319"/>
      <c r="VTF2001" s="319"/>
      <c r="VTG2001" s="319"/>
      <c r="VTH2001" s="319"/>
      <c r="VTI2001" s="319"/>
      <c r="VTJ2001" s="319"/>
      <c r="VTK2001" s="319"/>
      <c r="VTL2001" s="319"/>
      <c r="VTM2001" s="319"/>
      <c r="VTN2001" s="319"/>
      <c r="VTO2001" s="319"/>
      <c r="VTP2001" s="319"/>
      <c r="VTQ2001" s="319"/>
      <c r="VTR2001" s="319"/>
      <c r="VTS2001" s="319"/>
      <c r="VTT2001" s="319"/>
      <c r="VTU2001" s="319"/>
      <c r="VTV2001" s="319"/>
      <c r="VTW2001" s="319"/>
      <c r="VTX2001" s="319"/>
      <c r="VTY2001" s="319"/>
      <c r="VTZ2001" s="319"/>
      <c r="VUA2001" s="319"/>
      <c r="VUB2001" s="319"/>
      <c r="VUC2001" s="319"/>
      <c r="VUD2001" s="319"/>
      <c r="VUE2001" s="319"/>
      <c r="VUF2001" s="319"/>
      <c r="VUG2001" s="319"/>
      <c r="VUH2001" s="319"/>
      <c r="VUI2001" s="319"/>
      <c r="VUJ2001" s="319"/>
      <c r="VUK2001" s="319"/>
      <c r="VUL2001" s="319"/>
      <c r="VUM2001" s="319"/>
      <c r="VUN2001" s="319"/>
      <c r="VUO2001" s="319"/>
      <c r="VUP2001" s="319"/>
      <c r="VUQ2001" s="319"/>
      <c r="VUR2001" s="319"/>
      <c r="VUS2001" s="319"/>
      <c r="VUT2001" s="319"/>
      <c r="VUU2001" s="319"/>
      <c r="VUV2001" s="319"/>
      <c r="VUW2001" s="319"/>
      <c r="VUX2001" s="319"/>
      <c r="VUY2001" s="319"/>
      <c r="VUZ2001" s="319"/>
      <c r="VVA2001" s="319"/>
      <c r="VVB2001" s="319"/>
      <c r="VVC2001" s="319"/>
      <c r="VVD2001" s="319"/>
      <c r="VVE2001" s="319"/>
      <c r="VVF2001" s="319"/>
      <c r="VVG2001" s="319"/>
      <c r="VVH2001" s="319"/>
      <c r="VVI2001" s="319"/>
      <c r="VVJ2001" s="319"/>
      <c r="VVK2001" s="319"/>
      <c r="VVL2001" s="319"/>
      <c r="VVM2001" s="319"/>
      <c r="VVN2001" s="319"/>
      <c r="VVO2001" s="319"/>
      <c r="VVP2001" s="319"/>
      <c r="VVQ2001" s="319"/>
      <c r="VVR2001" s="319"/>
      <c r="VVS2001" s="319"/>
      <c r="VVT2001" s="319"/>
      <c r="VVU2001" s="319"/>
      <c r="VVV2001" s="319"/>
      <c r="VVW2001" s="319"/>
      <c r="VVX2001" s="319"/>
      <c r="VVY2001" s="319"/>
      <c r="VVZ2001" s="319"/>
      <c r="VWA2001" s="319"/>
      <c r="VWB2001" s="319"/>
      <c r="VWC2001" s="319"/>
      <c r="VWD2001" s="319"/>
      <c r="VWE2001" s="319"/>
      <c r="VWF2001" s="319"/>
      <c r="VWG2001" s="319"/>
      <c r="VWH2001" s="319"/>
      <c r="VWI2001" s="319"/>
      <c r="VWJ2001" s="319"/>
      <c r="VWK2001" s="319"/>
      <c r="VWL2001" s="319"/>
      <c r="VWM2001" s="319"/>
      <c r="VWN2001" s="319"/>
      <c r="VWO2001" s="319"/>
      <c r="VWP2001" s="319"/>
      <c r="VWQ2001" s="319"/>
      <c r="VWR2001" s="319"/>
      <c r="VWS2001" s="319"/>
      <c r="VWT2001" s="319"/>
      <c r="VWU2001" s="319"/>
      <c r="VWV2001" s="319"/>
      <c r="VWW2001" s="319"/>
      <c r="VWX2001" s="319"/>
      <c r="VWY2001" s="319"/>
      <c r="VWZ2001" s="319"/>
      <c r="VXA2001" s="319"/>
      <c r="VXB2001" s="319"/>
      <c r="VXC2001" s="319"/>
      <c r="VXD2001" s="319"/>
      <c r="VXE2001" s="319"/>
      <c r="VXF2001" s="319"/>
      <c r="VXG2001" s="319"/>
      <c r="VXH2001" s="319"/>
      <c r="VXI2001" s="319"/>
      <c r="VXJ2001" s="319"/>
      <c r="VXK2001" s="319"/>
      <c r="VXL2001" s="319"/>
      <c r="VXM2001" s="319"/>
      <c r="VXN2001" s="319"/>
      <c r="VXO2001" s="319"/>
      <c r="VXP2001" s="319"/>
      <c r="VXQ2001" s="319"/>
      <c r="VXR2001" s="319"/>
      <c r="VXS2001" s="319"/>
      <c r="VXT2001" s="319"/>
      <c r="VXU2001" s="319"/>
      <c r="VXV2001" s="319"/>
      <c r="VXW2001" s="319"/>
      <c r="VXX2001" s="319"/>
      <c r="VXY2001" s="319"/>
      <c r="VXZ2001" s="319"/>
      <c r="VYA2001" s="319"/>
      <c r="VYB2001" s="319"/>
      <c r="VYC2001" s="319"/>
      <c r="VYD2001" s="319"/>
      <c r="VYE2001" s="319"/>
      <c r="VYF2001" s="319"/>
      <c r="VYG2001" s="319"/>
      <c r="VYH2001" s="319"/>
      <c r="VYI2001" s="319"/>
      <c r="VYJ2001" s="319"/>
      <c r="VYK2001" s="319"/>
      <c r="VYL2001" s="319"/>
      <c r="VYM2001" s="319"/>
      <c r="VYN2001" s="319"/>
      <c r="VYO2001" s="319"/>
      <c r="VYP2001" s="319"/>
      <c r="VYQ2001" s="319"/>
      <c r="VYR2001" s="319"/>
      <c r="VYS2001" s="319"/>
      <c r="VYT2001" s="319"/>
      <c r="VYU2001" s="319"/>
      <c r="VYV2001" s="319"/>
      <c r="VYW2001" s="319"/>
      <c r="VYX2001" s="319"/>
      <c r="VYY2001" s="319"/>
      <c r="VYZ2001" s="319"/>
      <c r="VZA2001" s="319"/>
      <c r="VZB2001" s="319"/>
      <c r="VZC2001" s="319"/>
      <c r="VZD2001" s="319"/>
      <c r="VZE2001" s="319"/>
      <c r="VZF2001" s="319"/>
      <c r="VZG2001" s="319"/>
      <c r="VZH2001" s="319"/>
      <c r="VZI2001" s="319"/>
      <c r="VZJ2001" s="319"/>
      <c r="VZK2001" s="319"/>
      <c r="VZL2001" s="319"/>
      <c r="VZM2001" s="319"/>
      <c r="VZN2001" s="319"/>
      <c r="VZO2001" s="319"/>
      <c r="VZP2001" s="319"/>
      <c r="VZQ2001" s="319"/>
      <c r="VZR2001" s="319"/>
      <c r="VZS2001" s="319"/>
      <c r="VZT2001" s="319"/>
      <c r="VZU2001" s="319"/>
      <c r="VZV2001" s="319"/>
      <c r="VZW2001" s="319"/>
      <c r="VZX2001" s="319"/>
      <c r="VZY2001" s="319"/>
      <c r="VZZ2001" s="319"/>
      <c r="WAA2001" s="319"/>
      <c r="WAB2001" s="319"/>
      <c r="WAC2001" s="319"/>
      <c r="WAD2001" s="319"/>
      <c r="WAE2001" s="319"/>
      <c r="WAF2001" s="319"/>
      <c r="WAG2001" s="319"/>
      <c r="WAH2001" s="319"/>
      <c r="WAI2001" s="319"/>
      <c r="WAJ2001" s="319"/>
      <c r="WAK2001" s="319"/>
      <c r="WAL2001" s="319"/>
      <c r="WAM2001" s="319"/>
      <c r="WAN2001" s="319"/>
      <c r="WAO2001" s="319"/>
      <c r="WAP2001" s="319"/>
      <c r="WAQ2001" s="319"/>
      <c r="WAR2001" s="319"/>
      <c r="WAS2001" s="319"/>
      <c r="WAT2001" s="319"/>
      <c r="WAU2001" s="319"/>
      <c r="WAV2001" s="319"/>
      <c r="WAW2001" s="319"/>
      <c r="WAX2001" s="319"/>
      <c r="WAY2001" s="319"/>
      <c r="WAZ2001" s="319"/>
      <c r="WBA2001" s="319"/>
      <c r="WBB2001" s="319"/>
      <c r="WBC2001" s="319"/>
      <c r="WBD2001" s="319"/>
      <c r="WBE2001" s="319"/>
      <c r="WBF2001" s="319"/>
      <c r="WBG2001" s="319"/>
      <c r="WBH2001" s="319"/>
      <c r="WBI2001" s="319"/>
      <c r="WBJ2001" s="319"/>
      <c r="WBK2001" s="319"/>
      <c r="WBL2001" s="319"/>
      <c r="WBM2001" s="319"/>
      <c r="WBN2001" s="319"/>
      <c r="WBO2001" s="319"/>
      <c r="WBP2001" s="319"/>
      <c r="WBQ2001" s="319"/>
      <c r="WBR2001" s="319"/>
      <c r="WBS2001" s="319"/>
      <c r="WBT2001" s="319"/>
      <c r="WBU2001" s="319"/>
      <c r="WBV2001" s="319"/>
      <c r="WBW2001" s="319"/>
      <c r="WBX2001" s="319"/>
      <c r="WBY2001" s="319"/>
      <c r="WBZ2001" s="319"/>
      <c r="WCA2001" s="319"/>
      <c r="WCB2001" s="319"/>
      <c r="WCC2001" s="319"/>
      <c r="WCD2001" s="319"/>
      <c r="WCE2001" s="319"/>
      <c r="WCF2001" s="319"/>
      <c r="WCG2001" s="319"/>
      <c r="WCH2001" s="319"/>
      <c r="WCI2001" s="319"/>
      <c r="WCJ2001" s="319"/>
      <c r="WCK2001" s="319"/>
      <c r="WCL2001" s="319"/>
      <c r="WCM2001" s="319"/>
      <c r="WCN2001" s="319"/>
      <c r="WCO2001" s="319"/>
      <c r="WCP2001" s="319"/>
      <c r="WCQ2001" s="319"/>
      <c r="WCR2001" s="319"/>
      <c r="WCS2001" s="319"/>
      <c r="WCT2001" s="319"/>
      <c r="WCU2001" s="319"/>
      <c r="WCV2001" s="319"/>
      <c r="WCW2001" s="319"/>
      <c r="WCX2001" s="319"/>
      <c r="WCY2001" s="319"/>
      <c r="WCZ2001" s="319"/>
      <c r="WDA2001" s="319"/>
      <c r="WDB2001" s="319"/>
      <c r="WDC2001" s="319"/>
      <c r="WDD2001" s="319"/>
      <c r="WDE2001" s="319"/>
      <c r="WDF2001" s="319"/>
      <c r="WDG2001" s="319"/>
      <c r="WDH2001" s="319"/>
      <c r="WDI2001" s="319"/>
      <c r="WDJ2001" s="319"/>
      <c r="WDK2001" s="319"/>
      <c r="WDL2001" s="319"/>
      <c r="WDM2001" s="319"/>
      <c r="WDN2001" s="319"/>
      <c r="WDO2001" s="319"/>
      <c r="WDP2001" s="319"/>
      <c r="WDQ2001" s="319"/>
      <c r="WDR2001" s="319"/>
      <c r="WDS2001" s="319"/>
      <c r="WDT2001" s="319"/>
      <c r="WDU2001" s="319"/>
      <c r="WDV2001" s="319"/>
      <c r="WDW2001" s="319"/>
      <c r="WDX2001" s="319"/>
      <c r="WDY2001" s="319"/>
      <c r="WDZ2001" s="319"/>
      <c r="WEA2001" s="319"/>
      <c r="WEB2001" s="319"/>
      <c r="WEC2001" s="319"/>
      <c r="WED2001" s="319"/>
      <c r="WEE2001" s="319"/>
      <c r="WEF2001" s="319"/>
      <c r="WEG2001" s="319"/>
      <c r="WEH2001" s="319"/>
      <c r="WEI2001" s="319"/>
      <c r="WEJ2001" s="319"/>
      <c r="WEK2001" s="319"/>
      <c r="WEL2001" s="319"/>
      <c r="WEM2001" s="319"/>
      <c r="WEN2001" s="319"/>
      <c r="WEO2001" s="319"/>
      <c r="WEP2001" s="319"/>
      <c r="WEQ2001" s="319"/>
      <c r="WER2001" s="319"/>
      <c r="WES2001" s="319"/>
      <c r="WET2001" s="319"/>
      <c r="WEU2001" s="319"/>
      <c r="WEV2001" s="319"/>
      <c r="WEW2001" s="319"/>
      <c r="WEX2001" s="319"/>
      <c r="WEY2001" s="319"/>
      <c r="WEZ2001" s="319"/>
      <c r="WFA2001" s="319"/>
      <c r="WFB2001" s="319"/>
      <c r="WFC2001" s="319"/>
      <c r="WFD2001" s="319"/>
      <c r="WFE2001" s="319"/>
      <c r="WFF2001" s="319"/>
      <c r="WFG2001" s="319"/>
      <c r="WFH2001" s="319"/>
      <c r="WFI2001" s="319"/>
      <c r="WFJ2001" s="319"/>
      <c r="WFK2001" s="319"/>
      <c r="WFL2001" s="319"/>
      <c r="WFM2001" s="319"/>
      <c r="WFN2001" s="319"/>
      <c r="WFO2001" s="319"/>
      <c r="WFP2001" s="319"/>
      <c r="WFQ2001" s="319"/>
      <c r="WFR2001" s="319"/>
      <c r="WFS2001" s="319"/>
      <c r="WFT2001" s="319"/>
      <c r="WFU2001" s="319"/>
      <c r="WFV2001" s="319"/>
      <c r="WFW2001" s="319"/>
      <c r="WFX2001" s="319"/>
      <c r="WFY2001" s="319"/>
      <c r="WFZ2001" s="319"/>
      <c r="WGA2001" s="319"/>
      <c r="WGB2001" s="319"/>
      <c r="WGC2001" s="319"/>
      <c r="WGD2001" s="319"/>
      <c r="WGE2001" s="319"/>
      <c r="WGF2001" s="319"/>
      <c r="WGG2001" s="319"/>
      <c r="WGH2001" s="319"/>
      <c r="WGI2001" s="319"/>
      <c r="WGJ2001" s="319"/>
      <c r="WGK2001" s="319"/>
      <c r="WGL2001" s="319"/>
      <c r="WGM2001" s="319"/>
      <c r="WGN2001" s="319"/>
      <c r="WGO2001" s="319"/>
      <c r="WGP2001" s="319"/>
      <c r="WGQ2001" s="319"/>
      <c r="WGR2001" s="319"/>
      <c r="WGS2001" s="319"/>
      <c r="WGT2001" s="319"/>
      <c r="WGU2001" s="319"/>
      <c r="WGV2001" s="319"/>
      <c r="WGW2001" s="319"/>
      <c r="WGX2001" s="319"/>
      <c r="WGY2001" s="319"/>
      <c r="WGZ2001" s="319"/>
      <c r="WHA2001" s="319"/>
      <c r="WHB2001" s="319"/>
      <c r="WHC2001" s="319"/>
      <c r="WHD2001" s="319"/>
      <c r="WHE2001" s="319"/>
      <c r="WHF2001" s="319"/>
      <c r="WHG2001" s="319"/>
      <c r="WHH2001" s="319"/>
      <c r="WHI2001" s="319"/>
      <c r="WHJ2001" s="319"/>
      <c r="WHK2001" s="319"/>
      <c r="WHL2001" s="319"/>
      <c r="WHM2001" s="319"/>
      <c r="WHN2001" s="319"/>
      <c r="WHO2001" s="319"/>
      <c r="WHP2001" s="319"/>
      <c r="WHQ2001" s="319"/>
      <c r="WHR2001" s="319"/>
      <c r="WHS2001" s="319"/>
      <c r="WHT2001" s="319"/>
      <c r="WHU2001" s="319"/>
      <c r="WHV2001" s="319"/>
      <c r="WHW2001" s="319"/>
      <c r="WHX2001" s="319"/>
      <c r="WHY2001" s="319"/>
      <c r="WHZ2001" s="319"/>
      <c r="WIA2001" s="319"/>
      <c r="WIB2001" s="319"/>
      <c r="WIC2001" s="319"/>
      <c r="WID2001" s="319"/>
      <c r="WIE2001" s="319"/>
      <c r="WIF2001" s="319"/>
      <c r="WIG2001" s="319"/>
      <c r="WIH2001" s="319"/>
      <c r="WII2001" s="319"/>
      <c r="WIJ2001" s="319"/>
      <c r="WIK2001" s="319"/>
      <c r="WIL2001" s="319"/>
      <c r="WIM2001" s="319"/>
      <c r="WIN2001" s="319"/>
      <c r="WIO2001" s="319"/>
      <c r="WIP2001" s="319"/>
      <c r="WIQ2001" s="319"/>
      <c r="WIR2001" s="319"/>
      <c r="WIS2001" s="319"/>
      <c r="WIT2001" s="319"/>
      <c r="WIU2001" s="319"/>
      <c r="WIV2001" s="319"/>
      <c r="WIW2001" s="319"/>
      <c r="WIX2001" s="319"/>
      <c r="WIY2001" s="319"/>
      <c r="WIZ2001" s="319"/>
      <c r="WJA2001" s="319"/>
      <c r="WJB2001" s="319"/>
      <c r="WJC2001" s="319"/>
      <c r="WJD2001" s="319"/>
      <c r="WJE2001" s="319"/>
      <c r="WJF2001" s="319"/>
      <c r="WJG2001" s="319"/>
      <c r="WJH2001" s="319"/>
      <c r="WJI2001" s="319"/>
      <c r="WJJ2001" s="319"/>
      <c r="WJK2001" s="319"/>
      <c r="WJL2001" s="319"/>
      <c r="WJM2001" s="319"/>
      <c r="WJN2001" s="319"/>
      <c r="WJO2001" s="319"/>
      <c r="WJP2001" s="319"/>
      <c r="WJQ2001" s="319"/>
      <c r="WJR2001" s="319"/>
      <c r="WJS2001" s="319"/>
      <c r="WJT2001" s="319"/>
      <c r="WJU2001" s="319"/>
      <c r="WJV2001" s="319"/>
      <c r="WJW2001" s="319"/>
      <c r="WJX2001" s="319"/>
      <c r="WJY2001" s="319"/>
      <c r="WJZ2001" s="319"/>
      <c r="WKA2001" s="319"/>
      <c r="WKB2001" s="319"/>
      <c r="WKC2001" s="319"/>
      <c r="WKD2001" s="319"/>
      <c r="WKE2001" s="319"/>
      <c r="WKF2001" s="319"/>
      <c r="WKG2001" s="319"/>
      <c r="WKH2001" s="319"/>
      <c r="WKI2001" s="319"/>
      <c r="WKJ2001" s="319"/>
      <c r="WKK2001" s="319"/>
      <c r="WKL2001" s="319"/>
      <c r="WKM2001" s="319"/>
      <c r="WKN2001" s="319"/>
      <c r="WKO2001" s="319"/>
      <c r="WKP2001" s="319"/>
      <c r="WKQ2001" s="319"/>
      <c r="WKR2001" s="319"/>
      <c r="WKS2001" s="319"/>
      <c r="WKT2001" s="319"/>
      <c r="WKU2001" s="319"/>
      <c r="WKV2001" s="319"/>
      <c r="WKW2001" s="319"/>
      <c r="WKX2001" s="319"/>
      <c r="WKY2001" s="319"/>
      <c r="WKZ2001" s="319"/>
      <c r="WLA2001" s="319"/>
      <c r="WLB2001" s="319"/>
      <c r="WLC2001" s="319"/>
      <c r="WLD2001" s="319"/>
      <c r="WLE2001" s="319"/>
      <c r="WLF2001" s="319"/>
      <c r="WLG2001" s="319"/>
      <c r="WLH2001" s="319"/>
      <c r="WLI2001" s="319"/>
      <c r="WLJ2001" s="319"/>
      <c r="WLK2001" s="319"/>
      <c r="WLL2001" s="319"/>
      <c r="WLM2001" s="319"/>
      <c r="WLN2001" s="319"/>
      <c r="WLO2001" s="319"/>
      <c r="WLP2001" s="319"/>
      <c r="WLQ2001" s="319"/>
      <c r="WLR2001" s="319"/>
      <c r="WLS2001" s="319"/>
      <c r="WLT2001" s="319"/>
      <c r="WLU2001" s="319"/>
      <c r="WLV2001" s="319"/>
      <c r="WLW2001" s="319"/>
      <c r="WLX2001" s="319"/>
      <c r="WLY2001" s="319"/>
      <c r="WLZ2001" s="319"/>
      <c r="WMA2001" s="319"/>
      <c r="WMB2001" s="319"/>
      <c r="WMC2001" s="319"/>
      <c r="WMD2001" s="319"/>
      <c r="WME2001" s="319"/>
      <c r="WMF2001" s="319"/>
      <c r="WMG2001" s="319"/>
      <c r="WMH2001" s="319"/>
      <c r="WMI2001" s="319"/>
      <c r="WMJ2001" s="319"/>
      <c r="WMK2001" s="319"/>
      <c r="WML2001" s="319"/>
      <c r="WMM2001" s="319"/>
      <c r="WMN2001" s="319"/>
      <c r="WMO2001" s="319"/>
      <c r="WMP2001" s="319"/>
      <c r="WMQ2001" s="319"/>
      <c r="WMR2001" s="319"/>
      <c r="WMS2001" s="319"/>
      <c r="WMT2001" s="319"/>
      <c r="WMU2001" s="319"/>
      <c r="WMV2001" s="319"/>
      <c r="WMW2001" s="319"/>
      <c r="WMX2001" s="319"/>
      <c r="WMY2001" s="319"/>
      <c r="WMZ2001" s="319"/>
      <c r="WNA2001" s="319"/>
      <c r="WNB2001" s="319"/>
      <c r="WNC2001" s="319"/>
      <c r="WND2001" s="319"/>
      <c r="WNE2001" s="319"/>
      <c r="WNF2001" s="319"/>
      <c r="WNG2001" s="319"/>
      <c r="WNH2001" s="319"/>
      <c r="WNI2001" s="319"/>
      <c r="WNJ2001" s="319"/>
      <c r="WNK2001" s="319"/>
      <c r="WNL2001" s="319"/>
      <c r="WNM2001" s="319"/>
      <c r="WNN2001" s="319"/>
      <c r="WNO2001" s="319"/>
      <c r="WNP2001" s="319"/>
      <c r="WNQ2001" s="319"/>
      <c r="WNR2001" s="319"/>
      <c r="WNS2001" s="319"/>
      <c r="WNT2001" s="319"/>
      <c r="WNU2001" s="319"/>
      <c r="WNV2001" s="319"/>
      <c r="WNW2001" s="319"/>
      <c r="WNX2001" s="319"/>
      <c r="WNY2001" s="319"/>
      <c r="WNZ2001" s="319"/>
      <c r="WOA2001" s="319"/>
      <c r="WOB2001" s="319"/>
      <c r="WOC2001" s="319"/>
      <c r="WOD2001" s="319"/>
      <c r="WOE2001" s="319"/>
      <c r="WOF2001" s="319"/>
      <c r="WOG2001" s="319"/>
      <c r="WOH2001" s="319"/>
      <c r="WOI2001" s="319"/>
      <c r="WOJ2001" s="319"/>
      <c r="WOK2001" s="319"/>
      <c r="WOL2001" s="319"/>
      <c r="WOM2001" s="319"/>
      <c r="WON2001" s="319"/>
      <c r="WOO2001" s="319"/>
      <c r="WOP2001" s="319"/>
      <c r="WOQ2001" s="319"/>
      <c r="WOR2001" s="319"/>
      <c r="WOS2001" s="319"/>
      <c r="WOT2001" s="319"/>
      <c r="WOU2001" s="319"/>
      <c r="WOV2001" s="319"/>
      <c r="WOW2001" s="319"/>
      <c r="WOX2001" s="319"/>
      <c r="WOY2001" s="319"/>
      <c r="WOZ2001" s="319"/>
      <c r="WPA2001" s="319"/>
      <c r="WPB2001" s="319"/>
      <c r="WPC2001" s="319"/>
      <c r="WPD2001" s="319"/>
      <c r="WPE2001" s="319"/>
      <c r="WPF2001" s="319"/>
      <c r="WPG2001" s="319"/>
      <c r="WPH2001" s="319"/>
      <c r="WPI2001" s="319"/>
      <c r="WPJ2001" s="319"/>
      <c r="WPK2001" s="319"/>
      <c r="WPL2001" s="319"/>
      <c r="WPM2001" s="319"/>
      <c r="WPN2001" s="319"/>
      <c r="WPO2001" s="319"/>
      <c r="WPP2001" s="319"/>
      <c r="WPQ2001" s="319"/>
      <c r="WPR2001" s="319"/>
      <c r="WPS2001" s="319"/>
      <c r="WPT2001" s="319"/>
      <c r="WPU2001" s="319"/>
      <c r="WPV2001" s="319"/>
      <c r="WPW2001" s="319"/>
      <c r="WPX2001" s="319"/>
      <c r="WPY2001" s="319"/>
      <c r="WPZ2001" s="319"/>
      <c r="WQA2001" s="319"/>
      <c r="WQB2001" s="319"/>
      <c r="WQC2001" s="319"/>
      <c r="WQD2001" s="319"/>
      <c r="WQE2001" s="319"/>
      <c r="WQF2001" s="319"/>
      <c r="WQG2001" s="319"/>
      <c r="WQH2001" s="319"/>
      <c r="WQI2001" s="319"/>
      <c r="WQJ2001" s="319"/>
      <c r="WQK2001" s="319"/>
      <c r="WQL2001" s="319"/>
      <c r="WQM2001" s="319"/>
      <c r="WQN2001" s="319"/>
      <c r="WQO2001" s="319"/>
      <c r="WQP2001" s="319"/>
      <c r="WQQ2001" s="319"/>
      <c r="WQR2001" s="319"/>
      <c r="WQS2001" s="319"/>
      <c r="WQT2001" s="319"/>
      <c r="WQU2001" s="319"/>
      <c r="WQV2001" s="319"/>
      <c r="WQW2001" s="319"/>
      <c r="WQX2001" s="319"/>
      <c r="WQY2001" s="319"/>
      <c r="WQZ2001" s="319"/>
      <c r="WRA2001" s="319"/>
      <c r="WRB2001" s="319"/>
      <c r="WRC2001" s="319"/>
      <c r="WRD2001" s="319"/>
      <c r="WRE2001" s="319"/>
      <c r="WRF2001" s="319"/>
      <c r="WRG2001" s="319"/>
      <c r="WRH2001" s="319"/>
      <c r="WRI2001" s="319"/>
      <c r="WRJ2001" s="319"/>
      <c r="WRK2001" s="319"/>
      <c r="WRL2001" s="319"/>
      <c r="WRM2001" s="319"/>
      <c r="WRN2001" s="319"/>
      <c r="WRO2001" s="319"/>
      <c r="WRP2001" s="319"/>
      <c r="WRQ2001" s="319"/>
      <c r="WRR2001" s="319"/>
      <c r="WRS2001" s="319"/>
      <c r="WRT2001" s="319"/>
      <c r="WRU2001" s="319"/>
      <c r="WRV2001" s="319"/>
      <c r="WRW2001" s="319"/>
      <c r="WRX2001" s="319"/>
      <c r="WRY2001" s="319"/>
      <c r="WRZ2001" s="319"/>
      <c r="WSA2001" s="319"/>
      <c r="WSB2001" s="319"/>
      <c r="WSC2001" s="319"/>
      <c r="WSD2001" s="319"/>
      <c r="WSE2001" s="319"/>
      <c r="WSF2001" s="319"/>
      <c r="WSG2001" s="319"/>
      <c r="WSH2001" s="319"/>
      <c r="WSI2001" s="319"/>
      <c r="WSJ2001" s="319"/>
      <c r="WSK2001" s="319"/>
      <c r="WSL2001" s="319"/>
      <c r="WSM2001" s="319"/>
      <c r="WSN2001" s="319"/>
      <c r="WSO2001" s="319"/>
      <c r="WSP2001" s="319"/>
      <c r="WSQ2001" s="319"/>
      <c r="WSR2001" s="319"/>
      <c r="WSS2001" s="319"/>
      <c r="WST2001" s="319"/>
      <c r="WSU2001" s="319"/>
      <c r="WSV2001" s="319"/>
      <c r="WSW2001" s="319"/>
      <c r="WSX2001" s="319"/>
      <c r="WSY2001" s="319"/>
      <c r="WSZ2001" s="319"/>
      <c r="WTA2001" s="319"/>
      <c r="WTB2001" s="319"/>
      <c r="WTC2001" s="319"/>
      <c r="WTD2001" s="319"/>
      <c r="WTE2001" s="319"/>
      <c r="WTF2001" s="319"/>
      <c r="WTG2001" s="319"/>
      <c r="WTH2001" s="319"/>
      <c r="WTI2001" s="319"/>
      <c r="WTJ2001" s="319"/>
      <c r="WTK2001" s="319"/>
      <c r="WTL2001" s="319"/>
      <c r="WTM2001" s="319"/>
      <c r="WTN2001" s="319"/>
      <c r="WTO2001" s="319"/>
      <c r="WTP2001" s="319"/>
      <c r="WTQ2001" s="319"/>
      <c r="WTR2001" s="319"/>
      <c r="WTS2001" s="319"/>
      <c r="WTT2001" s="319"/>
      <c r="WTU2001" s="319"/>
      <c r="WTV2001" s="319"/>
      <c r="WTW2001" s="319"/>
      <c r="WTX2001" s="319"/>
      <c r="WTY2001" s="319"/>
      <c r="WTZ2001" s="319"/>
      <c r="WUA2001" s="319"/>
      <c r="WUB2001" s="319"/>
      <c r="WUC2001" s="319"/>
      <c r="WUD2001" s="319"/>
      <c r="WUE2001" s="319"/>
      <c r="WUF2001" s="319"/>
      <c r="WUG2001" s="319"/>
      <c r="WUH2001" s="319"/>
      <c r="WUI2001" s="319"/>
      <c r="WUJ2001" s="319"/>
      <c r="WUK2001" s="319"/>
      <c r="WUL2001" s="319"/>
      <c r="WUM2001" s="319"/>
      <c r="WUN2001" s="319"/>
      <c r="WUO2001" s="319"/>
      <c r="WUP2001" s="319"/>
      <c r="WUQ2001" s="319"/>
      <c r="WUR2001" s="319"/>
      <c r="WUS2001" s="319"/>
      <c r="WUT2001" s="319"/>
      <c r="WUU2001" s="319"/>
      <c r="WUV2001" s="319"/>
      <c r="WUW2001" s="319"/>
      <c r="WUX2001" s="319"/>
      <c r="WUY2001" s="319"/>
      <c r="WUZ2001" s="319"/>
      <c r="WVA2001" s="319"/>
      <c r="WVB2001" s="319"/>
      <c r="WVC2001" s="319"/>
      <c r="WVD2001" s="319"/>
      <c r="WVE2001" s="319"/>
      <c r="WVF2001" s="319"/>
      <c r="WVG2001" s="319"/>
      <c r="WVH2001" s="319"/>
      <c r="WVI2001" s="319"/>
      <c r="WVJ2001" s="319"/>
      <c r="WVK2001" s="319"/>
      <c r="WVL2001" s="319"/>
      <c r="WVM2001" s="319"/>
      <c r="WVN2001" s="319"/>
      <c r="WVO2001" s="319"/>
      <c r="WVP2001" s="319"/>
      <c r="WVQ2001" s="319"/>
      <c r="WVR2001" s="319"/>
      <c r="WVS2001" s="319"/>
      <c r="WVT2001" s="319"/>
      <c r="WVU2001" s="319"/>
      <c r="WVV2001" s="319"/>
      <c r="WVW2001" s="319"/>
      <c r="WVX2001" s="319"/>
      <c r="WVY2001" s="319"/>
      <c r="WVZ2001" s="319"/>
      <c r="WWA2001" s="319"/>
      <c r="WWB2001" s="319"/>
      <c r="WWC2001" s="319"/>
      <c r="WWD2001" s="319"/>
      <c r="WWE2001" s="319"/>
      <c r="WWF2001" s="319"/>
      <c r="WWG2001" s="319"/>
      <c r="WWH2001" s="319"/>
      <c r="WWI2001" s="319"/>
      <c r="WWJ2001" s="319"/>
      <c r="WWK2001" s="319"/>
      <c r="WWL2001" s="319"/>
      <c r="WWM2001" s="319"/>
      <c r="WWN2001" s="319"/>
      <c r="WWO2001" s="319"/>
      <c r="WWP2001" s="319"/>
      <c r="WWQ2001" s="319"/>
      <c r="WWR2001" s="319"/>
      <c r="WWS2001" s="319"/>
      <c r="WWT2001" s="319"/>
      <c r="WWU2001" s="319"/>
      <c r="WWV2001" s="319"/>
      <c r="WWW2001" s="319"/>
      <c r="WWX2001" s="319"/>
      <c r="WWY2001" s="319"/>
      <c r="WWZ2001" s="319"/>
      <c r="WXA2001" s="319"/>
      <c r="WXB2001" s="319"/>
      <c r="WXC2001" s="319"/>
      <c r="WXD2001" s="319"/>
      <c r="WXE2001" s="319"/>
      <c r="WXF2001" s="319"/>
      <c r="WXG2001" s="319"/>
      <c r="WXH2001" s="319"/>
      <c r="WXI2001" s="319"/>
      <c r="WXJ2001" s="319"/>
      <c r="WXK2001" s="319"/>
      <c r="WXL2001" s="319"/>
      <c r="WXM2001" s="319"/>
      <c r="WXN2001" s="319"/>
      <c r="WXO2001" s="319"/>
      <c r="WXP2001" s="319"/>
      <c r="WXQ2001" s="319"/>
      <c r="WXR2001" s="319"/>
      <c r="WXS2001" s="319"/>
      <c r="WXT2001" s="319"/>
      <c r="WXU2001" s="319"/>
      <c r="WXV2001" s="319"/>
      <c r="WXW2001" s="319"/>
      <c r="WXX2001" s="319"/>
      <c r="WXY2001" s="319"/>
      <c r="WXZ2001" s="319"/>
      <c r="WYA2001" s="319"/>
      <c r="WYB2001" s="319"/>
      <c r="WYC2001" s="319"/>
      <c r="WYD2001" s="319"/>
      <c r="WYE2001" s="319"/>
      <c r="WYF2001" s="319"/>
      <c r="WYG2001" s="319"/>
      <c r="WYH2001" s="319"/>
      <c r="WYI2001" s="319"/>
      <c r="WYJ2001" s="319"/>
      <c r="WYK2001" s="319"/>
      <c r="WYL2001" s="319"/>
      <c r="WYM2001" s="319"/>
      <c r="WYN2001" s="319"/>
      <c r="WYO2001" s="319"/>
      <c r="WYP2001" s="319"/>
      <c r="WYQ2001" s="319"/>
      <c r="WYR2001" s="319"/>
      <c r="WYS2001" s="319"/>
      <c r="WYT2001" s="319"/>
      <c r="WYU2001" s="319"/>
      <c r="WYV2001" s="319"/>
      <c r="WYW2001" s="319"/>
      <c r="WYX2001" s="319"/>
      <c r="WYY2001" s="319"/>
      <c r="WYZ2001" s="319"/>
      <c r="WZA2001" s="319"/>
      <c r="WZB2001" s="319"/>
      <c r="WZC2001" s="319"/>
      <c r="WZD2001" s="319"/>
      <c r="WZE2001" s="319"/>
      <c r="WZF2001" s="319"/>
      <c r="WZG2001" s="319"/>
      <c r="WZH2001" s="319"/>
      <c r="WZI2001" s="319"/>
      <c r="WZJ2001" s="319"/>
      <c r="WZK2001" s="319"/>
      <c r="WZL2001" s="319"/>
      <c r="WZM2001" s="319"/>
      <c r="WZN2001" s="319"/>
      <c r="WZO2001" s="319"/>
      <c r="WZP2001" s="319"/>
      <c r="WZQ2001" s="319"/>
      <c r="WZR2001" s="319"/>
      <c r="WZS2001" s="319"/>
      <c r="WZT2001" s="319"/>
      <c r="WZU2001" s="319"/>
      <c r="WZV2001" s="319"/>
      <c r="WZW2001" s="319"/>
      <c r="WZX2001" s="319"/>
      <c r="WZY2001" s="319"/>
      <c r="WZZ2001" s="319"/>
      <c r="XAA2001" s="319"/>
      <c r="XAB2001" s="319"/>
      <c r="XAC2001" s="319"/>
      <c r="XAD2001" s="319"/>
      <c r="XAE2001" s="319"/>
      <c r="XAF2001" s="319"/>
      <c r="XAG2001" s="319"/>
      <c r="XAH2001" s="319"/>
      <c r="XAI2001" s="319"/>
      <c r="XAJ2001" s="319"/>
      <c r="XAK2001" s="319"/>
      <c r="XAL2001" s="319"/>
      <c r="XAM2001" s="319"/>
      <c r="XAN2001" s="319"/>
      <c r="XAO2001" s="319"/>
      <c r="XAP2001" s="319"/>
      <c r="XAQ2001" s="319"/>
      <c r="XAR2001" s="319"/>
      <c r="XAS2001" s="319"/>
      <c r="XAT2001" s="319"/>
      <c r="XAU2001" s="319"/>
      <c r="XAV2001" s="319"/>
      <c r="XAW2001" s="319"/>
      <c r="XAX2001" s="319"/>
      <c r="XAY2001" s="319"/>
      <c r="XAZ2001" s="319"/>
      <c r="XBA2001" s="319"/>
      <c r="XBB2001" s="319"/>
      <c r="XBC2001" s="319"/>
      <c r="XBD2001" s="319"/>
      <c r="XBE2001" s="319"/>
      <c r="XBF2001" s="319"/>
      <c r="XBG2001" s="319"/>
      <c r="XBH2001" s="319"/>
      <c r="XBI2001" s="319"/>
      <c r="XBJ2001" s="319"/>
      <c r="XBK2001" s="319"/>
      <c r="XBL2001" s="319"/>
      <c r="XBM2001" s="319"/>
      <c r="XBN2001" s="319"/>
      <c r="XBO2001" s="319"/>
      <c r="XBP2001" s="319"/>
      <c r="XBQ2001" s="319"/>
      <c r="XBR2001" s="319"/>
      <c r="XBS2001" s="319"/>
      <c r="XBT2001" s="319"/>
      <c r="XBU2001" s="319"/>
      <c r="XBV2001" s="319"/>
      <c r="XBW2001" s="319"/>
      <c r="XBX2001" s="319"/>
      <c r="XBY2001" s="319"/>
      <c r="XBZ2001" s="319"/>
      <c r="XCA2001" s="319"/>
      <c r="XCB2001" s="319"/>
      <c r="XCC2001" s="319"/>
      <c r="XCD2001" s="319"/>
      <c r="XCE2001" s="319"/>
      <c r="XCF2001" s="319"/>
      <c r="XCG2001" s="319"/>
      <c r="XCH2001" s="319"/>
      <c r="XCI2001" s="319"/>
      <c r="XCJ2001" s="319"/>
      <c r="XCK2001" s="319"/>
      <c r="XCL2001" s="319"/>
      <c r="XCM2001" s="319"/>
      <c r="XCN2001" s="319"/>
      <c r="XCO2001" s="319"/>
      <c r="XCP2001" s="319"/>
      <c r="XCQ2001" s="319"/>
      <c r="XCR2001" s="319"/>
      <c r="XCS2001" s="319"/>
      <c r="XCT2001" s="319"/>
      <c r="XCU2001" s="319"/>
      <c r="XCV2001" s="319"/>
      <c r="XCW2001" s="319"/>
      <c r="XCX2001" s="319"/>
      <c r="XCY2001" s="319"/>
      <c r="XCZ2001" s="319"/>
      <c r="XDA2001" s="319"/>
      <c r="XDB2001" s="319"/>
      <c r="XDC2001" s="319"/>
      <c r="XDD2001" s="319"/>
      <c r="XDE2001" s="319"/>
      <c r="XDF2001" s="319"/>
      <c r="XDG2001" s="319"/>
      <c r="XDH2001" s="319"/>
      <c r="XDI2001" s="319"/>
      <c r="XDJ2001" s="319"/>
      <c r="XDK2001" s="319"/>
      <c r="XDL2001" s="319"/>
      <c r="XDM2001" s="319"/>
      <c r="XDN2001" s="319"/>
      <c r="XDO2001" s="319"/>
      <c r="XDP2001" s="319"/>
      <c r="XDQ2001" s="319"/>
      <c r="XDR2001" s="319"/>
      <c r="XDS2001" s="319"/>
      <c r="XDT2001" s="319"/>
      <c r="XDU2001" s="319"/>
      <c r="XDV2001" s="319"/>
      <c r="XDW2001" s="319"/>
      <c r="XDX2001" s="319"/>
      <c r="XDY2001" s="319"/>
      <c r="XDZ2001" s="319"/>
      <c r="XEA2001" s="319"/>
      <c r="XEB2001" s="319"/>
      <c r="XEC2001" s="319"/>
      <c r="XED2001" s="319"/>
      <c r="XEE2001" s="319"/>
      <c r="XEF2001" s="319"/>
      <c r="XEG2001" s="319"/>
      <c r="XEH2001" s="319"/>
      <c r="XEI2001" s="319"/>
      <c r="XEJ2001" s="319"/>
      <c r="XEK2001" s="319"/>
      <c r="XEL2001" s="319"/>
      <c r="XEM2001" s="319"/>
      <c r="XEN2001" s="319"/>
      <c r="XEO2001" s="319"/>
      <c r="XEP2001" s="319"/>
      <c r="XEQ2001" s="319"/>
      <c r="XER2001" s="319"/>
      <c r="XES2001" s="319"/>
      <c r="XET2001" s="319"/>
      <c r="XEU2001" s="319"/>
      <c r="XEV2001" s="319"/>
      <c r="XEW2001" s="319"/>
      <c r="XEX2001" s="319"/>
      <c r="XEY2001" s="319"/>
      <c r="XEZ2001" s="319"/>
      <c r="XFA2001" s="319"/>
      <c r="XFB2001" s="319"/>
      <c r="XFC2001" s="319"/>
      <c r="XFD2001" s="319"/>
    </row>
    <row r="2002" spans="1:16384">
      <c r="A2002" s="319">
        <f t="shared" si="100"/>
        <v>3202</v>
      </c>
      <c r="B2002" s="319">
        <f>B2001+1</f>
        <v>2</v>
      </c>
      <c r="C2002" s="2" t="s">
        <v>1229</v>
      </c>
      <c r="K2002" s="2"/>
      <c r="L2002" s="318"/>
    </row>
    <row r="2003" spans="1:16384">
      <c r="A2003" s="319">
        <f t="shared" si="100"/>
        <v>3203</v>
      </c>
      <c r="B2003" s="319">
        <f t="shared" si="100"/>
        <v>3</v>
      </c>
      <c r="C2003" s="2" t="s">
        <v>1229</v>
      </c>
      <c r="K2003" s="2"/>
      <c r="L2003" s="318"/>
    </row>
    <row r="2004" spans="1:16384">
      <c r="A2004" s="319">
        <f t="shared" si="100"/>
        <v>3204</v>
      </c>
      <c r="B2004" s="319">
        <f t="shared" si="100"/>
        <v>4</v>
      </c>
      <c r="C2004" s="2" t="s">
        <v>1229</v>
      </c>
      <c r="K2004" s="2"/>
      <c r="L2004" s="318"/>
    </row>
    <row r="2005" spans="1:16384">
      <c r="A2005" s="319">
        <f t="shared" si="100"/>
        <v>3205</v>
      </c>
      <c r="B2005" s="319">
        <f t="shared" si="100"/>
        <v>5</v>
      </c>
      <c r="C2005" s="2" t="s">
        <v>1229</v>
      </c>
      <c r="K2005" s="2"/>
      <c r="L2005" s="318"/>
    </row>
    <row r="2006" spans="1:16384">
      <c r="A2006" s="319">
        <f t="shared" si="100"/>
        <v>3206</v>
      </c>
      <c r="B2006" s="319">
        <f t="shared" si="100"/>
        <v>6</v>
      </c>
      <c r="C2006" s="2" t="s">
        <v>1229</v>
      </c>
      <c r="K2006" s="2"/>
      <c r="L2006" s="318"/>
    </row>
    <row r="2007" spans="1:16384">
      <c r="A2007" s="319">
        <f t="shared" si="100"/>
        <v>3207</v>
      </c>
      <c r="B2007" s="319">
        <f t="shared" si="100"/>
        <v>7</v>
      </c>
      <c r="C2007" s="2" t="s">
        <v>1229</v>
      </c>
      <c r="K2007" s="2"/>
      <c r="L2007" s="318"/>
    </row>
    <row r="2008" spans="1:16384">
      <c r="A2008" s="319">
        <f t="shared" si="100"/>
        <v>3208</v>
      </c>
      <c r="B2008" s="319">
        <f t="shared" si="100"/>
        <v>8</v>
      </c>
      <c r="C2008" s="2" t="s">
        <v>1229</v>
      </c>
      <c r="K2008" s="2"/>
      <c r="L2008" s="318"/>
    </row>
    <row r="2009" spans="1:16384">
      <c r="A2009" s="319">
        <f t="shared" si="100"/>
        <v>3209</v>
      </c>
      <c r="B2009" s="319">
        <f t="shared" si="100"/>
        <v>9</v>
      </c>
      <c r="C2009" s="2" t="s">
        <v>1229</v>
      </c>
      <c r="K2009" s="2"/>
      <c r="L2009" s="318"/>
    </row>
    <row r="2010" spans="1:16384">
      <c r="A2010" s="319">
        <f t="shared" si="100"/>
        <v>3210</v>
      </c>
      <c r="B2010" s="319">
        <f t="shared" si="100"/>
        <v>10</v>
      </c>
      <c r="C2010" s="2" t="s">
        <v>1229</v>
      </c>
      <c r="K2010" s="2"/>
      <c r="L2010" s="318"/>
    </row>
    <row r="2011" spans="1:16384">
      <c r="A2011" s="319">
        <f t="shared" si="100"/>
        <v>3211</v>
      </c>
      <c r="B2011" s="319">
        <f t="shared" si="100"/>
        <v>11</v>
      </c>
      <c r="C2011" s="2" t="s">
        <v>1229</v>
      </c>
      <c r="K2011" s="2"/>
      <c r="L2011" s="318"/>
    </row>
    <row r="2012" spans="1:16384">
      <c r="A2012" s="319">
        <f t="shared" si="100"/>
        <v>3212</v>
      </c>
      <c r="B2012" s="319">
        <f t="shared" si="100"/>
        <v>12</v>
      </c>
      <c r="C2012" s="2" t="s">
        <v>1229</v>
      </c>
      <c r="K2012" s="2"/>
      <c r="L2012" s="318"/>
    </row>
    <row r="2013" spans="1:16384">
      <c r="A2013" s="319">
        <f t="shared" si="100"/>
        <v>3213</v>
      </c>
      <c r="B2013" s="319">
        <f t="shared" si="100"/>
        <v>13</v>
      </c>
      <c r="C2013" s="2" t="s">
        <v>1229</v>
      </c>
      <c r="K2013" s="2"/>
      <c r="L2013" s="318"/>
    </row>
    <row r="2014" spans="1:16384">
      <c r="A2014" s="319">
        <f t="shared" si="100"/>
        <v>3214</v>
      </c>
      <c r="B2014" s="319">
        <f t="shared" si="100"/>
        <v>14</v>
      </c>
      <c r="C2014" s="2" t="s">
        <v>1229</v>
      </c>
      <c r="K2014" s="2"/>
      <c r="L2014" s="318"/>
    </row>
    <row r="2015" spans="1:16384">
      <c r="A2015" s="319">
        <f t="shared" si="100"/>
        <v>3215</v>
      </c>
      <c r="B2015" s="319">
        <f t="shared" si="100"/>
        <v>15</v>
      </c>
      <c r="C2015" s="2" t="s">
        <v>1229</v>
      </c>
      <c r="K2015" s="2"/>
      <c r="L2015" s="318"/>
    </row>
    <row r="2016" spans="1:16384">
      <c r="A2016" s="319">
        <f t="shared" si="100"/>
        <v>3216</v>
      </c>
      <c r="B2016" s="319">
        <f t="shared" si="100"/>
        <v>16</v>
      </c>
      <c r="C2016" s="2" t="s">
        <v>1229</v>
      </c>
      <c r="K2016" s="2"/>
      <c r="L2016" s="318"/>
    </row>
    <row r="2017" spans="1:12">
      <c r="A2017" s="319">
        <f t="shared" si="100"/>
        <v>3217</v>
      </c>
      <c r="B2017" s="319">
        <f t="shared" si="100"/>
        <v>17</v>
      </c>
      <c r="C2017" s="2" t="s">
        <v>1229</v>
      </c>
      <c r="K2017" s="2"/>
      <c r="L2017" s="318"/>
    </row>
    <row r="2018" spans="1:12">
      <c r="A2018" s="319">
        <f t="shared" si="100"/>
        <v>3218</v>
      </c>
      <c r="B2018" s="319">
        <f t="shared" si="100"/>
        <v>18</v>
      </c>
      <c r="C2018" s="2" t="s">
        <v>1229</v>
      </c>
      <c r="K2018" s="2"/>
      <c r="L2018" s="318"/>
    </row>
    <row r="2019" spans="1:12">
      <c r="A2019" s="319">
        <f t="shared" si="100"/>
        <v>3219</v>
      </c>
      <c r="B2019" s="319">
        <f t="shared" si="100"/>
        <v>19</v>
      </c>
      <c r="C2019" s="2" t="s">
        <v>1229</v>
      </c>
      <c r="K2019" s="2"/>
      <c r="L2019" s="318"/>
    </row>
    <row r="2020" spans="1:12">
      <c r="A2020" s="319">
        <f t="shared" si="100"/>
        <v>3220</v>
      </c>
      <c r="B2020" s="319">
        <f t="shared" si="100"/>
        <v>20</v>
      </c>
      <c r="C2020" s="2" t="s">
        <v>1229</v>
      </c>
      <c r="K2020" s="2"/>
      <c r="L2020" s="318"/>
    </row>
    <row r="2021" spans="1:12">
      <c r="A2021" s="319">
        <f t="shared" si="100"/>
        <v>3221</v>
      </c>
      <c r="B2021" s="319">
        <v>1</v>
      </c>
      <c r="C2021" s="319" t="s">
        <v>1809</v>
      </c>
    </row>
    <row r="2022" spans="1:12">
      <c r="A2022" s="319">
        <f t="shared" si="100"/>
        <v>3222</v>
      </c>
      <c r="B2022" s="319">
        <f>B2021</f>
        <v>1</v>
      </c>
      <c r="C2022" s="319" t="s">
        <v>1419</v>
      </c>
    </row>
    <row r="2023" spans="1:12">
      <c r="A2023" s="319">
        <f t="shared" si="100"/>
        <v>3223</v>
      </c>
      <c r="B2023" s="319">
        <f t="shared" ref="B2023:B2034" si="102">B2022</f>
        <v>1</v>
      </c>
      <c r="C2023" s="319" t="s">
        <v>1586</v>
      </c>
    </row>
    <row r="2024" spans="1:12">
      <c r="A2024" s="319">
        <f t="shared" si="100"/>
        <v>3224</v>
      </c>
      <c r="B2024" s="319">
        <f t="shared" si="102"/>
        <v>1</v>
      </c>
      <c r="C2024" s="319" t="s">
        <v>1256</v>
      </c>
    </row>
    <row r="2025" spans="1:12">
      <c r="A2025" s="319">
        <f t="shared" si="100"/>
        <v>3225</v>
      </c>
      <c r="B2025" s="319">
        <f t="shared" si="102"/>
        <v>1</v>
      </c>
      <c r="C2025" s="319" t="s">
        <v>4461</v>
      </c>
    </row>
    <row r="2026" spans="1:12">
      <c r="A2026" s="319">
        <f t="shared" si="100"/>
        <v>3226</v>
      </c>
      <c r="B2026" s="319">
        <f t="shared" si="102"/>
        <v>1</v>
      </c>
      <c r="C2026" s="319" t="s">
        <v>4762</v>
      </c>
    </row>
    <row r="2027" spans="1:12">
      <c r="A2027" s="319">
        <f t="shared" si="100"/>
        <v>3227</v>
      </c>
      <c r="B2027" s="319">
        <f t="shared" si="102"/>
        <v>1</v>
      </c>
      <c r="C2027" s="319" t="s">
        <v>4463</v>
      </c>
    </row>
    <row r="2028" spans="1:12">
      <c r="A2028" s="319">
        <f t="shared" si="100"/>
        <v>3228</v>
      </c>
      <c r="B2028" s="319">
        <f t="shared" si="102"/>
        <v>1</v>
      </c>
      <c r="C2028" s="319" t="s">
        <v>1276</v>
      </c>
    </row>
    <row r="2029" spans="1:12">
      <c r="A2029" s="319">
        <f t="shared" si="100"/>
        <v>3229</v>
      </c>
      <c r="B2029" s="319">
        <f t="shared" si="102"/>
        <v>1</v>
      </c>
      <c r="C2029" s="319" t="s">
        <v>4832</v>
      </c>
    </row>
    <row r="2030" spans="1:12">
      <c r="A2030" s="319">
        <f t="shared" si="100"/>
        <v>3230</v>
      </c>
      <c r="B2030" s="319">
        <f t="shared" si="102"/>
        <v>1</v>
      </c>
      <c r="C2030" s="319" t="s">
        <v>4833</v>
      </c>
    </row>
    <row r="2031" spans="1:12">
      <c r="A2031" s="319">
        <f t="shared" si="100"/>
        <v>3231</v>
      </c>
      <c r="B2031" s="319">
        <f t="shared" si="102"/>
        <v>1</v>
      </c>
      <c r="C2031" s="319" t="s">
        <v>4834</v>
      </c>
    </row>
    <row r="2032" spans="1:12">
      <c r="A2032" s="319">
        <f t="shared" si="100"/>
        <v>3232</v>
      </c>
      <c r="B2032" s="319">
        <f t="shared" si="102"/>
        <v>1</v>
      </c>
      <c r="C2032" s="319" t="s">
        <v>4837</v>
      </c>
    </row>
    <row r="2033" spans="1:3">
      <c r="A2033" s="319">
        <f t="shared" si="100"/>
        <v>3233</v>
      </c>
      <c r="B2033" s="319">
        <f t="shared" si="102"/>
        <v>1</v>
      </c>
      <c r="C2033" s="319" t="s">
        <v>4838</v>
      </c>
    </row>
    <row r="2034" spans="1:3">
      <c r="A2034" s="319">
        <f t="shared" si="100"/>
        <v>3234</v>
      </c>
      <c r="B2034" s="319">
        <f t="shared" si="102"/>
        <v>1</v>
      </c>
      <c r="C2034" s="319" t="s">
        <v>4839</v>
      </c>
    </row>
    <row r="2035" spans="1:3">
      <c r="A2035" s="319">
        <f t="shared" si="100"/>
        <v>3235</v>
      </c>
      <c r="B2035" s="319">
        <v>2</v>
      </c>
      <c r="C2035" s="319" t="s">
        <v>1809</v>
      </c>
    </row>
    <row r="2036" spans="1:3">
      <c r="A2036" s="319">
        <f t="shared" si="100"/>
        <v>3236</v>
      </c>
      <c r="B2036" s="319">
        <f>B2035</f>
        <v>2</v>
      </c>
      <c r="C2036" s="319" t="s">
        <v>1419</v>
      </c>
    </row>
    <row r="2037" spans="1:3">
      <c r="A2037" s="319">
        <f t="shared" si="100"/>
        <v>3237</v>
      </c>
      <c r="B2037" s="319">
        <f t="shared" ref="B2037:B2048" si="103">B2036</f>
        <v>2</v>
      </c>
      <c r="C2037" s="319" t="s">
        <v>1586</v>
      </c>
    </row>
    <row r="2038" spans="1:3">
      <c r="A2038" s="319">
        <f t="shared" si="100"/>
        <v>3238</v>
      </c>
      <c r="B2038" s="319">
        <f t="shared" si="103"/>
        <v>2</v>
      </c>
      <c r="C2038" s="319" t="s">
        <v>1256</v>
      </c>
    </row>
    <row r="2039" spans="1:3">
      <c r="A2039" s="319">
        <f t="shared" si="100"/>
        <v>3239</v>
      </c>
      <c r="B2039" s="319">
        <f t="shared" si="103"/>
        <v>2</v>
      </c>
      <c r="C2039" s="319" t="s">
        <v>4461</v>
      </c>
    </row>
    <row r="2040" spans="1:3">
      <c r="A2040" s="319">
        <f t="shared" si="100"/>
        <v>3240</v>
      </c>
      <c r="B2040" s="319">
        <f t="shared" si="103"/>
        <v>2</v>
      </c>
      <c r="C2040" s="319" t="s">
        <v>4762</v>
      </c>
    </row>
    <row r="2041" spans="1:3">
      <c r="A2041" s="319">
        <f t="shared" si="100"/>
        <v>3241</v>
      </c>
      <c r="B2041" s="319">
        <f t="shared" si="103"/>
        <v>2</v>
      </c>
      <c r="C2041" s="319" t="s">
        <v>4463</v>
      </c>
    </row>
    <row r="2042" spans="1:3">
      <c r="A2042" s="319">
        <f t="shared" si="100"/>
        <v>3242</v>
      </c>
      <c r="B2042" s="319">
        <f t="shared" si="103"/>
        <v>2</v>
      </c>
      <c r="C2042" s="319" t="s">
        <v>1276</v>
      </c>
    </row>
    <row r="2043" spans="1:3">
      <c r="A2043" s="319">
        <f t="shared" si="100"/>
        <v>3243</v>
      </c>
      <c r="B2043" s="319">
        <f t="shared" si="103"/>
        <v>2</v>
      </c>
      <c r="C2043" s="319" t="s">
        <v>4832</v>
      </c>
    </row>
    <row r="2044" spans="1:3">
      <c r="A2044" s="319">
        <f t="shared" si="100"/>
        <v>3244</v>
      </c>
      <c r="B2044" s="319">
        <f t="shared" si="103"/>
        <v>2</v>
      </c>
      <c r="C2044" s="319" t="s">
        <v>4833</v>
      </c>
    </row>
    <row r="2045" spans="1:3">
      <c r="A2045" s="319">
        <f t="shared" si="100"/>
        <v>3245</v>
      </c>
      <c r="B2045" s="319">
        <f t="shared" si="103"/>
        <v>2</v>
      </c>
      <c r="C2045" s="319" t="s">
        <v>4834</v>
      </c>
    </row>
    <row r="2046" spans="1:3">
      <c r="A2046" s="319">
        <f t="shared" si="100"/>
        <v>3246</v>
      </c>
      <c r="B2046" s="319">
        <f t="shared" si="103"/>
        <v>2</v>
      </c>
      <c r="C2046" s="319" t="s">
        <v>4837</v>
      </c>
    </row>
    <row r="2047" spans="1:3">
      <c r="A2047" s="319">
        <f t="shared" si="100"/>
        <v>3247</v>
      </c>
      <c r="B2047" s="319">
        <f t="shared" si="103"/>
        <v>2</v>
      </c>
      <c r="C2047" s="319" t="s">
        <v>4838</v>
      </c>
    </row>
    <row r="2048" spans="1:3">
      <c r="A2048" s="319">
        <f t="shared" si="100"/>
        <v>3248</v>
      </c>
      <c r="B2048" s="319">
        <f t="shared" si="103"/>
        <v>2</v>
      </c>
      <c r="C2048" s="319" t="s">
        <v>4839</v>
      </c>
    </row>
    <row r="2049" spans="1:3">
      <c r="A2049" s="319">
        <f t="shared" si="100"/>
        <v>3249</v>
      </c>
      <c r="B2049" s="319">
        <v>3</v>
      </c>
      <c r="C2049" s="319" t="s">
        <v>1809</v>
      </c>
    </row>
    <row r="2050" spans="1:3">
      <c r="A2050" s="319">
        <f t="shared" si="100"/>
        <v>3250</v>
      </c>
      <c r="B2050" s="319">
        <f>B2049</f>
        <v>3</v>
      </c>
      <c r="C2050" s="319" t="s">
        <v>1419</v>
      </c>
    </row>
    <row r="2051" spans="1:3">
      <c r="A2051" s="319">
        <f t="shared" si="100"/>
        <v>3251</v>
      </c>
      <c r="B2051" s="319">
        <f t="shared" ref="B2051:B2062" si="104">B2050</f>
        <v>3</v>
      </c>
      <c r="C2051" s="319" t="s">
        <v>1586</v>
      </c>
    </row>
    <row r="2052" spans="1:3">
      <c r="A2052" s="319">
        <f t="shared" si="100"/>
        <v>3252</v>
      </c>
      <c r="B2052" s="319">
        <f t="shared" si="104"/>
        <v>3</v>
      </c>
      <c r="C2052" s="319" t="s">
        <v>1256</v>
      </c>
    </row>
    <row r="2053" spans="1:3">
      <c r="A2053" s="319">
        <f t="shared" si="100"/>
        <v>3253</v>
      </c>
      <c r="B2053" s="319">
        <f t="shared" si="104"/>
        <v>3</v>
      </c>
      <c r="C2053" s="319" t="s">
        <v>4461</v>
      </c>
    </row>
    <row r="2054" spans="1:3">
      <c r="A2054" s="319">
        <f t="shared" si="100"/>
        <v>3254</v>
      </c>
      <c r="B2054" s="319">
        <f t="shared" si="104"/>
        <v>3</v>
      </c>
      <c r="C2054" s="319" t="s">
        <v>4762</v>
      </c>
    </row>
    <row r="2055" spans="1:3">
      <c r="A2055" s="319">
        <f t="shared" si="100"/>
        <v>3255</v>
      </c>
      <c r="B2055" s="319">
        <f t="shared" si="104"/>
        <v>3</v>
      </c>
      <c r="C2055" s="319" t="s">
        <v>4463</v>
      </c>
    </row>
    <row r="2056" spans="1:3">
      <c r="A2056" s="319">
        <f t="shared" si="100"/>
        <v>3256</v>
      </c>
      <c r="B2056" s="319">
        <f t="shared" si="104"/>
        <v>3</v>
      </c>
      <c r="C2056" s="319" t="s">
        <v>1276</v>
      </c>
    </row>
    <row r="2057" spans="1:3">
      <c r="A2057" s="319">
        <f t="shared" si="100"/>
        <v>3257</v>
      </c>
      <c r="B2057" s="319">
        <f t="shared" si="104"/>
        <v>3</v>
      </c>
      <c r="C2057" s="319" t="s">
        <v>4832</v>
      </c>
    </row>
    <row r="2058" spans="1:3">
      <c r="A2058" s="319">
        <f t="shared" si="100"/>
        <v>3258</v>
      </c>
      <c r="B2058" s="319">
        <f t="shared" si="104"/>
        <v>3</v>
      </c>
      <c r="C2058" s="319" t="s">
        <v>4833</v>
      </c>
    </row>
    <row r="2059" spans="1:3">
      <c r="A2059" s="319">
        <f t="shared" si="100"/>
        <v>3259</v>
      </c>
      <c r="B2059" s="319">
        <f t="shared" si="104"/>
        <v>3</v>
      </c>
      <c r="C2059" s="319" t="s">
        <v>4834</v>
      </c>
    </row>
    <row r="2060" spans="1:3">
      <c r="A2060" s="319">
        <f t="shared" si="100"/>
        <v>3260</v>
      </c>
      <c r="B2060" s="319">
        <f t="shared" si="104"/>
        <v>3</v>
      </c>
      <c r="C2060" s="319" t="s">
        <v>4837</v>
      </c>
    </row>
    <row r="2061" spans="1:3">
      <c r="A2061" s="319">
        <f t="shared" si="100"/>
        <v>3261</v>
      </c>
      <c r="B2061" s="319">
        <f t="shared" si="104"/>
        <v>3</v>
      </c>
      <c r="C2061" s="319" t="s">
        <v>4838</v>
      </c>
    </row>
    <row r="2062" spans="1:3">
      <c r="A2062" s="319">
        <f t="shared" si="100"/>
        <v>3262</v>
      </c>
      <c r="B2062" s="319">
        <f t="shared" si="104"/>
        <v>3</v>
      </c>
      <c r="C2062" s="319" t="s">
        <v>4839</v>
      </c>
    </row>
    <row r="2063" spans="1:3">
      <c r="A2063" s="319">
        <f t="shared" si="100"/>
        <v>3263</v>
      </c>
      <c r="B2063" s="319">
        <v>4</v>
      </c>
      <c r="C2063" s="319" t="s">
        <v>1809</v>
      </c>
    </row>
    <row r="2064" spans="1:3">
      <c r="A2064" s="319">
        <f t="shared" ref="A2064:A2127" si="105">A2063+1</f>
        <v>3264</v>
      </c>
      <c r="B2064" s="319">
        <f>B2063</f>
        <v>4</v>
      </c>
      <c r="C2064" s="319" t="s">
        <v>1419</v>
      </c>
    </row>
    <row r="2065" spans="1:3">
      <c r="A2065" s="319">
        <f t="shared" si="105"/>
        <v>3265</v>
      </c>
      <c r="B2065" s="319">
        <f t="shared" ref="B2065:B2076" si="106">B2064</f>
        <v>4</v>
      </c>
      <c r="C2065" s="319" t="s">
        <v>1586</v>
      </c>
    </row>
    <row r="2066" spans="1:3">
      <c r="A2066" s="319">
        <f t="shared" si="105"/>
        <v>3266</v>
      </c>
      <c r="B2066" s="319">
        <f t="shared" si="106"/>
        <v>4</v>
      </c>
      <c r="C2066" s="319" t="s">
        <v>1256</v>
      </c>
    </row>
    <row r="2067" spans="1:3">
      <c r="A2067" s="319">
        <f t="shared" si="105"/>
        <v>3267</v>
      </c>
      <c r="B2067" s="319">
        <f t="shared" si="106"/>
        <v>4</v>
      </c>
      <c r="C2067" s="319" t="s">
        <v>4461</v>
      </c>
    </row>
    <row r="2068" spans="1:3">
      <c r="A2068" s="319">
        <f t="shared" si="105"/>
        <v>3268</v>
      </c>
      <c r="B2068" s="319">
        <f t="shared" si="106"/>
        <v>4</v>
      </c>
      <c r="C2068" s="319" t="s">
        <v>4762</v>
      </c>
    </row>
    <row r="2069" spans="1:3">
      <c r="A2069" s="319">
        <f t="shared" si="105"/>
        <v>3269</v>
      </c>
      <c r="B2069" s="319">
        <f t="shared" si="106"/>
        <v>4</v>
      </c>
      <c r="C2069" s="319" t="s">
        <v>4463</v>
      </c>
    </row>
    <row r="2070" spans="1:3">
      <c r="A2070" s="319">
        <f t="shared" si="105"/>
        <v>3270</v>
      </c>
      <c r="B2070" s="319">
        <f t="shared" si="106"/>
        <v>4</v>
      </c>
      <c r="C2070" s="319" t="s">
        <v>1276</v>
      </c>
    </row>
    <row r="2071" spans="1:3">
      <c r="A2071" s="319">
        <f t="shared" si="105"/>
        <v>3271</v>
      </c>
      <c r="B2071" s="319">
        <f t="shared" si="106"/>
        <v>4</v>
      </c>
      <c r="C2071" s="319" t="s">
        <v>4832</v>
      </c>
    </row>
    <row r="2072" spans="1:3">
      <c r="A2072" s="319">
        <f t="shared" si="105"/>
        <v>3272</v>
      </c>
      <c r="B2072" s="319">
        <f t="shared" si="106"/>
        <v>4</v>
      </c>
      <c r="C2072" s="319" t="s">
        <v>4833</v>
      </c>
    </row>
    <row r="2073" spans="1:3">
      <c r="A2073" s="319">
        <f t="shared" si="105"/>
        <v>3273</v>
      </c>
      <c r="B2073" s="319">
        <f t="shared" si="106"/>
        <v>4</v>
      </c>
      <c r="C2073" s="319" t="s">
        <v>4834</v>
      </c>
    </row>
    <row r="2074" spans="1:3">
      <c r="A2074" s="319">
        <f t="shared" si="105"/>
        <v>3274</v>
      </c>
      <c r="B2074" s="319">
        <f t="shared" si="106"/>
        <v>4</v>
      </c>
      <c r="C2074" s="319" t="s">
        <v>4837</v>
      </c>
    </row>
    <row r="2075" spans="1:3">
      <c r="A2075" s="319">
        <f t="shared" si="105"/>
        <v>3275</v>
      </c>
      <c r="B2075" s="319">
        <f t="shared" si="106"/>
        <v>4</v>
      </c>
      <c r="C2075" s="319" t="s">
        <v>4838</v>
      </c>
    </row>
    <row r="2076" spans="1:3">
      <c r="A2076" s="319">
        <f t="shared" si="105"/>
        <v>3276</v>
      </c>
      <c r="B2076" s="319">
        <f t="shared" si="106"/>
        <v>4</v>
      </c>
      <c r="C2076" s="319" t="s">
        <v>4839</v>
      </c>
    </row>
    <row r="2077" spans="1:3">
      <c r="A2077" s="319">
        <f t="shared" si="105"/>
        <v>3277</v>
      </c>
      <c r="B2077" s="319">
        <v>5</v>
      </c>
      <c r="C2077" s="319" t="s">
        <v>1809</v>
      </c>
    </row>
    <row r="2078" spans="1:3">
      <c r="A2078" s="319">
        <f t="shared" si="105"/>
        <v>3278</v>
      </c>
      <c r="B2078" s="319">
        <f>B2077</f>
        <v>5</v>
      </c>
      <c r="C2078" s="319" t="s">
        <v>1419</v>
      </c>
    </row>
    <row r="2079" spans="1:3">
      <c r="A2079" s="319">
        <f t="shared" si="105"/>
        <v>3279</v>
      </c>
      <c r="B2079" s="319">
        <f t="shared" ref="B2079:B2090" si="107">B2078</f>
        <v>5</v>
      </c>
      <c r="C2079" s="319" t="s">
        <v>1586</v>
      </c>
    </row>
    <row r="2080" spans="1:3">
      <c r="A2080" s="319">
        <f t="shared" si="105"/>
        <v>3280</v>
      </c>
      <c r="B2080" s="319">
        <f t="shared" si="107"/>
        <v>5</v>
      </c>
      <c r="C2080" s="319" t="s">
        <v>1256</v>
      </c>
    </row>
    <row r="2081" spans="1:3">
      <c r="A2081" s="319">
        <f t="shared" si="105"/>
        <v>3281</v>
      </c>
      <c r="B2081" s="319">
        <f t="shared" si="107"/>
        <v>5</v>
      </c>
      <c r="C2081" s="319" t="s">
        <v>4461</v>
      </c>
    </row>
    <row r="2082" spans="1:3">
      <c r="A2082" s="319">
        <f t="shared" si="105"/>
        <v>3282</v>
      </c>
      <c r="B2082" s="319">
        <f t="shared" si="107"/>
        <v>5</v>
      </c>
      <c r="C2082" s="319" t="s">
        <v>4762</v>
      </c>
    </row>
    <row r="2083" spans="1:3">
      <c r="A2083" s="319">
        <f t="shared" si="105"/>
        <v>3283</v>
      </c>
      <c r="B2083" s="319">
        <f t="shared" si="107"/>
        <v>5</v>
      </c>
      <c r="C2083" s="319" t="s">
        <v>4463</v>
      </c>
    </row>
    <row r="2084" spans="1:3">
      <c r="A2084" s="319">
        <f t="shared" si="105"/>
        <v>3284</v>
      </c>
      <c r="B2084" s="319">
        <f t="shared" si="107"/>
        <v>5</v>
      </c>
      <c r="C2084" s="319" t="s">
        <v>1276</v>
      </c>
    </row>
    <row r="2085" spans="1:3">
      <c r="A2085" s="319">
        <f t="shared" si="105"/>
        <v>3285</v>
      </c>
      <c r="B2085" s="319">
        <f t="shared" si="107"/>
        <v>5</v>
      </c>
      <c r="C2085" s="319" t="s">
        <v>4832</v>
      </c>
    </row>
    <row r="2086" spans="1:3">
      <c r="A2086" s="319">
        <f t="shared" si="105"/>
        <v>3286</v>
      </c>
      <c r="B2086" s="319">
        <f t="shared" si="107"/>
        <v>5</v>
      </c>
      <c r="C2086" s="319" t="s">
        <v>4833</v>
      </c>
    </row>
    <row r="2087" spans="1:3">
      <c r="A2087" s="319">
        <f t="shared" si="105"/>
        <v>3287</v>
      </c>
      <c r="B2087" s="319">
        <f t="shared" si="107"/>
        <v>5</v>
      </c>
      <c r="C2087" s="319" t="s">
        <v>4834</v>
      </c>
    </row>
    <row r="2088" spans="1:3">
      <c r="A2088" s="319">
        <f t="shared" si="105"/>
        <v>3288</v>
      </c>
      <c r="B2088" s="319">
        <f t="shared" si="107"/>
        <v>5</v>
      </c>
      <c r="C2088" s="319" t="s">
        <v>4837</v>
      </c>
    </row>
    <row r="2089" spans="1:3">
      <c r="A2089" s="319">
        <f t="shared" si="105"/>
        <v>3289</v>
      </c>
      <c r="B2089" s="319">
        <f t="shared" si="107"/>
        <v>5</v>
      </c>
      <c r="C2089" s="319" t="s">
        <v>4838</v>
      </c>
    </row>
    <row r="2090" spans="1:3">
      <c r="A2090" s="319">
        <f t="shared" si="105"/>
        <v>3290</v>
      </c>
      <c r="B2090" s="319">
        <f t="shared" si="107"/>
        <v>5</v>
      </c>
      <c r="C2090" s="319" t="s">
        <v>4839</v>
      </c>
    </row>
    <row r="2091" spans="1:3">
      <c r="A2091" s="319">
        <f t="shared" si="105"/>
        <v>3291</v>
      </c>
      <c r="B2091" s="319">
        <v>6</v>
      </c>
      <c r="C2091" s="319" t="s">
        <v>1809</v>
      </c>
    </row>
    <row r="2092" spans="1:3">
      <c r="A2092" s="319">
        <f t="shared" si="105"/>
        <v>3292</v>
      </c>
      <c r="B2092" s="319">
        <f>B2091</f>
        <v>6</v>
      </c>
      <c r="C2092" s="319" t="s">
        <v>1419</v>
      </c>
    </row>
    <row r="2093" spans="1:3">
      <c r="A2093" s="319">
        <f t="shared" si="105"/>
        <v>3293</v>
      </c>
      <c r="B2093" s="319">
        <f t="shared" ref="B2093:B2104" si="108">B2092</f>
        <v>6</v>
      </c>
      <c r="C2093" s="319" t="s">
        <v>1586</v>
      </c>
    </row>
    <row r="2094" spans="1:3">
      <c r="A2094" s="319">
        <f t="shared" si="105"/>
        <v>3294</v>
      </c>
      <c r="B2094" s="319">
        <f t="shared" si="108"/>
        <v>6</v>
      </c>
      <c r="C2094" s="319" t="s">
        <v>1256</v>
      </c>
    </row>
    <row r="2095" spans="1:3">
      <c r="A2095" s="319">
        <f t="shared" si="105"/>
        <v>3295</v>
      </c>
      <c r="B2095" s="319">
        <f t="shared" si="108"/>
        <v>6</v>
      </c>
      <c r="C2095" s="319" t="s">
        <v>4461</v>
      </c>
    </row>
    <row r="2096" spans="1:3">
      <c r="A2096" s="319">
        <f t="shared" si="105"/>
        <v>3296</v>
      </c>
      <c r="B2096" s="319">
        <f t="shared" si="108"/>
        <v>6</v>
      </c>
      <c r="C2096" s="319" t="s">
        <v>4762</v>
      </c>
    </row>
    <row r="2097" spans="1:3">
      <c r="A2097" s="319">
        <f t="shared" si="105"/>
        <v>3297</v>
      </c>
      <c r="B2097" s="319">
        <f t="shared" si="108"/>
        <v>6</v>
      </c>
      <c r="C2097" s="319" t="s">
        <v>4463</v>
      </c>
    </row>
    <row r="2098" spans="1:3">
      <c r="A2098" s="319">
        <f t="shared" si="105"/>
        <v>3298</v>
      </c>
      <c r="B2098" s="319">
        <f t="shared" si="108"/>
        <v>6</v>
      </c>
      <c r="C2098" s="319" t="s">
        <v>1276</v>
      </c>
    </row>
    <row r="2099" spans="1:3">
      <c r="A2099" s="319">
        <f t="shared" si="105"/>
        <v>3299</v>
      </c>
      <c r="B2099" s="319">
        <f t="shared" si="108"/>
        <v>6</v>
      </c>
      <c r="C2099" s="319" t="s">
        <v>4832</v>
      </c>
    </row>
    <row r="2100" spans="1:3">
      <c r="A2100" s="319">
        <f t="shared" si="105"/>
        <v>3300</v>
      </c>
      <c r="B2100" s="319">
        <f t="shared" si="108"/>
        <v>6</v>
      </c>
      <c r="C2100" s="319" t="s">
        <v>4833</v>
      </c>
    </row>
    <row r="2101" spans="1:3">
      <c r="A2101" s="319">
        <f t="shared" si="105"/>
        <v>3301</v>
      </c>
      <c r="B2101" s="319">
        <f t="shared" si="108"/>
        <v>6</v>
      </c>
      <c r="C2101" s="319" t="s">
        <v>4834</v>
      </c>
    </row>
    <row r="2102" spans="1:3">
      <c r="A2102" s="319">
        <f t="shared" si="105"/>
        <v>3302</v>
      </c>
      <c r="B2102" s="319">
        <f t="shared" si="108"/>
        <v>6</v>
      </c>
      <c r="C2102" s="319" t="s">
        <v>4837</v>
      </c>
    </row>
    <row r="2103" spans="1:3">
      <c r="A2103" s="319">
        <f t="shared" si="105"/>
        <v>3303</v>
      </c>
      <c r="B2103" s="319">
        <f t="shared" si="108"/>
        <v>6</v>
      </c>
      <c r="C2103" s="319" t="s">
        <v>4838</v>
      </c>
    </row>
    <row r="2104" spans="1:3">
      <c r="A2104" s="319">
        <f t="shared" si="105"/>
        <v>3304</v>
      </c>
      <c r="B2104" s="319">
        <f t="shared" si="108"/>
        <v>6</v>
      </c>
      <c r="C2104" s="319" t="s">
        <v>4839</v>
      </c>
    </row>
    <row r="2105" spans="1:3">
      <c r="A2105" s="319">
        <f t="shared" si="105"/>
        <v>3305</v>
      </c>
      <c r="B2105" s="319">
        <v>7</v>
      </c>
      <c r="C2105" s="319" t="s">
        <v>1809</v>
      </c>
    </row>
    <row r="2106" spans="1:3">
      <c r="A2106" s="319">
        <f t="shared" si="105"/>
        <v>3306</v>
      </c>
      <c r="B2106" s="319">
        <f t="shared" ref="B2106:B2118" si="109">B2105</f>
        <v>7</v>
      </c>
      <c r="C2106" s="319" t="s">
        <v>1419</v>
      </c>
    </row>
    <row r="2107" spans="1:3">
      <c r="A2107" s="319">
        <f t="shared" si="105"/>
        <v>3307</v>
      </c>
      <c r="B2107" s="319">
        <f t="shared" si="109"/>
        <v>7</v>
      </c>
      <c r="C2107" s="319" t="s">
        <v>1586</v>
      </c>
    </row>
    <row r="2108" spans="1:3">
      <c r="A2108" s="319">
        <f t="shared" si="105"/>
        <v>3308</v>
      </c>
      <c r="B2108" s="319">
        <f t="shared" si="109"/>
        <v>7</v>
      </c>
      <c r="C2108" s="319" t="s">
        <v>1256</v>
      </c>
    </row>
    <row r="2109" spans="1:3">
      <c r="A2109" s="319">
        <f t="shared" si="105"/>
        <v>3309</v>
      </c>
      <c r="B2109" s="319">
        <f t="shared" si="109"/>
        <v>7</v>
      </c>
      <c r="C2109" s="319" t="s">
        <v>4461</v>
      </c>
    </row>
    <row r="2110" spans="1:3">
      <c r="A2110" s="319">
        <f t="shared" si="105"/>
        <v>3310</v>
      </c>
      <c r="B2110" s="319">
        <f t="shared" si="109"/>
        <v>7</v>
      </c>
      <c r="C2110" s="319" t="s">
        <v>4762</v>
      </c>
    </row>
    <row r="2111" spans="1:3">
      <c r="A2111" s="319">
        <f t="shared" si="105"/>
        <v>3311</v>
      </c>
      <c r="B2111" s="319">
        <f t="shared" si="109"/>
        <v>7</v>
      </c>
      <c r="C2111" s="319" t="s">
        <v>4463</v>
      </c>
    </row>
    <row r="2112" spans="1:3">
      <c r="A2112" s="319">
        <f t="shared" si="105"/>
        <v>3312</v>
      </c>
      <c r="B2112" s="319">
        <f t="shared" si="109"/>
        <v>7</v>
      </c>
      <c r="C2112" s="319" t="s">
        <v>1276</v>
      </c>
    </row>
    <row r="2113" spans="1:3">
      <c r="A2113" s="319">
        <f t="shared" si="105"/>
        <v>3313</v>
      </c>
      <c r="B2113" s="319">
        <f t="shared" si="109"/>
        <v>7</v>
      </c>
      <c r="C2113" s="319" t="s">
        <v>4832</v>
      </c>
    </row>
    <row r="2114" spans="1:3">
      <c r="A2114" s="319">
        <f t="shared" si="105"/>
        <v>3314</v>
      </c>
      <c r="B2114" s="319">
        <f t="shared" si="109"/>
        <v>7</v>
      </c>
      <c r="C2114" s="319" t="s">
        <v>4833</v>
      </c>
    </row>
    <row r="2115" spans="1:3">
      <c r="A2115" s="319">
        <f t="shared" si="105"/>
        <v>3315</v>
      </c>
      <c r="B2115" s="319">
        <f t="shared" si="109"/>
        <v>7</v>
      </c>
      <c r="C2115" s="319" t="s">
        <v>4834</v>
      </c>
    </row>
    <row r="2116" spans="1:3">
      <c r="A2116" s="319">
        <f t="shared" si="105"/>
        <v>3316</v>
      </c>
      <c r="B2116" s="319">
        <f t="shared" si="109"/>
        <v>7</v>
      </c>
      <c r="C2116" s="319" t="s">
        <v>4837</v>
      </c>
    </row>
    <row r="2117" spans="1:3">
      <c r="A2117" s="319">
        <f t="shared" si="105"/>
        <v>3317</v>
      </c>
      <c r="B2117" s="319">
        <f t="shared" si="109"/>
        <v>7</v>
      </c>
      <c r="C2117" s="319" t="s">
        <v>4838</v>
      </c>
    </row>
    <row r="2118" spans="1:3">
      <c r="A2118" s="319">
        <f t="shared" si="105"/>
        <v>3318</v>
      </c>
      <c r="B2118" s="319">
        <f t="shared" si="109"/>
        <v>7</v>
      </c>
      <c r="C2118" s="319" t="s">
        <v>4839</v>
      </c>
    </row>
    <row r="2119" spans="1:3">
      <c r="A2119" s="319">
        <f t="shared" si="105"/>
        <v>3319</v>
      </c>
      <c r="B2119" s="319">
        <v>8</v>
      </c>
      <c r="C2119" s="319" t="s">
        <v>1809</v>
      </c>
    </row>
    <row r="2120" spans="1:3">
      <c r="A2120" s="319">
        <f t="shared" si="105"/>
        <v>3320</v>
      </c>
      <c r="B2120" s="319">
        <f t="shared" ref="B2120:B2132" si="110">B2119</f>
        <v>8</v>
      </c>
      <c r="C2120" s="319" t="s">
        <v>1419</v>
      </c>
    </row>
    <row r="2121" spans="1:3">
      <c r="A2121" s="319">
        <f t="shared" si="105"/>
        <v>3321</v>
      </c>
      <c r="B2121" s="319">
        <f t="shared" si="110"/>
        <v>8</v>
      </c>
      <c r="C2121" s="319" t="s">
        <v>1586</v>
      </c>
    </row>
    <row r="2122" spans="1:3">
      <c r="A2122" s="319">
        <f t="shared" si="105"/>
        <v>3322</v>
      </c>
      <c r="B2122" s="319">
        <f t="shared" si="110"/>
        <v>8</v>
      </c>
      <c r="C2122" s="319" t="s">
        <v>1256</v>
      </c>
    </row>
    <row r="2123" spans="1:3">
      <c r="A2123" s="319">
        <f t="shared" si="105"/>
        <v>3323</v>
      </c>
      <c r="B2123" s="319">
        <f t="shared" si="110"/>
        <v>8</v>
      </c>
      <c r="C2123" s="319" t="s">
        <v>4461</v>
      </c>
    </row>
    <row r="2124" spans="1:3">
      <c r="A2124" s="319">
        <f t="shared" si="105"/>
        <v>3324</v>
      </c>
      <c r="B2124" s="319">
        <f t="shared" si="110"/>
        <v>8</v>
      </c>
      <c r="C2124" s="319" t="s">
        <v>4762</v>
      </c>
    </row>
    <row r="2125" spans="1:3">
      <c r="A2125" s="319">
        <f t="shared" si="105"/>
        <v>3325</v>
      </c>
      <c r="B2125" s="319">
        <f t="shared" si="110"/>
        <v>8</v>
      </c>
      <c r="C2125" s="319" t="s">
        <v>4463</v>
      </c>
    </row>
    <row r="2126" spans="1:3">
      <c r="A2126" s="319">
        <f t="shared" si="105"/>
        <v>3326</v>
      </c>
      <c r="B2126" s="319">
        <f t="shared" si="110"/>
        <v>8</v>
      </c>
      <c r="C2126" s="319" t="s">
        <v>1276</v>
      </c>
    </row>
    <row r="2127" spans="1:3">
      <c r="A2127" s="319">
        <f t="shared" si="105"/>
        <v>3327</v>
      </c>
      <c r="B2127" s="319">
        <f t="shared" si="110"/>
        <v>8</v>
      </c>
      <c r="C2127" s="319" t="s">
        <v>4832</v>
      </c>
    </row>
    <row r="2128" spans="1:3">
      <c r="A2128" s="319">
        <f t="shared" ref="A2128:A2191" si="111">A2127+1</f>
        <v>3328</v>
      </c>
      <c r="B2128" s="319">
        <f t="shared" si="110"/>
        <v>8</v>
      </c>
      <c r="C2128" s="319" t="s">
        <v>4833</v>
      </c>
    </row>
    <row r="2129" spans="1:3">
      <c r="A2129" s="319">
        <f t="shared" si="111"/>
        <v>3329</v>
      </c>
      <c r="B2129" s="319">
        <f t="shared" si="110"/>
        <v>8</v>
      </c>
      <c r="C2129" s="319" t="s">
        <v>4834</v>
      </c>
    </row>
    <row r="2130" spans="1:3">
      <c r="A2130" s="319">
        <f t="shared" si="111"/>
        <v>3330</v>
      </c>
      <c r="B2130" s="319">
        <f t="shared" si="110"/>
        <v>8</v>
      </c>
      <c r="C2130" s="319" t="s">
        <v>4837</v>
      </c>
    </row>
    <row r="2131" spans="1:3">
      <c r="A2131" s="319">
        <f t="shared" si="111"/>
        <v>3331</v>
      </c>
      <c r="B2131" s="319">
        <f t="shared" si="110"/>
        <v>8</v>
      </c>
      <c r="C2131" s="319" t="s">
        <v>4838</v>
      </c>
    </row>
    <row r="2132" spans="1:3">
      <c r="A2132" s="319">
        <f t="shared" si="111"/>
        <v>3332</v>
      </c>
      <c r="B2132" s="319">
        <f t="shared" si="110"/>
        <v>8</v>
      </c>
      <c r="C2132" s="319" t="s">
        <v>4839</v>
      </c>
    </row>
    <row r="2133" spans="1:3">
      <c r="A2133" s="319">
        <f t="shared" si="111"/>
        <v>3333</v>
      </c>
      <c r="B2133" s="319">
        <v>9</v>
      </c>
      <c r="C2133" s="319" t="s">
        <v>1809</v>
      </c>
    </row>
    <row r="2134" spans="1:3">
      <c r="A2134" s="319">
        <f t="shared" si="111"/>
        <v>3334</v>
      </c>
      <c r="B2134" s="319">
        <f t="shared" ref="B2134:B2146" si="112">B2133</f>
        <v>9</v>
      </c>
      <c r="C2134" s="319" t="s">
        <v>1419</v>
      </c>
    </row>
    <row r="2135" spans="1:3">
      <c r="A2135" s="319">
        <f t="shared" si="111"/>
        <v>3335</v>
      </c>
      <c r="B2135" s="319">
        <f t="shared" si="112"/>
        <v>9</v>
      </c>
      <c r="C2135" s="319" t="s">
        <v>1586</v>
      </c>
    </row>
    <row r="2136" spans="1:3">
      <c r="A2136" s="319">
        <f t="shared" si="111"/>
        <v>3336</v>
      </c>
      <c r="B2136" s="319">
        <f t="shared" si="112"/>
        <v>9</v>
      </c>
      <c r="C2136" s="319" t="s">
        <v>1256</v>
      </c>
    </row>
    <row r="2137" spans="1:3">
      <c r="A2137" s="319">
        <f t="shared" si="111"/>
        <v>3337</v>
      </c>
      <c r="B2137" s="319">
        <f t="shared" si="112"/>
        <v>9</v>
      </c>
      <c r="C2137" s="319" t="s">
        <v>4461</v>
      </c>
    </row>
    <row r="2138" spans="1:3">
      <c r="A2138" s="319">
        <f t="shared" si="111"/>
        <v>3338</v>
      </c>
      <c r="B2138" s="319">
        <f t="shared" si="112"/>
        <v>9</v>
      </c>
      <c r="C2138" s="319" t="s">
        <v>4762</v>
      </c>
    </row>
    <row r="2139" spans="1:3">
      <c r="A2139" s="319">
        <f t="shared" si="111"/>
        <v>3339</v>
      </c>
      <c r="B2139" s="319">
        <f t="shared" si="112"/>
        <v>9</v>
      </c>
      <c r="C2139" s="319" t="s">
        <v>4463</v>
      </c>
    </row>
    <row r="2140" spans="1:3">
      <c r="A2140" s="319">
        <f t="shared" si="111"/>
        <v>3340</v>
      </c>
      <c r="B2140" s="319">
        <f t="shared" si="112"/>
        <v>9</v>
      </c>
      <c r="C2140" s="319" t="s">
        <v>1276</v>
      </c>
    </row>
    <row r="2141" spans="1:3">
      <c r="A2141" s="319">
        <f t="shared" si="111"/>
        <v>3341</v>
      </c>
      <c r="B2141" s="319">
        <f t="shared" si="112"/>
        <v>9</v>
      </c>
      <c r="C2141" s="319" t="s">
        <v>4832</v>
      </c>
    </row>
    <row r="2142" spans="1:3">
      <c r="A2142" s="319">
        <f t="shared" si="111"/>
        <v>3342</v>
      </c>
      <c r="B2142" s="319">
        <f t="shared" si="112"/>
        <v>9</v>
      </c>
      <c r="C2142" s="319" t="s">
        <v>4833</v>
      </c>
    </row>
    <row r="2143" spans="1:3">
      <c r="A2143" s="319">
        <f t="shared" si="111"/>
        <v>3343</v>
      </c>
      <c r="B2143" s="319">
        <f t="shared" si="112"/>
        <v>9</v>
      </c>
      <c r="C2143" s="319" t="s">
        <v>4834</v>
      </c>
    </row>
    <row r="2144" spans="1:3">
      <c r="A2144" s="319">
        <f t="shared" si="111"/>
        <v>3344</v>
      </c>
      <c r="B2144" s="319">
        <f t="shared" si="112"/>
        <v>9</v>
      </c>
      <c r="C2144" s="319" t="s">
        <v>4837</v>
      </c>
    </row>
    <row r="2145" spans="1:12">
      <c r="A2145" s="319">
        <f t="shared" si="111"/>
        <v>3345</v>
      </c>
      <c r="B2145" s="319">
        <f t="shared" si="112"/>
        <v>9</v>
      </c>
      <c r="C2145" s="319" t="s">
        <v>4838</v>
      </c>
    </row>
    <row r="2146" spans="1:12">
      <c r="A2146" s="319">
        <f t="shared" si="111"/>
        <v>3346</v>
      </c>
      <c r="B2146" s="319">
        <f t="shared" si="112"/>
        <v>9</v>
      </c>
      <c r="C2146" s="319" t="s">
        <v>4839</v>
      </c>
    </row>
    <row r="2147" spans="1:12">
      <c r="A2147" s="319">
        <f t="shared" si="111"/>
        <v>3347</v>
      </c>
      <c r="B2147" s="319">
        <v>10</v>
      </c>
      <c r="C2147" s="319" t="s">
        <v>1809</v>
      </c>
    </row>
    <row r="2148" spans="1:12">
      <c r="A2148" s="319">
        <f t="shared" si="111"/>
        <v>3348</v>
      </c>
      <c r="B2148" s="319">
        <f t="shared" ref="B2148:B2160" si="113">B2147</f>
        <v>10</v>
      </c>
      <c r="C2148" s="319" t="s">
        <v>1419</v>
      </c>
    </row>
    <row r="2149" spans="1:12">
      <c r="A2149" s="319">
        <f t="shared" si="111"/>
        <v>3349</v>
      </c>
      <c r="B2149" s="319">
        <f t="shared" si="113"/>
        <v>10</v>
      </c>
      <c r="C2149" s="319" t="s">
        <v>1586</v>
      </c>
    </row>
    <row r="2150" spans="1:12">
      <c r="A2150" s="319">
        <f t="shared" si="111"/>
        <v>3350</v>
      </c>
      <c r="B2150" s="319">
        <f t="shared" si="113"/>
        <v>10</v>
      </c>
      <c r="C2150" s="319" t="s">
        <v>1256</v>
      </c>
    </row>
    <row r="2151" spans="1:12">
      <c r="A2151" s="319">
        <f t="shared" si="111"/>
        <v>3351</v>
      </c>
      <c r="B2151" s="319">
        <f t="shared" si="113"/>
        <v>10</v>
      </c>
      <c r="C2151" s="319" t="s">
        <v>4461</v>
      </c>
    </row>
    <row r="2152" spans="1:12">
      <c r="A2152" s="319">
        <f t="shared" si="111"/>
        <v>3352</v>
      </c>
      <c r="B2152" s="319">
        <f t="shared" si="113"/>
        <v>10</v>
      </c>
      <c r="C2152" s="319" t="s">
        <v>4762</v>
      </c>
    </row>
    <row r="2153" spans="1:12">
      <c r="A2153" s="319">
        <f t="shared" si="111"/>
        <v>3353</v>
      </c>
      <c r="B2153" s="319">
        <f t="shared" si="113"/>
        <v>10</v>
      </c>
      <c r="C2153" s="319" t="s">
        <v>4463</v>
      </c>
    </row>
    <row r="2154" spans="1:12">
      <c r="A2154" s="319">
        <f t="shared" si="111"/>
        <v>3354</v>
      </c>
      <c r="B2154" s="319">
        <f t="shared" si="113"/>
        <v>10</v>
      </c>
      <c r="C2154" s="319" t="s">
        <v>1276</v>
      </c>
    </row>
    <row r="2155" spans="1:12">
      <c r="A2155" s="319">
        <f t="shared" si="111"/>
        <v>3355</v>
      </c>
      <c r="B2155" s="319">
        <f t="shared" si="113"/>
        <v>10</v>
      </c>
      <c r="C2155" s="319" t="s">
        <v>4832</v>
      </c>
    </row>
    <row r="2156" spans="1:12">
      <c r="A2156" s="319">
        <f t="shared" si="111"/>
        <v>3356</v>
      </c>
      <c r="B2156" s="319">
        <f t="shared" si="113"/>
        <v>10</v>
      </c>
      <c r="C2156" s="319" t="s">
        <v>4833</v>
      </c>
    </row>
    <row r="2157" spans="1:12">
      <c r="A2157" s="319">
        <f t="shared" si="111"/>
        <v>3357</v>
      </c>
      <c r="B2157" s="319">
        <f t="shared" si="113"/>
        <v>10</v>
      </c>
      <c r="C2157" s="319" t="s">
        <v>4834</v>
      </c>
    </row>
    <row r="2158" spans="1:12">
      <c r="A2158" s="319">
        <f t="shared" si="111"/>
        <v>3358</v>
      </c>
      <c r="B2158" s="319">
        <f t="shared" si="113"/>
        <v>10</v>
      </c>
      <c r="C2158" s="319" t="s">
        <v>4837</v>
      </c>
    </row>
    <row r="2159" spans="1:12">
      <c r="A2159" s="319">
        <f t="shared" si="111"/>
        <v>3359</v>
      </c>
      <c r="B2159" s="319">
        <f t="shared" si="113"/>
        <v>10</v>
      </c>
      <c r="C2159" s="319" t="s">
        <v>4838</v>
      </c>
    </row>
    <row r="2160" spans="1:12">
      <c r="A2160" s="49">
        <f t="shared" si="111"/>
        <v>3360</v>
      </c>
      <c r="B2160" s="319">
        <f t="shared" si="113"/>
        <v>10</v>
      </c>
      <c r="C2160" s="49" t="s">
        <v>4839</v>
      </c>
      <c r="D2160" s="49"/>
      <c r="E2160" s="49"/>
      <c r="H2160" s="49"/>
      <c r="I2160" s="49"/>
      <c r="K2160" s="49"/>
      <c r="L2160" s="49"/>
    </row>
    <row r="2161" spans="1:3">
      <c r="A2161" s="319">
        <f t="shared" si="111"/>
        <v>3361</v>
      </c>
      <c r="B2161" s="319">
        <v>11</v>
      </c>
      <c r="C2161" s="319" t="s">
        <v>1809</v>
      </c>
    </row>
    <row r="2162" spans="1:3">
      <c r="A2162" s="319">
        <f t="shared" si="111"/>
        <v>3362</v>
      </c>
      <c r="B2162" s="319">
        <f t="shared" ref="B2162:B2174" si="114">B2161</f>
        <v>11</v>
      </c>
      <c r="C2162" s="319" t="s">
        <v>1419</v>
      </c>
    </row>
    <row r="2163" spans="1:3">
      <c r="A2163" s="319">
        <f t="shared" si="111"/>
        <v>3363</v>
      </c>
      <c r="B2163" s="319">
        <f t="shared" si="114"/>
        <v>11</v>
      </c>
      <c r="C2163" s="319" t="s">
        <v>1586</v>
      </c>
    </row>
    <row r="2164" spans="1:3">
      <c r="A2164" s="319">
        <f t="shared" si="111"/>
        <v>3364</v>
      </c>
      <c r="B2164" s="319">
        <f t="shared" si="114"/>
        <v>11</v>
      </c>
      <c r="C2164" s="319" t="s">
        <v>1256</v>
      </c>
    </row>
    <row r="2165" spans="1:3">
      <c r="A2165" s="319">
        <f t="shared" si="111"/>
        <v>3365</v>
      </c>
      <c r="B2165" s="319">
        <f t="shared" si="114"/>
        <v>11</v>
      </c>
      <c r="C2165" s="319" t="s">
        <v>4461</v>
      </c>
    </row>
    <row r="2166" spans="1:3">
      <c r="A2166" s="319">
        <f t="shared" si="111"/>
        <v>3366</v>
      </c>
      <c r="B2166" s="319">
        <f t="shared" si="114"/>
        <v>11</v>
      </c>
      <c r="C2166" s="319" t="s">
        <v>4762</v>
      </c>
    </row>
    <row r="2167" spans="1:3">
      <c r="A2167" s="319">
        <f t="shared" si="111"/>
        <v>3367</v>
      </c>
      <c r="B2167" s="319">
        <f t="shared" si="114"/>
        <v>11</v>
      </c>
      <c r="C2167" s="319" t="s">
        <v>4463</v>
      </c>
    </row>
    <row r="2168" spans="1:3">
      <c r="A2168" s="319">
        <f t="shared" si="111"/>
        <v>3368</v>
      </c>
      <c r="B2168" s="319">
        <f t="shared" si="114"/>
        <v>11</v>
      </c>
      <c r="C2168" s="319" t="s">
        <v>1276</v>
      </c>
    </row>
    <row r="2169" spans="1:3">
      <c r="A2169" s="319">
        <f t="shared" si="111"/>
        <v>3369</v>
      </c>
      <c r="B2169" s="319">
        <f t="shared" si="114"/>
        <v>11</v>
      </c>
      <c r="C2169" s="319" t="s">
        <v>4832</v>
      </c>
    </row>
    <row r="2170" spans="1:3">
      <c r="A2170" s="319">
        <f t="shared" si="111"/>
        <v>3370</v>
      </c>
      <c r="B2170" s="319">
        <f t="shared" si="114"/>
        <v>11</v>
      </c>
      <c r="C2170" s="319" t="s">
        <v>4833</v>
      </c>
    </row>
    <row r="2171" spans="1:3">
      <c r="A2171" s="319">
        <f t="shared" si="111"/>
        <v>3371</v>
      </c>
      <c r="B2171" s="319">
        <f t="shared" si="114"/>
        <v>11</v>
      </c>
      <c r="C2171" s="319" t="s">
        <v>4834</v>
      </c>
    </row>
    <row r="2172" spans="1:3">
      <c r="A2172" s="319">
        <f t="shared" si="111"/>
        <v>3372</v>
      </c>
      <c r="B2172" s="319">
        <f t="shared" si="114"/>
        <v>11</v>
      </c>
      <c r="C2172" s="319" t="s">
        <v>4837</v>
      </c>
    </row>
    <row r="2173" spans="1:3">
      <c r="A2173" s="319">
        <f t="shared" si="111"/>
        <v>3373</v>
      </c>
      <c r="B2173" s="319">
        <f t="shared" si="114"/>
        <v>11</v>
      </c>
      <c r="C2173" s="319" t="s">
        <v>4838</v>
      </c>
    </row>
    <row r="2174" spans="1:3">
      <c r="A2174" s="319">
        <f t="shared" si="111"/>
        <v>3374</v>
      </c>
      <c r="B2174" s="319">
        <f t="shared" si="114"/>
        <v>11</v>
      </c>
      <c r="C2174" s="319" t="s">
        <v>4839</v>
      </c>
    </row>
    <row r="2175" spans="1:3">
      <c r="A2175" s="319">
        <f t="shared" si="111"/>
        <v>3375</v>
      </c>
      <c r="B2175" s="319">
        <v>12</v>
      </c>
      <c r="C2175" s="319" t="s">
        <v>1809</v>
      </c>
    </row>
    <row r="2176" spans="1:3">
      <c r="A2176" s="319">
        <f t="shared" si="111"/>
        <v>3376</v>
      </c>
      <c r="B2176" s="319">
        <f t="shared" ref="B2176:B2188" si="115">B2175</f>
        <v>12</v>
      </c>
      <c r="C2176" s="319" t="s">
        <v>1419</v>
      </c>
    </row>
    <row r="2177" spans="1:3">
      <c r="A2177" s="319">
        <f t="shared" si="111"/>
        <v>3377</v>
      </c>
      <c r="B2177" s="319">
        <f t="shared" si="115"/>
        <v>12</v>
      </c>
      <c r="C2177" s="319" t="s">
        <v>1586</v>
      </c>
    </row>
    <row r="2178" spans="1:3">
      <c r="A2178" s="319">
        <f t="shared" si="111"/>
        <v>3378</v>
      </c>
      <c r="B2178" s="319">
        <f t="shared" si="115"/>
        <v>12</v>
      </c>
      <c r="C2178" s="319" t="s">
        <v>1256</v>
      </c>
    </row>
    <row r="2179" spans="1:3">
      <c r="A2179" s="319">
        <f t="shared" si="111"/>
        <v>3379</v>
      </c>
      <c r="B2179" s="319">
        <f t="shared" si="115"/>
        <v>12</v>
      </c>
      <c r="C2179" s="319" t="s">
        <v>4461</v>
      </c>
    </row>
    <row r="2180" spans="1:3">
      <c r="A2180" s="319">
        <f t="shared" si="111"/>
        <v>3380</v>
      </c>
      <c r="B2180" s="319">
        <f t="shared" si="115"/>
        <v>12</v>
      </c>
      <c r="C2180" s="319" t="s">
        <v>4762</v>
      </c>
    </row>
    <row r="2181" spans="1:3">
      <c r="A2181" s="319">
        <f t="shared" si="111"/>
        <v>3381</v>
      </c>
      <c r="B2181" s="319">
        <f t="shared" si="115"/>
        <v>12</v>
      </c>
      <c r="C2181" s="319" t="s">
        <v>4463</v>
      </c>
    </row>
    <row r="2182" spans="1:3">
      <c r="A2182" s="319">
        <f t="shared" si="111"/>
        <v>3382</v>
      </c>
      <c r="B2182" s="319">
        <f t="shared" si="115"/>
        <v>12</v>
      </c>
      <c r="C2182" s="319" t="s">
        <v>1276</v>
      </c>
    </row>
    <row r="2183" spans="1:3">
      <c r="A2183" s="319">
        <f t="shared" si="111"/>
        <v>3383</v>
      </c>
      <c r="B2183" s="319">
        <f t="shared" si="115"/>
        <v>12</v>
      </c>
      <c r="C2183" s="319" t="s">
        <v>4832</v>
      </c>
    </row>
    <row r="2184" spans="1:3">
      <c r="A2184" s="319">
        <f t="shared" si="111"/>
        <v>3384</v>
      </c>
      <c r="B2184" s="319">
        <f t="shared" si="115"/>
        <v>12</v>
      </c>
      <c r="C2184" s="319" t="s">
        <v>4833</v>
      </c>
    </row>
    <row r="2185" spans="1:3">
      <c r="A2185" s="319">
        <f t="shared" si="111"/>
        <v>3385</v>
      </c>
      <c r="B2185" s="319">
        <f t="shared" si="115"/>
        <v>12</v>
      </c>
      <c r="C2185" s="319" t="s">
        <v>4834</v>
      </c>
    </row>
    <row r="2186" spans="1:3">
      <c r="A2186" s="319">
        <f t="shared" si="111"/>
        <v>3386</v>
      </c>
      <c r="B2186" s="319">
        <f t="shared" si="115"/>
        <v>12</v>
      </c>
      <c r="C2186" s="319" t="s">
        <v>4837</v>
      </c>
    </row>
    <row r="2187" spans="1:3">
      <c r="A2187" s="319">
        <f t="shared" si="111"/>
        <v>3387</v>
      </c>
      <c r="B2187" s="319">
        <f t="shared" si="115"/>
        <v>12</v>
      </c>
      <c r="C2187" s="319" t="s">
        <v>4838</v>
      </c>
    </row>
    <row r="2188" spans="1:3">
      <c r="A2188" s="319">
        <f t="shared" si="111"/>
        <v>3388</v>
      </c>
      <c r="B2188" s="319">
        <f t="shared" si="115"/>
        <v>12</v>
      </c>
      <c r="C2188" s="319" t="s">
        <v>4839</v>
      </c>
    </row>
    <row r="2189" spans="1:3">
      <c r="A2189" s="319">
        <f t="shared" si="111"/>
        <v>3389</v>
      </c>
      <c r="B2189" s="319">
        <v>13</v>
      </c>
      <c r="C2189" s="319" t="s">
        <v>1809</v>
      </c>
    </row>
    <row r="2190" spans="1:3">
      <c r="A2190" s="319">
        <f t="shared" si="111"/>
        <v>3390</v>
      </c>
      <c r="B2190" s="319">
        <f t="shared" ref="B2190:B2202" si="116">B2189</f>
        <v>13</v>
      </c>
      <c r="C2190" s="319" t="s">
        <v>1419</v>
      </c>
    </row>
    <row r="2191" spans="1:3">
      <c r="A2191" s="319">
        <f t="shared" si="111"/>
        <v>3391</v>
      </c>
      <c r="B2191" s="319">
        <f t="shared" si="116"/>
        <v>13</v>
      </c>
      <c r="C2191" s="319" t="s">
        <v>1586</v>
      </c>
    </row>
    <row r="2192" spans="1:3">
      <c r="A2192" s="319">
        <f t="shared" ref="A2192:A2255" si="117">A2191+1</f>
        <v>3392</v>
      </c>
      <c r="B2192" s="319">
        <f t="shared" si="116"/>
        <v>13</v>
      </c>
      <c r="C2192" s="319" t="s">
        <v>1256</v>
      </c>
    </row>
    <row r="2193" spans="1:3">
      <c r="A2193" s="319">
        <f t="shared" si="117"/>
        <v>3393</v>
      </c>
      <c r="B2193" s="319">
        <f t="shared" si="116"/>
        <v>13</v>
      </c>
      <c r="C2193" s="319" t="s">
        <v>4461</v>
      </c>
    </row>
    <row r="2194" spans="1:3">
      <c r="A2194" s="319">
        <f t="shared" si="117"/>
        <v>3394</v>
      </c>
      <c r="B2194" s="319">
        <f t="shared" si="116"/>
        <v>13</v>
      </c>
      <c r="C2194" s="319" t="s">
        <v>4762</v>
      </c>
    </row>
    <row r="2195" spans="1:3">
      <c r="A2195" s="319">
        <f t="shared" si="117"/>
        <v>3395</v>
      </c>
      <c r="B2195" s="319">
        <f t="shared" si="116"/>
        <v>13</v>
      </c>
      <c r="C2195" s="319" t="s">
        <v>4463</v>
      </c>
    </row>
    <row r="2196" spans="1:3">
      <c r="A2196" s="319">
        <f t="shared" si="117"/>
        <v>3396</v>
      </c>
      <c r="B2196" s="319">
        <f t="shared" si="116"/>
        <v>13</v>
      </c>
      <c r="C2196" s="319" t="s">
        <v>1276</v>
      </c>
    </row>
    <row r="2197" spans="1:3">
      <c r="A2197" s="319">
        <f t="shared" si="117"/>
        <v>3397</v>
      </c>
      <c r="B2197" s="319">
        <f t="shared" si="116"/>
        <v>13</v>
      </c>
      <c r="C2197" s="319" t="s">
        <v>4832</v>
      </c>
    </row>
    <row r="2198" spans="1:3">
      <c r="A2198" s="319">
        <f t="shared" si="117"/>
        <v>3398</v>
      </c>
      <c r="B2198" s="319">
        <f t="shared" si="116"/>
        <v>13</v>
      </c>
      <c r="C2198" s="319" t="s">
        <v>4833</v>
      </c>
    </row>
    <row r="2199" spans="1:3">
      <c r="A2199" s="319">
        <f t="shared" si="117"/>
        <v>3399</v>
      </c>
      <c r="B2199" s="319">
        <f t="shared" si="116"/>
        <v>13</v>
      </c>
      <c r="C2199" s="319" t="s">
        <v>4834</v>
      </c>
    </row>
    <row r="2200" spans="1:3">
      <c r="A2200" s="319">
        <f t="shared" si="117"/>
        <v>3400</v>
      </c>
      <c r="B2200" s="319">
        <f t="shared" si="116"/>
        <v>13</v>
      </c>
      <c r="C2200" s="319" t="s">
        <v>4837</v>
      </c>
    </row>
    <row r="2201" spans="1:3">
      <c r="A2201" s="319">
        <f t="shared" si="117"/>
        <v>3401</v>
      </c>
      <c r="B2201" s="319">
        <f t="shared" si="116"/>
        <v>13</v>
      </c>
      <c r="C2201" s="319" t="s">
        <v>4838</v>
      </c>
    </row>
    <row r="2202" spans="1:3">
      <c r="A2202" s="319">
        <f t="shared" si="117"/>
        <v>3402</v>
      </c>
      <c r="B2202" s="319">
        <f t="shared" si="116"/>
        <v>13</v>
      </c>
      <c r="C2202" s="319" t="s">
        <v>4839</v>
      </c>
    </row>
    <row r="2203" spans="1:3">
      <c r="A2203" s="319">
        <f t="shared" si="117"/>
        <v>3403</v>
      </c>
      <c r="B2203" s="319">
        <v>14</v>
      </c>
      <c r="C2203" s="319" t="s">
        <v>1809</v>
      </c>
    </row>
    <row r="2204" spans="1:3">
      <c r="A2204" s="319">
        <f t="shared" si="117"/>
        <v>3404</v>
      </c>
      <c r="B2204" s="319">
        <f t="shared" ref="B2204:B2216" si="118">B2203</f>
        <v>14</v>
      </c>
      <c r="C2204" s="319" t="s">
        <v>1419</v>
      </c>
    </row>
    <row r="2205" spans="1:3">
      <c r="A2205" s="319">
        <f t="shared" si="117"/>
        <v>3405</v>
      </c>
      <c r="B2205" s="319">
        <f t="shared" si="118"/>
        <v>14</v>
      </c>
      <c r="C2205" s="319" t="s">
        <v>1586</v>
      </c>
    </row>
    <row r="2206" spans="1:3">
      <c r="A2206" s="319">
        <f t="shared" si="117"/>
        <v>3406</v>
      </c>
      <c r="B2206" s="319">
        <f t="shared" si="118"/>
        <v>14</v>
      </c>
      <c r="C2206" s="319" t="s">
        <v>1256</v>
      </c>
    </row>
    <row r="2207" spans="1:3">
      <c r="A2207" s="319">
        <f t="shared" si="117"/>
        <v>3407</v>
      </c>
      <c r="B2207" s="319">
        <f t="shared" si="118"/>
        <v>14</v>
      </c>
      <c r="C2207" s="319" t="s">
        <v>4461</v>
      </c>
    </row>
    <row r="2208" spans="1:3">
      <c r="A2208" s="319">
        <f t="shared" si="117"/>
        <v>3408</v>
      </c>
      <c r="B2208" s="319">
        <f t="shared" si="118"/>
        <v>14</v>
      </c>
      <c r="C2208" s="319" t="s">
        <v>4762</v>
      </c>
    </row>
    <row r="2209" spans="1:3">
      <c r="A2209" s="319">
        <f t="shared" si="117"/>
        <v>3409</v>
      </c>
      <c r="B2209" s="319">
        <f t="shared" si="118"/>
        <v>14</v>
      </c>
      <c r="C2209" s="319" t="s">
        <v>4463</v>
      </c>
    </row>
    <row r="2210" spans="1:3">
      <c r="A2210" s="319">
        <f t="shared" si="117"/>
        <v>3410</v>
      </c>
      <c r="B2210" s="319">
        <f t="shared" si="118"/>
        <v>14</v>
      </c>
      <c r="C2210" s="319" t="s">
        <v>1276</v>
      </c>
    </row>
    <row r="2211" spans="1:3">
      <c r="A2211" s="319">
        <f t="shared" si="117"/>
        <v>3411</v>
      </c>
      <c r="B2211" s="319">
        <f t="shared" si="118"/>
        <v>14</v>
      </c>
      <c r="C2211" s="319" t="s">
        <v>4832</v>
      </c>
    </row>
    <row r="2212" spans="1:3">
      <c r="A2212" s="319">
        <f t="shared" si="117"/>
        <v>3412</v>
      </c>
      <c r="B2212" s="319">
        <f t="shared" si="118"/>
        <v>14</v>
      </c>
      <c r="C2212" s="319" t="s">
        <v>4833</v>
      </c>
    </row>
    <row r="2213" spans="1:3">
      <c r="A2213" s="319">
        <f t="shared" si="117"/>
        <v>3413</v>
      </c>
      <c r="B2213" s="319">
        <f t="shared" si="118"/>
        <v>14</v>
      </c>
      <c r="C2213" s="319" t="s">
        <v>4834</v>
      </c>
    </row>
    <row r="2214" spans="1:3">
      <c r="A2214" s="319">
        <f t="shared" si="117"/>
        <v>3414</v>
      </c>
      <c r="B2214" s="319">
        <f t="shared" si="118"/>
        <v>14</v>
      </c>
      <c r="C2214" s="319" t="s">
        <v>4837</v>
      </c>
    </row>
    <row r="2215" spans="1:3">
      <c r="A2215" s="319">
        <f t="shared" si="117"/>
        <v>3415</v>
      </c>
      <c r="B2215" s="319">
        <f t="shared" si="118"/>
        <v>14</v>
      </c>
      <c r="C2215" s="319" t="s">
        <v>4838</v>
      </c>
    </row>
    <row r="2216" spans="1:3">
      <c r="A2216" s="319">
        <f t="shared" si="117"/>
        <v>3416</v>
      </c>
      <c r="B2216" s="319">
        <f t="shared" si="118"/>
        <v>14</v>
      </c>
      <c r="C2216" s="319" t="s">
        <v>4839</v>
      </c>
    </row>
    <row r="2217" spans="1:3">
      <c r="A2217" s="319">
        <f t="shared" si="117"/>
        <v>3417</v>
      </c>
      <c r="B2217" s="319">
        <v>15</v>
      </c>
      <c r="C2217" s="319" t="s">
        <v>1809</v>
      </c>
    </row>
    <row r="2218" spans="1:3">
      <c r="A2218" s="319">
        <f t="shared" si="117"/>
        <v>3418</v>
      </c>
      <c r="B2218" s="319">
        <f t="shared" ref="B2218:B2230" si="119">B2217</f>
        <v>15</v>
      </c>
      <c r="C2218" s="319" t="s">
        <v>1419</v>
      </c>
    </row>
    <row r="2219" spans="1:3">
      <c r="A2219" s="319">
        <f t="shared" si="117"/>
        <v>3419</v>
      </c>
      <c r="B2219" s="319">
        <f t="shared" si="119"/>
        <v>15</v>
      </c>
      <c r="C2219" s="319" t="s">
        <v>1586</v>
      </c>
    </row>
    <row r="2220" spans="1:3">
      <c r="A2220" s="319">
        <f t="shared" si="117"/>
        <v>3420</v>
      </c>
      <c r="B2220" s="319">
        <f t="shared" si="119"/>
        <v>15</v>
      </c>
      <c r="C2220" s="319" t="s">
        <v>1256</v>
      </c>
    </row>
    <row r="2221" spans="1:3">
      <c r="A2221" s="319">
        <f t="shared" si="117"/>
        <v>3421</v>
      </c>
      <c r="B2221" s="319">
        <f t="shared" si="119"/>
        <v>15</v>
      </c>
      <c r="C2221" s="319" t="s">
        <v>4461</v>
      </c>
    </row>
    <row r="2222" spans="1:3">
      <c r="A2222" s="319">
        <f t="shared" si="117"/>
        <v>3422</v>
      </c>
      <c r="B2222" s="319">
        <f t="shared" si="119"/>
        <v>15</v>
      </c>
      <c r="C2222" s="319" t="s">
        <v>4762</v>
      </c>
    </row>
    <row r="2223" spans="1:3">
      <c r="A2223" s="319">
        <f t="shared" si="117"/>
        <v>3423</v>
      </c>
      <c r="B2223" s="319">
        <f t="shared" si="119"/>
        <v>15</v>
      </c>
      <c r="C2223" s="319" t="s">
        <v>4463</v>
      </c>
    </row>
    <row r="2224" spans="1:3">
      <c r="A2224" s="319">
        <f t="shared" si="117"/>
        <v>3424</v>
      </c>
      <c r="B2224" s="319">
        <f t="shared" si="119"/>
        <v>15</v>
      </c>
      <c r="C2224" s="319" t="s">
        <v>1276</v>
      </c>
    </row>
    <row r="2225" spans="1:3">
      <c r="A2225" s="319">
        <f t="shared" si="117"/>
        <v>3425</v>
      </c>
      <c r="B2225" s="319">
        <f t="shared" si="119"/>
        <v>15</v>
      </c>
      <c r="C2225" s="319" t="s">
        <v>4832</v>
      </c>
    </row>
    <row r="2226" spans="1:3">
      <c r="A2226" s="319">
        <f t="shared" si="117"/>
        <v>3426</v>
      </c>
      <c r="B2226" s="319">
        <f t="shared" si="119"/>
        <v>15</v>
      </c>
      <c r="C2226" s="319" t="s">
        <v>4833</v>
      </c>
    </row>
    <row r="2227" spans="1:3">
      <c r="A2227" s="319">
        <f t="shared" si="117"/>
        <v>3427</v>
      </c>
      <c r="B2227" s="319">
        <f t="shared" si="119"/>
        <v>15</v>
      </c>
      <c r="C2227" s="319" t="s">
        <v>4834</v>
      </c>
    </row>
    <row r="2228" spans="1:3">
      <c r="A2228" s="319">
        <f t="shared" si="117"/>
        <v>3428</v>
      </c>
      <c r="B2228" s="319">
        <f t="shared" si="119"/>
        <v>15</v>
      </c>
      <c r="C2228" s="319" t="s">
        <v>4837</v>
      </c>
    </row>
    <row r="2229" spans="1:3">
      <c r="A2229" s="319">
        <f t="shared" si="117"/>
        <v>3429</v>
      </c>
      <c r="B2229" s="319">
        <f t="shared" si="119"/>
        <v>15</v>
      </c>
      <c r="C2229" s="319" t="s">
        <v>4838</v>
      </c>
    </row>
    <row r="2230" spans="1:3">
      <c r="A2230" s="319">
        <f t="shared" si="117"/>
        <v>3430</v>
      </c>
      <c r="B2230" s="319">
        <f t="shared" si="119"/>
        <v>15</v>
      </c>
      <c r="C2230" s="319" t="s">
        <v>4839</v>
      </c>
    </row>
    <row r="2231" spans="1:3">
      <c r="A2231" s="319">
        <f t="shared" si="117"/>
        <v>3431</v>
      </c>
      <c r="B2231" s="319">
        <v>16</v>
      </c>
      <c r="C2231" s="319" t="s">
        <v>1809</v>
      </c>
    </row>
    <row r="2232" spans="1:3">
      <c r="A2232" s="319">
        <f t="shared" si="117"/>
        <v>3432</v>
      </c>
      <c r="B2232" s="319">
        <f t="shared" ref="B2232:B2244" si="120">B2231</f>
        <v>16</v>
      </c>
      <c r="C2232" s="319" t="s">
        <v>1419</v>
      </c>
    </row>
    <row r="2233" spans="1:3">
      <c r="A2233" s="319">
        <f t="shared" si="117"/>
        <v>3433</v>
      </c>
      <c r="B2233" s="319">
        <f t="shared" si="120"/>
        <v>16</v>
      </c>
      <c r="C2233" s="319" t="s">
        <v>1586</v>
      </c>
    </row>
    <row r="2234" spans="1:3">
      <c r="A2234" s="319">
        <f t="shared" si="117"/>
        <v>3434</v>
      </c>
      <c r="B2234" s="319">
        <f t="shared" si="120"/>
        <v>16</v>
      </c>
      <c r="C2234" s="319" t="s">
        <v>1256</v>
      </c>
    </row>
    <row r="2235" spans="1:3">
      <c r="A2235" s="319">
        <f t="shared" si="117"/>
        <v>3435</v>
      </c>
      <c r="B2235" s="319">
        <f t="shared" si="120"/>
        <v>16</v>
      </c>
      <c r="C2235" s="319" t="s">
        <v>4461</v>
      </c>
    </row>
    <row r="2236" spans="1:3">
      <c r="A2236" s="319">
        <f t="shared" si="117"/>
        <v>3436</v>
      </c>
      <c r="B2236" s="319">
        <f t="shared" si="120"/>
        <v>16</v>
      </c>
      <c r="C2236" s="319" t="s">
        <v>4762</v>
      </c>
    </row>
    <row r="2237" spans="1:3">
      <c r="A2237" s="319">
        <f t="shared" si="117"/>
        <v>3437</v>
      </c>
      <c r="B2237" s="319">
        <f t="shared" si="120"/>
        <v>16</v>
      </c>
      <c r="C2237" s="319" t="s">
        <v>4463</v>
      </c>
    </row>
    <row r="2238" spans="1:3">
      <c r="A2238" s="319">
        <f t="shared" si="117"/>
        <v>3438</v>
      </c>
      <c r="B2238" s="319">
        <f t="shared" si="120"/>
        <v>16</v>
      </c>
      <c r="C2238" s="319" t="s">
        <v>1276</v>
      </c>
    </row>
    <row r="2239" spans="1:3">
      <c r="A2239" s="319">
        <f t="shared" si="117"/>
        <v>3439</v>
      </c>
      <c r="B2239" s="319">
        <f t="shared" si="120"/>
        <v>16</v>
      </c>
      <c r="C2239" s="319" t="s">
        <v>4832</v>
      </c>
    </row>
    <row r="2240" spans="1:3">
      <c r="A2240" s="319">
        <f t="shared" si="117"/>
        <v>3440</v>
      </c>
      <c r="B2240" s="319">
        <f t="shared" si="120"/>
        <v>16</v>
      </c>
      <c r="C2240" s="319" t="s">
        <v>4833</v>
      </c>
    </row>
    <row r="2241" spans="1:3">
      <c r="A2241" s="319">
        <f t="shared" si="117"/>
        <v>3441</v>
      </c>
      <c r="B2241" s="319">
        <f t="shared" si="120"/>
        <v>16</v>
      </c>
      <c r="C2241" s="319" t="s">
        <v>4834</v>
      </c>
    </row>
    <row r="2242" spans="1:3">
      <c r="A2242" s="319">
        <f t="shared" si="117"/>
        <v>3442</v>
      </c>
      <c r="B2242" s="319">
        <f t="shared" si="120"/>
        <v>16</v>
      </c>
      <c r="C2242" s="319" t="s">
        <v>4837</v>
      </c>
    </row>
    <row r="2243" spans="1:3">
      <c r="A2243" s="319">
        <f t="shared" si="117"/>
        <v>3443</v>
      </c>
      <c r="B2243" s="319">
        <f t="shared" si="120"/>
        <v>16</v>
      </c>
      <c r="C2243" s="319" t="s">
        <v>4838</v>
      </c>
    </row>
    <row r="2244" spans="1:3">
      <c r="A2244" s="319">
        <f t="shared" si="117"/>
        <v>3444</v>
      </c>
      <c r="B2244" s="319">
        <f t="shared" si="120"/>
        <v>16</v>
      </c>
      <c r="C2244" s="319" t="s">
        <v>4839</v>
      </c>
    </row>
    <row r="2245" spans="1:3">
      <c r="A2245" s="319">
        <f t="shared" si="117"/>
        <v>3445</v>
      </c>
      <c r="B2245" s="319">
        <v>17</v>
      </c>
      <c r="C2245" s="319" t="s">
        <v>1809</v>
      </c>
    </row>
    <row r="2246" spans="1:3">
      <c r="A2246" s="319">
        <f t="shared" si="117"/>
        <v>3446</v>
      </c>
      <c r="B2246" s="319">
        <f t="shared" ref="B2246:B2258" si="121">B2245</f>
        <v>17</v>
      </c>
      <c r="C2246" s="319" t="s">
        <v>1419</v>
      </c>
    </row>
    <row r="2247" spans="1:3">
      <c r="A2247" s="319">
        <f t="shared" si="117"/>
        <v>3447</v>
      </c>
      <c r="B2247" s="319">
        <f t="shared" si="121"/>
        <v>17</v>
      </c>
      <c r="C2247" s="319" t="s">
        <v>1586</v>
      </c>
    </row>
    <row r="2248" spans="1:3">
      <c r="A2248" s="319">
        <f t="shared" si="117"/>
        <v>3448</v>
      </c>
      <c r="B2248" s="319">
        <f t="shared" si="121"/>
        <v>17</v>
      </c>
      <c r="C2248" s="319" t="s">
        <v>1256</v>
      </c>
    </row>
    <row r="2249" spans="1:3">
      <c r="A2249" s="319">
        <f t="shared" si="117"/>
        <v>3449</v>
      </c>
      <c r="B2249" s="319">
        <f t="shared" si="121"/>
        <v>17</v>
      </c>
      <c r="C2249" s="319" t="s">
        <v>4461</v>
      </c>
    </row>
    <row r="2250" spans="1:3">
      <c r="A2250" s="319">
        <f t="shared" si="117"/>
        <v>3450</v>
      </c>
      <c r="B2250" s="319">
        <f t="shared" si="121"/>
        <v>17</v>
      </c>
      <c r="C2250" s="319" t="s">
        <v>4762</v>
      </c>
    </row>
    <row r="2251" spans="1:3">
      <c r="A2251" s="319">
        <f t="shared" si="117"/>
        <v>3451</v>
      </c>
      <c r="B2251" s="319">
        <f t="shared" si="121"/>
        <v>17</v>
      </c>
      <c r="C2251" s="319" t="s">
        <v>4463</v>
      </c>
    </row>
    <row r="2252" spans="1:3">
      <c r="A2252" s="319">
        <f t="shared" si="117"/>
        <v>3452</v>
      </c>
      <c r="B2252" s="319">
        <f t="shared" si="121"/>
        <v>17</v>
      </c>
      <c r="C2252" s="319" t="s">
        <v>1276</v>
      </c>
    </row>
    <row r="2253" spans="1:3">
      <c r="A2253" s="319">
        <f t="shared" si="117"/>
        <v>3453</v>
      </c>
      <c r="B2253" s="319">
        <f t="shared" si="121"/>
        <v>17</v>
      </c>
      <c r="C2253" s="319" t="s">
        <v>4832</v>
      </c>
    </row>
    <row r="2254" spans="1:3">
      <c r="A2254" s="319">
        <f t="shared" si="117"/>
        <v>3454</v>
      </c>
      <c r="B2254" s="319">
        <f t="shared" si="121"/>
        <v>17</v>
      </c>
      <c r="C2254" s="319" t="s">
        <v>4833</v>
      </c>
    </row>
    <row r="2255" spans="1:3">
      <c r="A2255" s="319">
        <f t="shared" si="117"/>
        <v>3455</v>
      </c>
      <c r="B2255" s="319">
        <f t="shared" si="121"/>
        <v>17</v>
      </c>
      <c r="C2255" s="319" t="s">
        <v>4834</v>
      </c>
    </row>
    <row r="2256" spans="1:3">
      <c r="A2256" s="319">
        <f t="shared" ref="A2256:A2301" si="122">A2255+1</f>
        <v>3456</v>
      </c>
      <c r="B2256" s="319">
        <f t="shared" si="121"/>
        <v>17</v>
      </c>
      <c r="C2256" s="319" t="s">
        <v>4837</v>
      </c>
    </row>
    <row r="2257" spans="1:3">
      <c r="A2257" s="319">
        <f t="shared" si="122"/>
        <v>3457</v>
      </c>
      <c r="B2257" s="319">
        <f t="shared" si="121"/>
        <v>17</v>
      </c>
      <c r="C2257" s="319" t="s">
        <v>4838</v>
      </c>
    </row>
    <row r="2258" spans="1:3">
      <c r="A2258" s="319">
        <f t="shared" si="122"/>
        <v>3458</v>
      </c>
      <c r="B2258" s="319">
        <f t="shared" si="121"/>
        <v>17</v>
      </c>
      <c r="C2258" s="319" t="s">
        <v>4839</v>
      </c>
    </row>
    <row r="2259" spans="1:3">
      <c r="A2259" s="319">
        <f t="shared" si="122"/>
        <v>3459</v>
      </c>
      <c r="B2259" s="319">
        <v>18</v>
      </c>
      <c r="C2259" s="319" t="s">
        <v>1809</v>
      </c>
    </row>
    <row r="2260" spans="1:3">
      <c r="A2260" s="319">
        <f t="shared" si="122"/>
        <v>3460</v>
      </c>
      <c r="B2260" s="319">
        <f t="shared" ref="B2260:B2272" si="123">B2259</f>
        <v>18</v>
      </c>
      <c r="C2260" s="319" t="s">
        <v>1419</v>
      </c>
    </row>
    <row r="2261" spans="1:3">
      <c r="A2261" s="319">
        <f t="shared" si="122"/>
        <v>3461</v>
      </c>
      <c r="B2261" s="319">
        <f t="shared" si="123"/>
        <v>18</v>
      </c>
      <c r="C2261" s="319" t="s">
        <v>1586</v>
      </c>
    </row>
    <row r="2262" spans="1:3">
      <c r="A2262" s="319">
        <f t="shared" si="122"/>
        <v>3462</v>
      </c>
      <c r="B2262" s="319">
        <f t="shared" si="123"/>
        <v>18</v>
      </c>
      <c r="C2262" s="319" t="s">
        <v>1256</v>
      </c>
    </row>
    <row r="2263" spans="1:3">
      <c r="A2263" s="319">
        <f t="shared" si="122"/>
        <v>3463</v>
      </c>
      <c r="B2263" s="319">
        <f t="shared" si="123"/>
        <v>18</v>
      </c>
      <c r="C2263" s="319" t="s">
        <v>4461</v>
      </c>
    </row>
    <row r="2264" spans="1:3">
      <c r="A2264" s="319">
        <f t="shared" si="122"/>
        <v>3464</v>
      </c>
      <c r="B2264" s="319">
        <f t="shared" si="123"/>
        <v>18</v>
      </c>
      <c r="C2264" s="319" t="s">
        <v>4762</v>
      </c>
    </row>
    <row r="2265" spans="1:3">
      <c r="A2265" s="319">
        <f t="shared" si="122"/>
        <v>3465</v>
      </c>
      <c r="B2265" s="319">
        <f t="shared" si="123"/>
        <v>18</v>
      </c>
      <c r="C2265" s="319" t="s">
        <v>4463</v>
      </c>
    </row>
    <row r="2266" spans="1:3">
      <c r="A2266" s="319">
        <f t="shared" si="122"/>
        <v>3466</v>
      </c>
      <c r="B2266" s="319">
        <f t="shared" si="123"/>
        <v>18</v>
      </c>
      <c r="C2266" s="319" t="s">
        <v>1276</v>
      </c>
    </row>
    <row r="2267" spans="1:3">
      <c r="A2267" s="319">
        <f t="shared" si="122"/>
        <v>3467</v>
      </c>
      <c r="B2267" s="319">
        <f t="shared" si="123"/>
        <v>18</v>
      </c>
      <c r="C2267" s="319" t="s">
        <v>4832</v>
      </c>
    </row>
    <row r="2268" spans="1:3">
      <c r="A2268" s="319">
        <f t="shared" si="122"/>
        <v>3468</v>
      </c>
      <c r="B2268" s="319">
        <f t="shared" si="123"/>
        <v>18</v>
      </c>
      <c r="C2268" s="319" t="s">
        <v>4833</v>
      </c>
    </row>
    <row r="2269" spans="1:3">
      <c r="A2269" s="319">
        <f t="shared" si="122"/>
        <v>3469</v>
      </c>
      <c r="B2269" s="319">
        <f t="shared" si="123"/>
        <v>18</v>
      </c>
      <c r="C2269" s="319" t="s">
        <v>4834</v>
      </c>
    </row>
    <row r="2270" spans="1:3">
      <c r="A2270" s="319">
        <f t="shared" si="122"/>
        <v>3470</v>
      </c>
      <c r="B2270" s="319">
        <f t="shared" si="123"/>
        <v>18</v>
      </c>
      <c r="C2270" s="319" t="s">
        <v>4837</v>
      </c>
    </row>
    <row r="2271" spans="1:3">
      <c r="A2271" s="319">
        <f t="shared" si="122"/>
        <v>3471</v>
      </c>
      <c r="B2271" s="319">
        <f t="shared" si="123"/>
        <v>18</v>
      </c>
      <c r="C2271" s="319" t="s">
        <v>4838</v>
      </c>
    </row>
    <row r="2272" spans="1:3">
      <c r="A2272" s="319">
        <f t="shared" si="122"/>
        <v>3472</v>
      </c>
      <c r="B2272" s="319">
        <f t="shared" si="123"/>
        <v>18</v>
      </c>
      <c r="C2272" s="319" t="s">
        <v>4839</v>
      </c>
    </row>
    <row r="2273" spans="1:3">
      <c r="A2273" s="319">
        <f t="shared" si="122"/>
        <v>3473</v>
      </c>
      <c r="B2273" s="319">
        <v>19</v>
      </c>
      <c r="C2273" s="319" t="s">
        <v>1809</v>
      </c>
    </row>
    <row r="2274" spans="1:3">
      <c r="A2274" s="319">
        <f t="shared" si="122"/>
        <v>3474</v>
      </c>
      <c r="B2274" s="319">
        <f t="shared" ref="B2274:B2286" si="124">B2273</f>
        <v>19</v>
      </c>
      <c r="C2274" s="319" t="s">
        <v>1419</v>
      </c>
    </row>
    <row r="2275" spans="1:3">
      <c r="A2275" s="319">
        <f t="shared" si="122"/>
        <v>3475</v>
      </c>
      <c r="B2275" s="319">
        <f t="shared" si="124"/>
        <v>19</v>
      </c>
      <c r="C2275" s="319" t="s">
        <v>1586</v>
      </c>
    </row>
    <row r="2276" spans="1:3">
      <c r="A2276" s="319">
        <f t="shared" si="122"/>
        <v>3476</v>
      </c>
      <c r="B2276" s="319">
        <f t="shared" si="124"/>
        <v>19</v>
      </c>
      <c r="C2276" s="319" t="s">
        <v>1256</v>
      </c>
    </row>
    <row r="2277" spans="1:3">
      <c r="A2277" s="319">
        <f t="shared" si="122"/>
        <v>3477</v>
      </c>
      <c r="B2277" s="319">
        <f t="shared" si="124"/>
        <v>19</v>
      </c>
      <c r="C2277" s="319" t="s">
        <v>4461</v>
      </c>
    </row>
    <row r="2278" spans="1:3">
      <c r="A2278" s="319">
        <f t="shared" si="122"/>
        <v>3478</v>
      </c>
      <c r="B2278" s="319">
        <f t="shared" si="124"/>
        <v>19</v>
      </c>
      <c r="C2278" s="319" t="s">
        <v>4762</v>
      </c>
    </row>
    <row r="2279" spans="1:3">
      <c r="A2279" s="319">
        <f t="shared" si="122"/>
        <v>3479</v>
      </c>
      <c r="B2279" s="319">
        <f t="shared" si="124"/>
        <v>19</v>
      </c>
      <c r="C2279" s="319" t="s">
        <v>4463</v>
      </c>
    </row>
    <row r="2280" spans="1:3">
      <c r="A2280" s="319">
        <f t="shared" si="122"/>
        <v>3480</v>
      </c>
      <c r="B2280" s="319">
        <f t="shared" si="124"/>
        <v>19</v>
      </c>
      <c r="C2280" s="319" t="s">
        <v>1276</v>
      </c>
    </row>
    <row r="2281" spans="1:3">
      <c r="A2281" s="319">
        <f t="shared" si="122"/>
        <v>3481</v>
      </c>
      <c r="B2281" s="319">
        <f t="shared" si="124"/>
        <v>19</v>
      </c>
      <c r="C2281" s="319" t="s">
        <v>4832</v>
      </c>
    </row>
    <row r="2282" spans="1:3">
      <c r="A2282" s="319">
        <f t="shared" si="122"/>
        <v>3482</v>
      </c>
      <c r="B2282" s="319">
        <f t="shared" si="124"/>
        <v>19</v>
      </c>
      <c r="C2282" s="319" t="s">
        <v>4833</v>
      </c>
    </row>
    <row r="2283" spans="1:3">
      <c r="A2283" s="319">
        <f t="shared" si="122"/>
        <v>3483</v>
      </c>
      <c r="B2283" s="319">
        <f t="shared" si="124"/>
        <v>19</v>
      </c>
      <c r="C2283" s="319" t="s">
        <v>4834</v>
      </c>
    </row>
    <row r="2284" spans="1:3">
      <c r="A2284" s="319">
        <f t="shared" si="122"/>
        <v>3484</v>
      </c>
      <c r="B2284" s="319">
        <f t="shared" si="124"/>
        <v>19</v>
      </c>
      <c r="C2284" s="319" t="s">
        <v>4837</v>
      </c>
    </row>
    <row r="2285" spans="1:3">
      <c r="A2285" s="319">
        <f t="shared" si="122"/>
        <v>3485</v>
      </c>
      <c r="B2285" s="319">
        <f t="shared" si="124"/>
        <v>19</v>
      </c>
      <c r="C2285" s="319" t="s">
        <v>4838</v>
      </c>
    </row>
    <row r="2286" spans="1:3">
      <c r="A2286" s="319">
        <f t="shared" si="122"/>
        <v>3486</v>
      </c>
      <c r="B2286" s="319">
        <f t="shared" si="124"/>
        <v>19</v>
      </c>
      <c r="C2286" s="319" t="s">
        <v>4839</v>
      </c>
    </row>
    <row r="2287" spans="1:3">
      <c r="A2287" s="319">
        <f t="shared" si="122"/>
        <v>3487</v>
      </c>
      <c r="B2287" s="319">
        <v>20</v>
      </c>
      <c r="C2287" s="319" t="s">
        <v>1809</v>
      </c>
    </row>
    <row r="2288" spans="1:3">
      <c r="A2288" s="319">
        <f t="shared" si="122"/>
        <v>3488</v>
      </c>
      <c r="B2288" s="319">
        <f t="shared" ref="B2288:B2300" si="125">B2287</f>
        <v>20</v>
      </c>
      <c r="C2288" s="319" t="s">
        <v>1419</v>
      </c>
    </row>
    <row r="2289" spans="1:11">
      <c r="A2289" s="319">
        <f t="shared" si="122"/>
        <v>3489</v>
      </c>
      <c r="B2289" s="319">
        <f t="shared" si="125"/>
        <v>20</v>
      </c>
      <c r="C2289" s="319" t="s">
        <v>1586</v>
      </c>
    </row>
    <row r="2290" spans="1:11">
      <c r="A2290" s="319">
        <f t="shared" si="122"/>
        <v>3490</v>
      </c>
      <c r="B2290" s="319">
        <f t="shared" si="125"/>
        <v>20</v>
      </c>
      <c r="C2290" s="319" t="s">
        <v>1256</v>
      </c>
    </row>
    <row r="2291" spans="1:11">
      <c r="A2291" s="319">
        <f t="shared" si="122"/>
        <v>3491</v>
      </c>
      <c r="B2291" s="319">
        <f t="shared" si="125"/>
        <v>20</v>
      </c>
      <c r="C2291" s="319" t="s">
        <v>4461</v>
      </c>
    </row>
    <row r="2292" spans="1:11">
      <c r="A2292" s="319">
        <f t="shared" si="122"/>
        <v>3492</v>
      </c>
      <c r="B2292" s="319">
        <f t="shared" si="125"/>
        <v>20</v>
      </c>
      <c r="C2292" s="319" t="s">
        <v>4762</v>
      </c>
    </row>
    <row r="2293" spans="1:11">
      <c r="A2293" s="319">
        <f t="shared" si="122"/>
        <v>3493</v>
      </c>
      <c r="B2293" s="319">
        <f t="shared" si="125"/>
        <v>20</v>
      </c>
      <c r="C2293" s="319" t="s">
        <v>4463</v>
      </c>
    </row>
    <row r="2294" spans="1:11">
      <c r="A2294" s="319">
        <f t="shared" si="122"/>
        <v>3494</v>
      </c>
      <c r="B2294" s="319">
        <f t="shared" si="125"/>
        <v>20</v>
      </c>
      <c r="C2294" s="319" t="s">
        <v>1276</v>
      </c>
    </row>
    <row r="2295" spans="1:11">
      <c r="A2295" s="319">
        <f t="shared" si="122"/>
        <v>3495</v>
      </c>
      <c r="B2295" s="319">
        <f t="shared" si="125"/>
        <v>20</v>
      </c>
      <c r="C2295" s="319" t="s">
        <v>4832</v>
      </c>
    </row>
    <row r="2296" spans="1:11">
      <c r="A2296" s="319">
        <f t="shared" si="122"/>
        <v>3496</v>
      </c>
      <c r="B2296" s="319">
        <f t="shared" si="125"/>
        <v>20</v>
      </c>
      <c r="C2296" s="319" t="s">
        <v>4833</v>
      </c>
    </row>
    <row r="2297" spans="1:11">
      <c r="A2297" s="319">
        <f t="shared" si="122"/>
        <v>3497</v>
      </c>
      <c r="B2297" s="319">
        <f t="shared" si="125"/>
        <v>20</v>
      </c>
      <c r="C2297" s="319" t="s">
        <v>4834</v>
      </c>
    </row>
    <row r="2298" spans="1:11">
      <c r="A2298" s="319">
        <f t="shared" si="122"/>
        <v>3498</v>
      </c>
      <c r="B2298" s="319">
        <f t="shared" si="125"/>
        <v>20</v>
      </c>
      <c r="C2298" s="319" t="s">
        <v>4837</v>
      </c>
    </row>
    <row r="2299" spans="1:11">
      <c r="A2299" s="319">
        <f t="shared" si="122"/>
        <v>3499</v>
      </c>
      <c r="B2299" s="319">
        <f t="shared" si="125"/>
        <v>20</v>
      </c>
      <c r="C2299" s="319" t="s">
        <v>4838</v>
      </c>
    </row>
    <row r="2300" spans="1:11">
      <c r="A2300" s="319">
        <f t="shared" si="122"/>
        <v>3500</v>
      </c>
      <c r="B2300" s="319">
        <f t="shared" si="125"/>
        <v>20</v>
      </c>
      <c r="C2300" s="319" t="s">
        <v>4839</v>
      </c>
    </row>
    <row r="2301" spans="1:11">
      <c r="A2301" s="319">
        <f t="shared" si="122"/>
        <v>3501</v>
      </c>
      <c r="B2301" s="319">
        <v>1</v>
      </c>
      <c r="C2301" s="3" t="s">
        <v>5054</v>
      </c>
      <c r="K2301" s="3"/>
    </row>
    <row r="2302" spans="1:11">
      <c r="A2302" s="319">
        <f>A2301+1</f>
        <v>3502</v>
      </c>
      <c r="B2302" s="319">
        <f>B2301+1</f>
        <v>2</v>
      </c>
      <c r="C2302" s="3" t="s">
        <v>5054</v>
      </c>
      <c r="K2302" s="3"/>
    </row>
    <row r="2303" spans="1:11">
      <c r="A2303" s="319">
        <f t="shared" ref="A2303:B2321" si="126">A2302+1</f>
        <v>3503</v>
      </c>
      <c r="B2303" s="319">
        <f t="shared" si="126"/>
        <v>3</v>
      </c>
      <c r="C2303" s="3" t="s">
        <v>5054</v>
      </c>
      <c r="K2303" s="3"/>
    </row>
    <row r="2304" spans="1:11">
      <c r="A2304" s="319">
        <f t="shared" si="126"/>
        <v>3504</v>
      </c>
      <c r="B2304" s="319">
        <f t="shared" si="126"/>
        <v>4</v>
      </c>
      <c r="C2304" s="3" t="s">
        <v>5054</v>
      </c>
      <c r="K2304" s="3"/>
    </row>
    <row r="2305" spans="1:11">
      <c r="A2305" s="319">
        <f t="shared" si="126"/>
        <v>3505</v>
      </c>
      <c r="B2305" s="319">
        <f t="shared" si="126"/>
        <v>5</v>
      </c>
      <c r="C2305" s="3" t="s">
        <v>5054</v>
      </c>
      <c r="K2305" s="3"/>
    </row>
    <row r="2306" spans="1:11">
      <c r="A2306" s="319">
        <f t="shared" si="126"/>
        <v>3506</v>
      </c>
      <c r="B2306" s="319">
        <f t="shared" si="126"/>
        <v>6</v>
      </c>
      <c r="C2306" s="3" t="s">
        <v>5054</v>
      </c>
      <c r="K2306" s="3"/>
    </row>
    <row r="2307" spans="1:11">
      <c r="A2307" s="319">
        <f t="shared" si="126"/>
        <v>3507</v>
      </c>
      <c r="B2307" s="319">
        <f t="shared" si="126"/>
        <v>7</v>
      </c>
      <c r="C2307" s="3" t="s">
        <v>5054</v>
      </c>
      <c r="K2307" s="3"/>
    </row>
    <row r="2308" spans="1:11">
      <c r="A2308" s="319">
        <f t="shared" si="126"/>
        <v>3508</v>
      </c>
      <c r="B2308" s="319">
        <f t="shared" si="126"/>
        <v>8</v>
      </c>
      <c r="C2308" s="3" t="s">
        <v>5054</v>
      </c>
      <c r="K2308" s="3"/>
    </row>
    <row r="2309" spans="1:11">
      <c r="A2309" s="319">
        <f t="shared" si="126"/>
        <v>3509</v>
      </c>
      <c r="B2309" s="319">
        <f t="shared" si="126"/>
        <v>9</v>
      </c>
      <c r="C2309" s="3" t="s">
        <v>5054</v>
      </c>
      <c r="K2309" s="3"/>
    </row>
    <row r="2310" spans="1:11">
      <c r="A2310" s="319">
        <f t="shared" si="126"/>
        <v>3510</v>
      </c>
      <c r="B2310" s="319">
        <f t="shared" si="126"/>
        <v>10</v>
      </c>
      <c r="C2310" s="3" t="s">
        <v>5054</v>
      </c>
      <c r="K2310" s="3"/>
    </row>
    <row r="2311" spans="1:11">
      <c r="A2311" s="319">
        <f t="shared" si="126"/>
        <v>3511</v>
      </c>
      <c r="B2311" s="319">
        <f t="shared" si="126"/>
        <v>11</v>
      </c>
      <c r="C2311" s="3" t="s">
        <v>5054</v>
      </c>
      <c r="K2311" s="3"/>
    </row>
    <row r="2312" spans="1:11">
      <c r="A2312" s="319">
        <f t="shared" si="126"/>
        <v>3512</v>
      </c>
      <c r="B2312" s="319">
        <f t="shared" si="126"/>
        <v>12</v>
      </c>
      <c r="C2312" s="3" t="s">
        <v>5054</v>
      </c>
      <c r="K2312" s="3"/>
    </row>
    <row r="2313" spans="1:11">
      <c r="A2313" s="319">
        <f t="shared" si="126"/>
        <v>3513</v>
      </c>
      <c r="B2313" s="319">
        <f t="shared" si="126"/>
        <v>13</v>
      </c>
      <c r="C2313" s="3" t="s">
        <v>5054</v>
      </c>
      <c r="K2313" s="3"/>
    </row>
    <row r="2314" spans="1:11">
      <c r="A2314" s="319">
        <f t="shared" si="126"/>
        <v>3514</v>
      </c>
      <c r="B2314" s="319">
        <f t="shared" si="126"/>
        <v>14</v>
      </c>
      <c r="C2314" s="3" t="s">
        <v>5054</v>
      </c>
      <c r="K2314" s="3"/>
    </row>
    <row r="2315" spans="1:11">
      <c r="A2315" s="319">
        <f t="shared" si="126"/>
        <v>3515</v>
      </c>
      <c r="B2315" s="319">
        <f t="shared" si="126"/>
        <v>15</v>
      </c>
      <c r="C2315" s="3" t="s">
        <v>5054</v>
      </c>
      <c r="K2315" s="3"/>
    </row>
    <row r="2316" spans="1:11">
      <c r="A2316" s="319">
        <f t="shared" si="126"/>
        <v>3516</v>
      </c>
      <c r="B2316" s="319">
        <f t="shared" si="126"/>
        <v>16</v>
      </c>
      <c r="C2316" s="3" t="s">
        <v>5054</v>
      </c>
      <c r="K2316" s="3"/>
    </row>
    <row r="2317" spans="1:11">
      <c r="A2317" s="319">
        <f t="shared" si="126"/>
        <v>3517</v>
      </c>
      <c r="B2317" s="319">
        <f t="shared" si="126"/>
        <v>17</v>
      </c>
      <c r="C2317" s="3" t="s">
        <v>5054</v>
      </c>
      <c r="K2317" s="3"/>
    </row>
    <row r="2318" spans="1:11">
      <c r="A2318" s="319">
        <f t="shared" si="126"/>
        <v>3518</v>
      </c>
      <c r="B2318" s="319">
        <f t="shared" si="126"/>
        <v>18</v>
      </c>
      <c r="C2318" s="3" t="s">
        <v>5054</v>
      </c>
      <c r="K2318" s="3"/>
    </row>
    <row r="2319" spans="1:11">
      <c r="A2319" s="319">
        <f t="shared" si="126"/>
        <v>3519</v>
      </c>
      <c r="B2319" s="319">
        <f t="shared" si="126"/>
        <v>19</v>
      </c>
      <c r="C2319" s="3" t="s">
        <v>5054</v>
      </c>
      <c r="K2319" s="3"/>
    </row>
    <row r="2320" spans="1:11">
      <c r="A2320" s="319">
        <f t="shared" si="126"/>
        <v>3520</v>
      </c>
      <c r="B2320" s="319">
        <f t="shared" si="126"/>
        <v>20</v>
      </c>
      <c r="C2320" s="3" t="s">
        <v>5054</v>
      </c>
      <c r="K2320" s="3"/>
    </row>
    <row r="2321" spans="1:11">
      <c r="A2321" s="319">
        <f t="shared" si="126"/>
        <v>3521</v>
      </c>
      <c r="B2321" s="319">
        <v>1</v>
      </c>
      <c r="C2321" s="3" t="s">
        <v>5058</v>
      </c>
      <c r="K2321" s="3"/>
    </row>
    <row r="2322" spans="1:11">
      <c r="A2322" s="319">
        <f>A2321+1</f>
        <v>3522</v>
      </c>
      <c r="B2322" s="319">
        <f>B2321+1</f>
        <v>2</v>
      </c>
      <c r="C2322" s="3" t="s">
        <v>5058</v>
      </c>
      <c r="K2322" s="3"/>
    </row>
    <row r="2323" spans="1:11">
      <c r="A2323" s="319">
        <f t="shared" ref="A2323:B2341" si="127">A2322+1</f>
        <v>3523</v>
      </c>
      <c r="B2323" s="319">
        <f t="shared" si="127"/>
        <v>3</v>
      </c>
      <c r="C2323" s="3" t="s">
        <v>5058</v>
      </c>
      <c r="K2323" s="3"/>
    </row>
    <row r="2324" spans="1:11">
      <c r="A2324" s="319">
        <f t="shared" si="127"/>
        <v>3524</v>
      </c>
      <c r="B2324" s="319">
        <f t="shared" si="127"/>
        <v>4</v>
      </c>
      <c r="C2324" s="3" t="s">
        <v>5058</v>
      </c>
      <c r="K2324" s="3"/>
    </row>
    <row r="2325" spans="1:11">
      <c r="A2325" s="319">
        <f t="shared" si="127"/>
        <v>3525</v>
      </c>
      <c r="B2325" s="319">
        <f t="shared" si="127"/>
        <v>5</v>
      </c>
      <c r="C2325" s="3" t="s">
        <v>5058</v>
      </c>
      <c r="K2325" s="3"/>
    </row>
    <row r="2326" spans="1:11">
      <c r="A2326" s="319">
        <f t="shared" si="127"/>
        <v>3526</v>
      </c>
      <c r="B2326" s="319">
        <f t="shared" si="127"/>
        <v>6</v>
      </c>
      <c r="C2326" s="3" t="s">
        <v>5058</v>
      </c>
      <c r="K2326" s="3"/>
    </row>
    <row r="2327" spans="1:11">
      <c r="A2327" s="319">
        <f t="shared" si="127"/>
        <v>3527</v>
      </c>
      <c r="B2327" s="319">
        <f t="shared" si="127"/>
        <v>7</v>
      </c>
      <c r="C2327" s="3" t="s">
        <v>5058</v>
      </c>
      <c r="K2327" s="3"/>
    </row>
    <row r="2328" spans="1:11">
      <c r="A2328" s="319">
        <f t="shared" si="127"/>
        <v>3528</v>
      </c>
      <c r="B2328" s="319">
        <f t="shared" si="127"/>
        <v>8</v>
      </c>
      <c r="C2328" s="3" t="s">
        <v>5058</v>
      </c>
      <c r="K2328" s="3"/>
    </row>
    <row r="2329" spans="1:11">
      <c r="A2329" s="319">
        <f t="shared" si="127"/>
        <v>3529</v>
      </c>
      <c r="B2329" s="319">
        <f t="shared" si="127"/>
        <v>9</v>
      </c>
      <c r="C2329" s="3" t="s">
        <v>5058</v>
      </c>
      <c r="K2329" s="3"/>
    </row>
    <row r="2330" spans="1:11">
      <c r="A2330" s="319">
        <f t="shared" si="127"/>
        <v>3530</v>
      </c>
      <c r="B2330" s="319">
        <f t="shared" si="127"/>
        <v>10</v>
      </c>
      <c r="C2330" s="3" t="s">
        <v>5058</v>
      </c>
      <c r="K2330" s="3"/>
    </row>
    <row r="2331" spans="1:11">
      <c r="A2331" s="319">
        <f t="shared" si="127"/>
        <v>3531</v>
      </c>
      <c r="B2331" s="319">
        <f t="shared" si="127"/>
        <v>11</v>
      </c>
      <c r="C2331" s="3" t="s">
        <v>5058</v>
      </c>
      <c r="K2331" s="3"/>
    </row>
    <row r="2332" spans="1:11">
      <c r="A2332" s="319">
        <f t="shared" si="127"/>
        <v>3532</v>
      </c>
      <c r="B2332" s="319">
        <f t="shared" si="127"/>
        <v>12</v>
      </c>
      <c r="C2332" s="3" t="s">
        <v>5058</v>
      </c>
      <c r="K2332" s="3"/>
    </row>
    <row r="2333" spans="1:11">
      <c r="A2333" s="319">
        <f t="shared" si="127"/>
        <v>3533</v>
      </c>
      <c r="B2333" s="319">
        <f t="shared" si="127"/>
        <v>13</v>
      </c>
      <c r="C2333" s="3" t="s">
        <v>5058</v>
      </c>
      <c r="K2333" s="3"/>
    </row>
    <row r="2334" spans="1:11">
      <c r="A2334" s="319">
        <f t="shared" si="127"/>
        <v>3534</v>
      </c>
      <c r="B2334" s="319">
        <f t="shared" si="127"/>
        <v>14</v>
      </c>
      <c r="C2334" s="3" t="s">
        <v>5058</v>
      </c>
      <c r="K2334" s="3"/>
    </row>
    <row r="2335" spans="1:11">
      <c r="A2335" s="319">
        <f t="shared" si="127"/>
        <v>3535</v>
      </c>
      <c r="B2335" s="319">
        <f t="shared" si="127"/>
        <v>15</v>
      </c>
      <c r="C2335" s="3" t="s">
        <v>5058</v>
      </c>
      <c r="K2335" s="3"/>
    </row>
    <row r="2336" spans="1:11">
      <c r="A2336" s="319">
        <f t="shared" si="127"/>
        <v>3536</v>
      </c>
      <c r="B2336" s="319">
        <f t="shared" si="127"/>
        <v>16</v>
      </c>
      <c r="C2336" s="3" t="s">
        <v>5058</v>
      </c>
      <c r="K2336" s="3"/>
    </row>
    <row r="2337" spans="1:11">
      <c r="A2337" s="319">
        <f t="shared" si="127"/>
        <v>3537</v>
      </c>
      <c r="B2337" s="319">
        <f t="shared" si="127"/>
        <v>17</v>
      </c>
      <c r="C2337" s="3" t="s">
        <v>5058</v>
      </c>
      <c r="K2337" s="3"/>
    </row>
    <row r="2338" spans="1:11">
      <c r="A2338" s="319">
        <f t="shared" si="127"/>
        <v>3538</v>
      </c>
      <c r="B2338" s="319">
        <f t="shared" si="127"/>
        <v>18</v>
      </c>
      <c r="C2338" s="3" t="s">
        <v>5058</v>
      </c>
      <c r="K2338" s="3"/>
    </row>
    <row r="2339" spans="1:11">
      <c r="A2339" s="319">
        <f t="shared" si="127"/>
        <v>3539</v>
      </c>
      <c r="B2339" s="319">
        <f t="shared" si="127"/>
        <v>19</v>
      </c>
      <c r="C2339" s="3" t="s">
        <v>5058</v>
      </c>
      <c r="K2339" s="3"/>
    </row>
    <row r="2340" spans="1:11">
      <c r="A2340" s="319">
        <f t="shared" si="127"/>
        <v>3540</v>
      </c>
      <c r="B2340" s="319">
        <f t="shared" si="127"/>
        <v>20</v>
      </c>
      <c r="C2340" s="3" t="s">
        <v>5058</v>
      </c>
      <c r="K2340" s="3"/>
    </row>
    <row r="2341" spans="1:11">
      <c r="A2341" s="319">
        <f t="shared" si="127"/>
        <v>3541</v>
      </c>
      <c r="B2341" s="319">
        <v>1</v>
      </c>
      <c r="C2341" s="3" t="s">
        <v>5069</v>
      </c>
      <c r="K2341" s="3"/>
    </row>
    <row r="2342" spans="1:11">
      <c r="A2342" s="319">
        <f>A2341+1</f>
        <v>3542</v>
      </c>
      <c r="B2342" s="319">
        <f>B2341+1</f>
        <v>2</v>
      </c>
      <c r="C2342" s="3" t="s">
        <v>5069</v>
      </c>
      <c r="K2342" s="3"/>
    </row>
    <row r="2343" spans="1:11">
      <c r="A2343" s="319">
        <f t="shared" ref="A2343:B2361" si="128">A2342+1</f>
        <v>3543</v>
      </c>
      <c r="B2343" s="319">
        <f t="shared" si="128"/>
        <v>3</v>
      </c>
      <c r="C2343" s="3" t="s">
        <v>5069</v>
      </c>
      <c r="K2343" s="3"/>
    </row>
    <row r="2344" spans="1:11">
      <c r="A2344" s="319">
        <f t="shared" si="128"/>
        <v>3544</v>
      </c>
      <c r="B2344" s="319">
        <f t="shared" si="128"/>
        <v>4</v>
      </c>
      <c r="C2344" s="3" t="s">
        <v>5069</v>
      </c>
      <c r="K2344" s="3"/>
    </row>
    <row r="2345" spans="1:11">
      <c r="A2345" s="319">
        <f t="shared" si="128"/>
        <v>3545</v>
      </c>
      <c r="B2345" s="319">
        <f t="shared" si="128"/>
        <v>5</v>
      </c>
      <c r="C2345" s="3" t="s">
        <v>5069</v>
      </c>
      <c r="K2345" s="3"/>
    </row>
    <row r="2346" spans="1:11">
      <c r="A2346" s="319">
        <f t="shared" si="128"/>
        <v>3546</v>
      </c>
      <c r="B2346" s="319">
        <f t="shared" si="128"/>
        <v>6</v>
      </c>
      <c r="C2346" s="3" t="s">
        <v>5069</v>
      </c>
      <c r="K2346" s="3"/>
    </row>
    <row r="2347" spans="1:11">
      <c r="A2347" s="319">
        <f t="shared" si="128"/>
        <v>3547</v>
      </c>
      <c r="B2347" s="319">
        <f t="shared" si="128"/>
        <v>7</v>
      </c>
      <c r="C2347" s="3" t="s">
        <v>5069</v>
      </c>
      <c r="K2347" s="3"/>
    </row>
    <row r="2348" spans="1:11">
      <c r="A2348" s="319">
        <f t="shared" si="128"/>
        <v>3548</v>
      </c>
      <c r="B2348" s="319">
        <f t="shared" si="128"/>
        <v>8</v>
      </c>
      <c r="C2348" s="3" t="s">
        <v>5069</v>
      </c>
      <c r="K2348" s="3"/>
    </row>
    <row r="2349" spans="1:11">
      <c r="A2349" s="319">
        <f t="shared" si="128"/>
        <v>3549</v>
      </c>
      <c r="B2349" s="319">
        <f t="shared" si="128"/>
        <v>9</v>
      </c>
      <c r="C2349" s="3" t="s">
        <v>5069</v>
      </c>
      <c r="K2349" s="3"/>
    </row>
    <row r="2350" spans="1:11">
      <c r="A2350" s="319">
        <f t="shared" si="128"/>
        <v>3550</v>
      </c>
      <c r="B2350" s="319">
        <f t="shared" si="128"/>
        <v>10</v>
      </c>
      <c r="C2350" s="3" t="s">
        <v>5069</v>
      </c>
      <c r="K2350" s="3"/>
    </row>
    <row r="2351" spans="1:11">
      <c r="A2351" s="319">
        <f t="shared" si="128"/>
        <v>3551</v>
      </c>
      <c r="B2351" s="319">
        <f t="shared" si="128"/>
        <v>11</v>
      </c>
      <c r="C2351" s="3" t="s">
        <v>5069</v>
      </c>
      <c r="K2351" s="3"/>
    </row>
    <row r="2352" spans="1:11">
      <c r="A2352" s="319">
        <f t="shared" si="128"/>
        <v>3552</v>
      </c>
      <c r="B2352" s="319">
        <f t="shared" si="128"/>
        <v>12</v>
      </c>
      <c r="C2352" s="3" t="s">
        <v>5069</v>
      </c>
      <c r="K2352" s="3"/>
    </row>
    <row r="2353" spans="1:11">
      <c r="A2353" s="319">
        <f t="shared" si="128"/>
        <v>3553</v>
      </c>
      <c r="B2353" s="319">
        <f t="shared" si="128"/>
        <v>13</v>
      </c>
      <c r="C2353" s="3" t="s">
        <v>5069</v>
      </c>
      <c r="K2353" s="3"/>
    </row>
    <row r="2354" spans="1:11">
      <c r="A2354" s="319">
        <f t="shared" si="128"/>
        <v>3554</v>
      </c>
      <c r="B2354" s="319">
        <f t="shared" si="128"/>
        <v>14</v>
      </c>
      <c r="C2354" s="3" t="s">
        <v>5069</v>
      </c>
      <c r="K2354" s="3"/>
    </row>
    <row r="2355" spans="1:11">
      <c r="A2355" s="319">
        <f t="shared" si="128"/>
        <v>3555</v>
      </c>
      <c r="B2355" s="319">
        <f t="shared" si="128"/>
        <v>15</v>
      </c>
      <c r="C2355" s="3" t="s">
        <v>5069</v>
      </c>
      <c r="K2355" s="3"/>
    </row>
    <row r="2356" spans="1:11">
      <c r="A2356" s="319">
        <f t="shared" si="128"/>
        <v>3556</v>
      </c>
      <c r="B2356" s="319">
        <f t="shared" si="128"/>
        <v>16</v>
      </c>
      <c r="C2356" s="3" t="s">
        <v>5069</v>
      </c>
      <c r="K2356" s="3"/>
    </row>
    <row r="2357" spans="1:11">
      <c r="A2357" s="319">
        <f t="shared" si="128"/>
        <v>3557</v>
      </c>
      <c r="B2357" s="319">
        <f t="shared" si="128"/>
        <v>17</v>
      </c>
      <c r="C2357" s="3" t="s">
        <v>5069</v>
      </c>
      <c r="K2357" s="3"/>
    </row>
    <row r="2358" spans="1:11">
      <c r="A2358" s="319">
        <f t="shared" si="128"/>
        <v>3558</v>
      </c>
      <c r="B2358" s="319">
        <f t="shared" si="128"/>
        <v>18</v>
      </c>
      <c r="C2358" s="3" t="s">
        <v>5069</v>
      </c>
      <c r="K2358" s="3"/>
    </row>
    <row r="2359" spans="1:11">
      <c r="A2359" s="319">
        <f t="shared" si="128"/>
        <v>3559</v>
      </c>
      <c r="B2359" s="319">
        <f t="shared" si="128"/>
        <v>19</v>
      </c>
      <c r="C2359" s="3" t="s">
        <v>5069</v>
      </c>
      <c r="K2359" s="3"/>
    </row>
    <row r="2360" spans="1:11">
      <c r="A2360" s="319">
        <f t="shared" si="128"/>
        <v>3560</v>
      </c>
      <c r="B2360" s="319">
        <f t="shared" si="128"/>
        <v>20</v>
      </c>
      <c r="C2360" s="3" t="s">
        <v>5069</v>
      </c>
      <c r="K2360" s="3"/>
    </row>
    <row r="2361" spans="1:11">
      <c r="A2361" s="319">
        <f t="shared" si="128"/>
        <v>3561</v>
      </c>
      <c r="B2361" s="319">
        <v>1</v>
      </c>
      <c r="C2361" s="3" t="s">
        <v>5071</v>
      </c>
      <c r="K2361" s="3"/>
    </row>
    <row r="2362" spans="1:11">
      <c r="A2362" s="319">
        <f>A2361+1</f>
        <v>3562</v>
      </c>
      <c r="B2362" s="319">
        <f>B2361+1</f>
        <v>2</v>
      </c>
      <c r="C2362" s="3" t="s">
        <v>5071</v>
      </c>
      <c r="K2362" s="3"/>
    </row>
    <row r="2363" spans="1:11">
      <c r="A2363" s="319">
        <f t="shared" ref="A2363:B2381" si="129">A2362+1</f>
        <v>3563</v>
      </c>
      <c r="B2363" s="319">
        <f t="shared" si="129"/>
        <v>3</v>
      </c>
      <c r="C2363" s="3" t="s">
        <v>5071</v>
      </c>
      <c r="K2363" s="3"/>
    </row>
    <row r="2364" spans="1:11">
      <c r="A2364" s="319">
        <f t="shared" si="129"/>
        <v>3564</v>
      </c>
      <c r="B2364" s="319">
        <f t="shared" si="129"/>
        <v>4</v>
      </c>
      <c r="C2364" s="3" t="s">
        <v>5071</v>
      </c>
      <c r="K2364" s="3"/>
    </row>
    <row r="2365" spans="1:11">
      <c r="A2365" s="319">
        <f t="shared" si="129"/>
        <v>3565</v>
      </c>
      <c r="B2365" s="319">
        <f t="shared" si="129"/>
        <v>5</v>
      </c>
      <c r="C2365" s="3" t="s">
        <v>5071</v>
      </c>
      <c r="K2365" s="3"/>
    </row>
    <row r="2366" spans="1:11">
      <c r="A2366" s="319">
        <f t="shared" si="129"/>
        <v>3566</v>
      </c>
      <c r="B2366" s="319">
        <f t="shared" si="129"/>
        <v>6</v>
      </c>
      <c r="C2366" s="3" t="s">
        <v>5071</v>
      </c>
      <c r="K2366" s="3"/>
    </row>
    <row r="2367" spans="1:11">
      <c r="A2367" s="319">
        <f t="shared" si="129"/>
        <v>3567</v>
      </c>
      <c r="B2367" s="319">
        <f t="shared" si="129"/>
        <v>7</v>
      </c>
      <c r="C2367" s="3" t="s">
        <v>5071</v>
      </c>
      <c r="K2367" s="3"/>
    </row>
    <row r="2368" spans="1:11">
      <c r="A2368" s="319">
        <f t="shared" si="129"/>
        <v>3568</v>
      </c>
      <c r="B2368" s="319">
        <f t="shared" si="129"/>
        <v>8</v>
      </c>
      <c r="C2368" s="3" t="s">
        <v>5071</v>
      </c>
      <c r="K2368" s="3"/>
    </row>
    <row r="2369" spans="1:11">
      <c r="A2369" s="319">
        <f t="shared" si="129"/>
        <v>3569</v>
      </c>
      <c r="B2369" s="319">
        <f t="shared" si="129"/>
        <v>9</v>
      </c>
      <c r="C2369" s="3" t="s">
        <v>5071</v>
      </c>
      <c r="K2369" s="3"/>
    </row>
    <row r="2370" spans="1:11">
      <c r="A2370" s="319">
        <f t="shared" si="129"/>
        <v>3570</v>
      </c>
      <c r="B2370" s="319">
        <f t="shared" si="129"/>
        <v>10</v>
      </c>
      <c r="C2370" s="3" t="s">
        <v>5071</v>
      </c>
      <c r="K2370" s="3"/>
    </row>
    <row r="2371" spans="1:11">
      <c r="A2371" s="319">
        <f t="shared" si="129"/>
        <v>3571</v>
      </c>
      <c r="B2371" s="319">
        <f t="shared" si="129"/>
        <v>11</v>
      </c>
      <c r="C2371" s="3" t="s">
        <v>5071</v>
      </c>
      <c r="K2371" s="3"/>
    </row>
    <row r="2372" spans="1:11">
      <c r="A2372" s="319">
        <f t="shared" si="129"/>
        <v>3572</v>
      </c>
      <c r="B2372" s="319">
        <f t="shared" si="129"/>
        <v>12</v>
      </c>
      <c r="C2372" s="3" t="s">
        <v>5071</v>
      </c>
      <c r="K2372" s="3"/>
    </row>
    <row r="2373" spans="1:11">
      <c r="A2373" s="319">
        <f t="shared" si="129"/>
        <v>3573</v>
      </c>
      <c r="B2373" s="319">
        <f t="shared" si="129"/>
        <v>13</v>
      </c>
      <c r="C2373" s="3" t="s">
        <v>5071</v>
      </c>
      <c r="K2373" s="3"/>
    </row>
    <row r="2374" spans="1:11">
      <c r="A2374" s="319">
        <f t="shared" si="129"/>
        <v>3574</v>
      </c>
      <c r="B2374" s="319">
        <f t="shared" si="129"/>
        <v>14</v>
      </c>
      <c r="C2374" s="3" t="s">
        <v>5071</v>
      </c>
      <c r="K2374" s="3"/>
    </row>
    <row r="2375" spans="1:11">
      <c r="A2375" s="319">
        <f t="shared" si="129"/>
        <v>3575</v>
      </c>
      <c r="B2375" s="319">
        <f t="shared" si="129"/>
        <v>15</v>
      </c>
      <c r="C2375" s="3" t="s">
        <v>5071</v>
      </c>
      <c r="K2375" s="3"/>
    </row>
    <row r="2376" spans="1:11">
      <c r="A2376" s="319">
        <f t="shared" si="129"/>
        <v>3576</v>
      </c>
      <c r="B2376" s="319">
        <f t="shared" si="129"/>
        <v>16</v>
      </c>
      <c r="C2376" s="3" t="s">
        <v>5071</v>
      </c>
      <c r="K2376" s="3"/>
    </row>
    <row r="2377" spans="1:11">
      <c r="A2377" s="319">
        <f t="shared" si="129"/>
        <v>3577</v>
      </c>
      <c r="B2377" s="319">
        <f t="shared" si="129"/>
        <v>17</v>
      </c>
      <c r="C2377" s="3" t="s">
        <v>5071</v>
      </c>
      <c r="K2377" s="3"/>
    </row>
    <row r="2378" spans="1:11">
      <c r="A2378" s="319">
        <f t="shared" si="129"/>
        <v>3578</v>
      </c>
      <c r="B2378" s="319">
        <f t="shared" si="129"/>
        <v>18</v>
      </c>
      <c r="C2378" s="3" t="s">
        <v>5071</v>
      </c>
      <c r="K2378" s="3"/>
    </row>
    <row r="2379" spans="1:11">
      <c r="A2379" s="319">
        <f t="shared" si="129"/>
        <v>3579</v>
      </c>
      <c r="B2379" s="319">
        <f t="shared" si="129"/>
        <v>19</v>
      </c>
      <c r="C2379" s="3" t="s">
        <v>5071</v>
      </c>
      <c r="K2379" s="3"/>
    </row>
    <row r="2380" spans="1:11">
      <c r="A2380" s="319">
        <f t="shared" si="129"/>
        <v>3580</v>
      </c>
      <c r="B2380" s="319">
        <f t="shared" si="129"/>
        <v>20</v>
      </c>
      <c r="C2380" s="3" t="s">
        <v>5071</v>
      </c>
      <c r="K2380" s="3"/>
    </row>
    <row r="2381" spans="1:11">
      <c r="A2381" s="319">
        <f t="shared" si="129"/>
        <v>3581</v>
      </c>
      <c r="B2381" s="319">
        <v>1</v>
      </c>
      <c r="C2381" s="3" t="s">
        <v>5073</v>
      </c>
      <c r="K2381" s="3"/>
    </row>
    <row r="2382" spans="1:11">
      <c r="A2382" s="319">
        <f>A2381+1</f>
        <v>3582</v>
      </c>
      <c r="B2382" s="319">
        <f>B2381+1</f>
        <v>2</v>
      </c>
      <c r="C2382" s="3" t="s">
        <v>5073</v>
      </c>
      <c r="K2382" s="3"/>
    </row>
    <row r="2383" spans="1:11">
      <c r="A2383" s="319">
        <f t="shared" ref="A2383:B2400" si="130">A2382+1</f>
        <v>3583</v>
      </c>
      <c r="B2383" s="319">
        <f t="shared" si="130"/>
        <v>3</v>
      </c>
      <c r="C2383" s="3" t="s">
        <v>5073</v>
      </c>
      <c r="K2383" s="3"/>
    </row>
    <row r="2384" spans="1:11">
      <c r="A2384" s="319">
        <f t="shared" si="130"/>
        <v>3584</v>
      </c>
      <c r="B2384" s="319">
        <f t="shared" si="130"/>
        <v>4</v>
      </c>
      <c r="C2384" s="3" t="s">
        <v>5073</v>
      </c>
      <c r="K2384" s="3"/>
    </row>
    <row r="2385" spans="1:11">
      <c r="A2385" s="319">
        <f t="shared" si="130"/>
        <v>3585</v>
      </c>
      <c r="B2385" s="319">
        <f t="shared" si="130"/>
        <v>5</v>
      </c>
      <c r="C2385" s="3" t="s">
        <v>5073</v>
      </c>
      <c r="K2385" s="3"/>
    </row>
    <row r="2386" spans="1:11">
      <c r="A2386" s="319">
        <f t="shared" si="130"/>
        <v>3586</v>
      </c>
      <c r="B2386" s="319">
        <f t="shared" si="130"/>
        <v>6</v>
      </c>
      <c r="C2386" s="3" t="s">
        <v>5073</v>
      </c>
      <c r="K2386" s="3"/>
    </row>
    <row r="2387" spans="1:11">
      <c r="A2387" s="319">
        <f t="shared" si="130"/>
        <v>3587</v>
      </c>
      <c r="B2387" s="319">
        <f t="shared" si="130"/>
        <v>7</v>
      </c>
      <c r="C2387" s="3" t="s">
        <v>5073</v>
      </c>
      <c r="K2387" s="3"/>
    </row>
    <row r="2388" spans="1:11">
      <c r="A2388" s="319">
        <f t="shared" si="130"/>
        <v>3588</v>
      </c>
      <c r="B2388" s="319">
        <f t="shared" si="130"/>
        <v>8</v>
      </c>
      <c r="C2388" s="3" t="s">
        <v>5073</v>
      </c>
      <c r="K2388" s="3"/>
    </row>
    <row r="2389" spans="1:11">
      <c r="A2389" s="319">
        <f t="shared" si="130"/>
        <v>3589</v>
      </c>
      <c r="B2389" s="319">
        <f t="shared" si="130"/>
        <v>9</v>
      </c>
      <c r="C2389" s="3" t="s">
        <v>5073</v>
      </c>
      <c r="K2389" s="3"/>
    </row>
    <row r="2390" spans="1:11">
      <c r="A2390" s="319">
        <f t="shared" si="130"/>
        <v>3590</v>
      </c>
      <c r="B2390" s="319">
        <f t="shared" si="130"/>
        <v>10</v>
      </c>
      <c r="C2390" s="3" t="s">
        <v>5073</v>
      </c>
      <c r="K2390" s="3"/>
    </row>
    <row r="2391" spans="1:11">
      <c r="A2391" s="319">
        <f t="shared" si="130"/>
        <v>3591</v>
      </c>
      <c r="B2391" s="319">
        <f t="shared" si="130"/>
        <v>11</v>
      </c>
      <c r="C2391" s="3" t="s">
        <v>5073</v>
      </c>
      <c r="K2391" s="3"/>
    </row>
    <row r="2392" spans="1:11">
      <c r="A2392" s="319">
        <f t="shared" si="130"/>
        <v>3592</v>
      </c>
      <c r="B2392" s="319">
        <f t="shared" si="130"/>
        <v>12</v>
      </c>
      <c r="C2392" s="3" t="s">
        <v>5073</v>
      </c>
      <c r="K2392" s="3"/>
    </row>
    <row r="2393" spans="1:11">
      <c r="A2393" s="319">
        <f t="shared" si="130"/>
        <v>3593</v>
      </c>
      <c r="B2393" s="319">
        <f t="shared" si="130"/>
        <v>13</v>
      </c>
      <c r="C2393" s="3" t="s">
        <v>5073</v>
      </c>
      <c r="K2393" s="3"/>
    </row>
    <row r="2394" spans="1:11">
      <c r="A2394" s="319">
        <f t="shared" si="130"/>
        <v>3594</v>
      </c>
      <c r="B2394" s="319">
        <f t="shared" si="130"/>
        <v>14</v>
      </c>
      <c r="C2394" s="3" t="s">
        <v>5073</v>
      </c>
      <c r="K2394" s="3"/>
    </row>
    <row r="2395" spans="1:11">
      <c r="A2395" s="319">
        <f t="shared" si="130"/>
        <v>3595</v>
      </c>
      <c r="B2395" s="319">
        <f t="shared" si="130"/>
        <v>15</v>
      </c>
      <c r="C2395" s="3" t="s">
        <v>5073</v>
      </c>
      <c r="K2395" s="3"/>
    </row>
    <row r="2396" spans="1:11">
      <c r="A2396" s="319">
        <f t="shared" si="130"/>
        <v>3596</v>
      </c>
      <c r="B2396" s="319">
        <f t="shared" si="130"/>
        <v>16</v>
      </c>
      <c r="C2396" s="3" t="s">
        <v>5073</v>
      </c>
      <c r="K2396" s="3"/>
    </row>
    <row r="2397" spans="1:11">
      <c r="A2397" s="319">
        <f t="shared" si="130"/>
        <v>3597</v>
      </c>
      <c r="B2397" s="319">
        <f t="shared" si="130"/>
        <v>17</v>
      </c>
      <c r="C2397" s="3" t="s">
        <v>5073</v>
      </c>
      <c r="K2397" s="3"/>
    </row>
    <row r="2398" spans="1:11">
      <c r="A2398" s="319">
        <f t="shared" si="130"/>
        <v>3598</v>
      </c>
      <c r="B2398" s="319">
        <f t="shared" si="130"/>
        <v>18</v>
      </c>
      <c r="C2398" s="3" t="s">
        <v>5073</v>
      </c>
      <c r="K2398" s="3"/>
    </row>
    <row r="2399" spans="1:11">
      <c r="A2399" s="319">
        <f t="shared" si="130"/>
        <v>3599</v>
      </c>
      <c r="B2399" s="319">
        <f t="shared" si="130"/>
        <v>19</v>
      </c>
      <c r="C2399" s="3" t="s">
        <v>5073</v>
      </c>
      <c r="K2399" s="3"/>
    </row>
    <row r="2400" spans="1:11">
      <c r="A2400" s="319">
        <f t="shared" si="130"/>
        <v>3600</v>
      </c>
      <c r="B2400" s="319">
        <f t="shared" si="130"/>
        <v>20</v>
      </c>
      <c r="C2400" s="3" t="s">
        <v>5073</v>
      </c>
      <c r="K2400" s="3"/>
    </row>
  </sheetData>
  <phoneticPr fontId="2"/>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Y2402"/>
  <sheetViews>
    <sheetView tabSelected="1" zoomScale="115" zoomScaleNormal="115" workbookViewId="0">
      <pane xSplit="2" ySplit="1" topLeftCell="C2185" activePane="bottomRight" state="frozen"/>
      <selection pane="topRight" activeCell="C1" sqref="C1"/>
      <selection pane="bottomLeft" activeCell="A2" sqref="A2"/>
      <selection pane="bottomRight" activeCell="K2304" sqref="K2304"/>
    </sheetView>
  </sheetViews>
  <sheetFormatPr defaultRowHeight="14.25"/>
  <cols>
    <col min="1" max="1" width="6.875" style="319" customWidth="1"/>
    <col min="2" max="2" width="5.875" style="319" customWidth="1"/>
    <col min="3" max="3" width="5.625" style="319" customWidth="1"/>
    <col min="4" max="5" width="6.5" style="319" customWidth="1"/>
    <col min="6" max="6" width="9.875" style="319" customWidth="1"/>
    <col min="7" max="7" width="10.125" style="319" customWidth="1"/>
    <col min="8" max="8" width="11.125" style="319" customWidth="1"/>
    <col min="9" max="9" width="11.375" style="319" customWidth="1"/>
    <col min="10" max="10" width="5.625" style="319" customWidth="1"/>
    <col min="11" max="11" width="14.375" style="319" customWidth="1"/>
    <col min="12" max="12" width="47.75" style="319" customWidth="1"/>
    <col min="13" max="13" width="9" style="319"/>
    <col min="14" max="16" width="9" style="321"/>
    <col min="17" max="16384" width="9" style="319"/>
  </cols>
  <sheetData>
    <row r="1" spans="1:17" s="320" customFormat="1" ht="42.75">
      <c r="A1" s="320" t="s">
        <v>4287</v>
      </c>
      <c r="B1" s="320" t="s">
        <v>4288</v>
      </c>
      <c r="C1" s="320" t="s">
        <v>4764</v>
      </c>
      <c r="D1" s="320" t="s">
        <v>4844</v>
      </c>
      <c r="E1" s="320" t="s">
        <v>4845</v>
      </c>
      <c r="F1" s="320" t="s">
        <v>4289</v>
      </c>
      <c r="G1" s="320" t="s">
        <v>4290</v>
      </c>
      <c r="H1" s="320" t="s">
        <v>4291</v>
      </c>
      <c r="I1" s="320" t="s">
        <v>4292</v>
      </c>
      <c r="J1" s="320" t="s">
        <v>4480</v>
      </c>
      <c r="K1" s="320" t="s">
        <v>4481</v>
      </c>
      <c r="L1" s="320" t="s">
        <v>4482</v>
      </c>
      <c r="M1" s="320" t="s">
        <v>5083</v>
      </c>
      <c r="N1" s="331" t="s">
        <v>5210</v>
      </c>
      <c r="O1" s="331" t="s">
        <v>5211</v>
      </c>
      <c r="P1" s="331"/>
      <c r="Q1" s="320" t="s">
        <v>5062</v>
      </c>
    </row>
    <row r="2" spans="1:17" hidden="1">
      <c r="A2" s="319">
        <v>1</v>
      </c>
      <c r="B2" s="319">
        <v>1</v>
      </c>
      <c r="C2" s="319" t="s">
        <v>4765</v>
      </c>
      <c r="D2" s="319" t="s">
        <v>1541</v>
      </c>
      <c r="E2" s="319" t="s">
        <v>1541</v>
      </c>
      <c r="F2" s="319">
        <v>20180101</v>
      </c>
      <c r="G2" s="319">
        <v>20210630</v>
      </c>
      <c r="H2" s="319" t="s">
        <v>4293</v>
      </c>
      <c r="I2" s="319" t="s">
        <v>4710</v>
      </c>
      <c r="J2" s="319" t="s">
        <v>4453</v>
      </c>
      <c r="K2" s="319" t="s">
        <v>4453</v>
      </c>
      <c r="L2" s="319" t="s">
        <v>4453</v>
      </c>
      <c r="M2" s="319" t="s">
        <v>5053</v>
      </c>
      <c r="Q2" s="319">
        <v>1</v>
      </c>
    </row>
    <row r="3" spans="1:17" hidden="1">
      <c r="A3" s="319">
        <f>A2+1</f>
        <v>2</v>
      </c>
      <c r="B3" s="319">
        <f>B2+1</f>
        <v>2</v>
      </c>
      <c r="C3" s="319" t="s">
        <v>4765</v>
      </c>
      <c r="D3" s="319" t="s">
        <v>1541</v>
      </c>
      <c r="E3" s="319" t="s">
        <v>1541</v>
      </c>
      <c r="F3" s="319">
        <v>20180101</v>
      </c>
      <c r="G3" s="319">
        <v>20210630</v>
      </c>
      <c r="H3" s="319" t="s">
        <v>4293</v>
      </c>
      <c r="I3" s="319" t="s">
        <v>4710</v>
      </c>
      <c r="J3" s="319" t="s">
        <v>4453</v>
      </c>
      <c r="K3" s="319" t="s">
        <v>4453</v>
      </c>
      <c r="L3" s="319" t="s">
        <v>4453</v>
      </c>
      <c r="M3" s="319" t="s">
        <v>5053</v>
      </c>
      <c r="Q3" s="319">
        <f>Q2+1</f>
        <v>2</v>
      </c>
    </row>
    <row r="4" spans="1:17" hidden="1">
      <c r="A4" s="319">
        <f t="shared" ref="A4:B10" si="0">A3+1</f>
        <v>3</v>
      </c>
      <c r="B4" s="319">
        <f t="shared" si="0"/>
        <v>3</v>
      </c>
      <c r="C4" s="319" t="s">
        <v>4765</v>
      </c>
      <c r="D4" s="319" t="s">
        <v>1541</v>
      </c>
      <c r="E4" s="319" t="s">
        <v>1541</v>
      </c>
      <c r="F4" s="319">
        <v>20180101</v>
      </c>
      <c r="G4" s="319">
        <v>20210630</v>
      </c>
      <c r="H4" s="319" t="s">
        <v>4293</v>
      </c>
      <c r="I4" s="319" t="s">
        <v>4710</v>
      </c>
      <c r="J4" s="319" t="s">
        <v>4453</v>
      </c>
      <c r="K4" s="319" t="s">
        <v>4453</v>
      </c>
      <c r="L4" s="319" t="s">
        <v>4453</v>
      </c>
      <c r="M4" s="319" t="s">
        <v>5053</v>
      </c>
      <c r="Q4" s="319">
        <f t="shared" ref="Q4" si="1">Q3+1</f>
        <v>3</v>
      </c>
    </row>
    <row r="5" spans="1:17" hidden="1">
      <c r="A5" s="319">
        <f t="shared" si="0"/>
        <v>4</v>
      </c>
      <c r="B5" s="319">
        <f t="shared" si="0"/>
        <v>4</v>
      </c>
      <c r="C5" s="319" t="s">
        <v>4765</v>
      </c>
      <c r="D5" s="319" t="s">
        <v>1541</v>
      </c>
      <c r="E5" s="319" t="s">
        <v>1541</v>
      </c>
      <c r="F5" s="319">
        <v>20180101</v>
      </c>
      <c r="G5" s="319">
        <v>20210630</v>
      </c>
      <c r="H5" s="319" t="s">
        <v>4293</v>
      </c>
      <c r="I5" s="319" t="s">
        <v>4710</v>
      </c>
      <c r="J5" s="319" t="s">
        <v>4453</v>
      </c>
      <c r="K5" s="319" t="s">
        <v>4453</v>
      </c>
      <c r="L5" s="319" t="s">
        <v>4453</v>
      </c>
      <c r="M5" s="319" t="s">
        <v>5053</v>
      </c>
      <c r="Q5" s="319">
        <f t="shared" ref="Q5" si="2">Q4+1</f>
        <v>4</v>
      </c>
    </row>
    <row r="6" spans="1:17" hidden="1">
      <c r="A6" s="319">
        <f t="shared" si="0"/>
        <v>5</v>
      </c>
      <c r="B6" s="319">
        <f t="shared" si="0"/>
        <v>5</v>
      </c>
      <c r="C6" s="319" t="s">
        <v>4765</v>
      </c>
      <c r="D6" s="319" t="s">
        <v>1541</v>
      </c>
      <c r="E6" s="319" t="s">
        <v>1541</v>
      </c>
      <c r="F6" s="319">
        <v>20180101</v>
      </c>
      <c r="G6" s="319">
        <v>20210630</v>
      </c>
      <c r="H6" s="319" t="s">
        <v>4293</v>
      </c>
      <c r="I6" s="319" t="s">
        <v>4710</v>
      </c>
      <c r="J6" s="319" t="s">
        <v>4453</v>
      </c>
      <c r="K6" s="319" t="s">
        <v>4453</v>
      </c>
      <c r="L6" s="319" t="s">
        <v>4453</v>
      </c>
      <c r="M6" s="319" t="s">
        <v>5053</v>
      </c>
      <c r="Q6" s="319">
        <f t="shared" ref="Q6" si="3">Q5+1</f>
        <v>5</v>
      </c>
    </row>
    <row r="7" spans="1:17" hidden="1">
      <c r="A7" s="319">
        <f t="shared" si="0"/>
        <v>6</v>
      </c>
      <c r="B7" s="319">
        <f t="shared" si="0"/>
        <v>6</v>
      </c>
      <c r="C7" s="319" t="s">
        <v>4765</v>
      </c>
      <c r="D7" s="319" t="s">
        <v>1541</v>
      </c>
      <c r="E7" s="319" t="s">
        <v>1541</v>
      </c>
      <c r="F7" s="319">
        <v>20180101</v>
      </c>
      <c r="G7" s="319">
        <v>20210630</v>
      </c>
      <c r="H7" s="319" t="s">
        <v>4293</v>
      </c>
      <c r="I7" s="319" t="s">
        <v>4710</v>
      </c>
      <c r="J7" s="319" t="s">
        <v>4453</v>
      </c>
      <c r="K7" s="319" t="s">
        <v>4453</v>
      </c>
      <c r="L7" s="319" t="s">
        <v>4453</v>
      </c>
      <c r="M7" s="319" t="s">
        <v>5053</v>
      </c>
      <c r="Q7" s="319">
        <f t="shared" ref="Q7" si="4">Q6+1</f>
        <v>6</v>
      </c>
    </row>
    <row r="8" spans="1:17" hidden="1">
      <c r="A8" s="319">
        <f t="shared" si="0"/>
        <v>7</v>
      </c>
      <c r="B8" s="319">
        <f t="shared" si="0"/>
        <v>7</v>
      </c>
      <c r="C8" s="319" t="s">
        <v>4765</v>
      </c>
      <c r="D8" s="319" t="s">
        <v>1541</v>
      </c>
      <c r="E8" s="319" t="s">
        <v>1541</v>
      </c>
      <c r="F8" s="319">
        <v>20180101</v>
      </c>
      <c r="G8" s="319">
        <v>20210630</v>
      </c>
      <c r="H8" s="319" t="s">
        <v>4293</v>
      </c>
      <c r="I8" s="319" t="s">
        <v>4710</v>
      </c>
      <c r="J8" s="319" t="s">
        <v>4453</v>
      </c>
      <c r="K8" s="319" t="s">
        <v>4453</v>
      </c>
      <c r="L8" s="319" t="s">
        <v>4453</v>
      </c>
      <c r="M8" s="319" t="s">
        <v>5053</v>
      </c>
      <c r="Q8" s="319">
        <f t="shared" ref="Q8" si="5">Q7+1</f>
        <v>7</v>
      </c>
    </row>
    <row r="9" spans="1:17" hidden="1">
      <c r="A9" s="319">
        <f t="shared" si="0"/>
        <v>8</v>
      </c>
      <c r="B9" s="319">
        <f t="shared" si="0"/>
        <v>8</v>
      </c>
      <c r="C9" s="319" t="s">
        <v>4765</v>
      </c>
      <c r="D9" s="319" t="s">
        <v>1541</v>
      </c>
      <c r="E9" s="319" t="s">
        <v>1541</v>
      </c>
      <c r="F9" s="319">
        <v>20180101</v>
      </c>
      <c r="G9" s="319">
        <v>20210630</v>
      </c>
      <c r="H9" s="319" t="s">
        <v>4293</v>
      </c>
      <c r="I9" s="319" t="s">
        <v>4710</v>
      </c>
      <c r="J9" s="319" t="s">
        <v>4453</v>
      </c>
      <c r="K9" s="319" t="s">
        <v>4453</v>
      </c>
      <c r="L9" s="319" t="s">
        <v>4453</v>
      </c>
      <c r="M9" s="319" t="s">
        <v>5053</v>
      </c>
      <c r="Q9" s="319">
        <f t="shared" ref="Q9" si="6">Q8+1</f>
        <v>8</v>
      </c>
    </row>
    <row r="10" spans="1:17" hidden="1">
      <c r="A10" s="319">
        <f t="shared" si="0"/>
        <v>9</v>
      </c>
      <c r="B10" s="319">
        <f t="shared" si="0"/>
        <v>9</v>
      </c>
      <c r="C10" s="319" t="s">
        <v>4765</v>
      </c>
      <c r="D10" s="319" t="s">
        <v>1541</v>
      </c>
      <c r="E10" s="319" t="s">
        <v>1541</v>
      </c>
      <c r="F10" s="319">
        <v>20180101</v>
      </c>
      <c r="G10" s="319">
        <v>20210630</v>
      </c>
      <c r="H10" s="319" t="s">
        <v>4293</v>
      </c>
      <c r="I10" s="319" t="s">
        <v>4710</v>
      </c>
      <c r="J10" s="319" t="s">
        <v>4453</v>
      </c>
      <c r="K10" s="319" t="s">
        <v>4453</v>
      </c>
      <c r="L10" s="319" t="s">
        <v>4453</v>
      </c>
      <c r="M10" s="319" t="s">
        <v>5053</v>
      </c>
      <c r="Q10" s="319">
        <f t="shared" ref="Q10" si="7">Q9+1</f>
        <v>9</v>
      </c>
    </row>
    <row r="11" spans="1:17" hidden="1">
      <c r="A11" s="319">
        <f>A10+1</f>
        <v>10</v>
      </c>
      <c r="B11" s="319">
        <f>B10+1</f>
        <v>10</v>
      </c>
      <c r="C11" s="319" t="s">
        <v>4765</v>
      </c>
      <c r="D11" s="319" t="s">
        <v>1541</v>
      </c>
      <c r="E11" s="319" t="s">
        <v>1541</v>
      </c>
      <c r="F11" s="319">
        <v>20180101</v>
      </c>
      <c r="G11" s="319">
        <v>20210630</v>
      </c>
      <c r="H11" s="319" t="s">
        <v>4293</v>
      </c>
      <c r="I11" s="319" t="s">
        <v>4710</v>
      </c>
      <c r="J11" s="319" t="s">
        <v>4453</v>
      </c>
      <c r="K11" s="319" t="s">
        <v>4453</v>
      </c>
      <c r="L11" s="319" t="s">
        <v>4453</v>
      </c>
      <c r="M11" s="319" t="s">
        <v>5053</v>
      </c>
      <c r="Q11" s="319">
        <f>Q10+1</f>
        <v>10</v>
      </c>
    </row>
    <row r="12" spans="1:17" hidden="1">
      <c r="A12" s="319">
        <f t="shared" ref="A12:A22" si="8">A11+1</f>
        <v>11</v>
      </c>
      <c r="B12" s="319">
        <v>11</v>
      </c>
      <c r="C12" s="319" t="s">
        <v>4765</v>
      </c>
      <c r="D12" s="319" t="s">
        <v>1541</v>
      </c>
      <c r="E12" s="319" t="s">
        <v>1541</v>
      </c>
      <c r="F12" s="319">
        <v>20180101</v>
      </c>
      <c r="G12" s="319">
        <v>20210630</v>
      </c>
      <c r="H12" s="319" t="s">
        <v>4293</v>
      </c>
      <c r="I12" s="319" t="s">
        <v>4710</v>
      </c>
      <c r="J12" s="319" t="s">
        <v>4453</v>
      </c>
      <c r="K12" s="319" t="s">
        <v>4453</v>
      </c>
      <c r="L12" s="319" t="s">
        <v>4453</v>
      </c>
      <c r="M12" s="319" t="s">
        <v>5053</v>
      </c>
      <c r="Q12" s="319">
        <v>11</v>
      </c>
    </row>
    <row r="13" spans="1:17" hidden="1">
      <c r="A13" s="319">
        <f t="shared" si="8"/>
        <v>12</v>
      </c>
      <c r="B13" s="319">
        <f t="shared" ref="B13:B21" si="9">B12+1</f>
        <v>12</v>
      </c>
      <c r="C13" s="319" t="s">
        <v>4765</v>
      </c>
      <c r="D13" s="319" t="s">
        <v>1541</v>
      </c>
      <c r="E13" s="319" t="s">
        <v>1541</v>
      </c>
      <c r="F13" s="319">
        <v>20180101</v>
      </c>
      <c r="G13" s="319">
        <v>20210630</v>
      </c>
      <c r="H13" s="319" t="s">
        <v>4293</v>
      </c>
      <c r="I13" s="319" t="s">
        <v>4710</v>
      </c>
      <c r="J13" s="319" t="s">
        <v>4453</v>
      </c>
      <c r="K13" s="319" t="s">
        <v>4453</v>
      </c>
      <c r="L13" s="319" t="s">
        <v>4453</v>
      </c>
      <c r="M13" s="319" t="s">
        <v>5053</v>
      </c>
      <c r="Q13" s="319">
        <f t="shared" ref="Q13:Q21" si="10">Q12+1</f>
        <v>12</v>
      </c>
    </row>
    <row r="14" spans="1:17" hidden="1">
      <c r="A14" s="319">
        <f t="shared" si="8"/>
        <v>13</v>
      </c>
      <c r="B14" s="319">
        <f t="shared" si="9"/>
        <v>13</v>
      </c>
      <c r="C14" s="319" t="s">
        <v>4765</v>
      </c>
      <c r="D14" s="319" t="s">
        <v>1541</v>
      </c>
      <c r="E14" s="319" t="s">
        <v>1541</v>
      </c>
      <c r="F14" s="319">
        <v>20180101</v>
      </c>
      <c r="G14" s="319">
        <v>20210630</v>
      </c>
      <c r="H14" s="319" t="s">
        <v>4293</v>
      </c>
      <c r="I14" s="319" t="s">
        <v>4710</v>
      </c>
      <c r="J14" s="319" t="s">
        <v>4453</v>
      </c>
      <c r="K14" s="319" t="s">
        <v>4453</v>
      </c>
      <c r="L14" s="319" t="s">
        <v>4453</v>
      </c>
      <c r="M14" s="319" t="s">
        <v>5053</v>
      </c>
      <c r="Q14" s="319">
        <f t="shared" si="10"/>
        <v>13</v>
      </c>
    </row>
    <row r="15" spans="1:17" hidden="1">
      <c r="A15" s="319">
        <f t="shared" si="8"/>
        <v>14</v>
      </c>
      <c r="B15" s="319">
        <f t="shared" si="9"/>
        <v>14</v>
      </c>
      <c r="C15" s="319" t="s">
        <v>4765</v>
      </c>
      <c r="D15" s="319" t="s">
        <v>1541</v>
      </c>
      <c r="E15" s="319" t="s">
        <v>1541</v>
      </c>
      <c r="F15" s="319">
        <v>20180101</v>
      </c>
      <c r="G15" s="319">
        <v>20210630</v>
      </c>
      <c r="H15" s="319" t="s">
        <v>4293</v>
      </c>
      <c r="I15" s="319" t="s">
        <v>4710</v>
      </c>
      <c r="J15" s="319" t="s">
        <v>4453</v>
      </c>
      <c r="K15" s="319" t="s">
        <v>4453</v>
      </c>
      <c r="L15" s="319" t="s">
        <v>4453</v>
      </c>
      <c r="M15" s="319" t="s">
        <v>5053</v>
      </c>
      <c r="Q15" s="319">
        <f t="shared" si="10"/>
        <v>14</v>
      </c>
    </row>
    <row r="16" spans="1:17" hidden="1">
      <c r="A16" s="319">
        <f t="shared" si="8"/>
        <v>15</v>
      </c>
      <c r="B16" s="319">
        <f t="shared" si="9"/>
        <v>15</v>
      </c>
      <c r="C16" s="319" t="s">
        <v>4765</v>
      </c>
      <c r="D16" s="319" t="s">
        <v>1541</v>
      </c>
      <c r="E16" s="319" t="s">
        <v>1541</v>
      </c>
      <c r="F16" s="319">
        <v>20180101</v>
      </c>
      <c r="G16" s="319">
        <v>20210630</v>
      </c>
      <c r="H16" s="319" t="s">
        <v>4293</v>
      </c>
      <c r="I16" s="319" t="s">
        <v>4710</v>
      </c>
      <c r="J16" s="319" t="s">
        <v>4453</v>
      </c>
      <c r="K16" s="319" t="s">
        <v>4453</v>
      </c>
      <c r="L16" s="319" t="s">
        <v>4453</v>
      </c>
      <c r="M16" s="319" t="s">
        <v>5053</v>
      </c>
      <c r="Q16" s="319">
        <f t="shared" si="10"/>
        <v>15</v>
      </c>
    </row>
    <row r="17" spans="1:17" hidden="1">
      <c r="A17" s="319">
        <f t="shared" si="8"/>
        <v>16</v>
      </c>
      <c r="B17" s="319">
        <f t="shared" si="9"/>
        <v>16</v>
      </c>
      <c r="C17" s="319" t="s">
        <v>4765</v>
      </c>
      <c r="D17" s="319" t="s">
        <v>1541</v>
      </c>
      <c r="E17" s="319" t="s">
        <v>1541</v>
      </c>
      <c r="F17" s="319">
        <v>20180101</v>
      </c>
      <c r="G17" s="319">
        <v>20210630</v>
      </c>
      <c r="H17" s="319" t="s">
        <v>4293</v>
      </c>
      <c r="I17" s="319" t="s">
        <v>4710</v>
      </c>
      <c r="J17" s="319" t="s">
        <v>4453</v>
      </c>
      <c r="K17" s="319" t="s">
        <v>4453</v>
      </c>
      <c r="L17" s="319" t="s">
        <v>4453</v>
      </c>
      <c r="M17" s="319" t="s">
        <v>5053</v>
      </c>
      <c r="Q17" s="319">
        <f t="shared" si="10"/>
        <v>16</v>
      </c>
    </row>
    <row r="18" spans="1:17" hidden="1">
      <c r="A18" s="319">
        <f t="shared" si="8"/>
        <v>17</v>
      </c>
      <c r="B18" s="319">
        <f t="shared" si="9"/>
        <v>17</v>
      </c>
      <c r="C18" s="319" t="s">
        <v>4765</v>
      </c>
      <c r="D18" s="319" t="s">
        <v>1541</v>
      </c>
      <c r="E18" s="319" t="s">
        <v>1541</v>
      </c>
      <c r="F18" s="319">
        <v>20180101</v>
      </c>
      <c r="G18" s="319">
        <v>20210630</v>
      </c>
      <c r="H18" s="319" t="s">
        <v>4293</v>
      </c>
      <c r="I18" s="319" t="s">
        <v>4710</v>
      </c>
      <c r="J18" s="319" t="s">
        <v>4453</v>
      </c>
      <c r="K18" s="319" t="s">
        <v>4453</v>
      </c>
      <c r="L18" s="319" t="s">
        <v>4453</v>
      </c>
      <c r="M18" s="319" t="s">
        <v>5053</v>
      </c>
      <c r="Q18" s="319">
        <f t="shared" si="10"/>
        <v>17</v>
      </c>
    </row>
    <row r="19" spans="1:17" hidden="1">
      <c r="A19" s="319">
        <f t="shared" si="8"/>
        <v>18</v>
      </c>
      <c r="B19" s="319">
        <f t="shared" si="9"/>
        <v>18</v>
      </c>
      <c r="C19" s="319" t="s">
        <v>4765</v>
      </c>
      <c r="D19" s="319" t="s">
        <v>1541</v>
      </c>
      <c r="E19" s="319" t="s">
        <v>1541</v>
      </c>
      <c r="F19" s="319">
        <v>20180101</v>
      </c>
      <c r="G19" s="319">
        <v>20210630</v>
      </c>
      <c r="H19" s="319" t="s">
        <v>4293</v>
      </c>
      <c r="I19" s="319" t="s">
        <v>4710</v>
      </c>
      <c r="J19" s="319" t="s">
        <v>4453</v>
      </c>
      <c r="K19" s="319" t="s">
        <v>4453</v>
      </c>
      <c r="L19" s="319" t="s">
        <v>4453</v>
      </c>
      <c r="M19" s="319" t="s">
        <v>5053</v>
      </c>
      <c r="Q19" s="319">
        <f t="shared" si="10"/>
        <v>18</v>
      </c>
    </row>
    <row r="20" spans="1:17" hidden="1">
      <c r="A20" s="319">
        <f t="shared" si="8"/>
        <v>19</v>
      </c>
      <c r="B20" s="319">
        <f t="shared" si="9"/>
        <v>19</v>
      </c>
      <c r="C20" s="319" t="s">
        <v>4765</v>
      </c>
      <c r="D20" s="319" t="s">
        <v>1541</v>
      </c>
      <c r="E20" s="319" t="s">
        <v>1541</v>
      </c>
      <c r="F20" s="319">
        <v>20180101</v>
      </c>
      <c r="G20" s="319">
        <v>20210630</v>
      </c>
      <c r="H20" s="319" t="s">
        <v>4293</v>
      </c>
      <c r="I20" s="319" t="s">
        <v>4710</v>
      </c>
      <c r="J20" s="319" t="s">
        <v>4453</v>
      </c>
      <c r="K20" s="319" t="s">
        <v>4453</v>
      </c>
      <c r="L20" s="319" t="s">
        <v>4453</v>
      </c>
      <c r="M20" s="319" t="s">
        <v>5053</v>
      </c>
      <c r="Q20" s="319">
        <f t="shared" si="10"/>
        <v>19</v>
      </c>
    </row>
    <row r="21" spans="1:17" hidden="1">
      <c r="A21" s="319">
        <f t="shared" si="8"/>
        <v>20</v>
      </c>
      <c r="B21" s="319">
        <f t="shared" si="9"/>
        <v>20</v>
      </c>
      <c r="C21" s="319" t="s">
        <v>4765</v>
      </c>
      <c r="D21" s="319" t="s">
        <v>1541</v>
      </c>
      <c r="E21" s="319" t="s">
        <v>1541</v>
      </c>
      <c r="F21" s="319">
        <v>20180101</v>
      </c>
      <c r="G21" s="319">
        <v>20210630</v>
      </c>
      <c r="H21" s="319" t="s">
        <v>4293</v>
      </c>
      <c r="I21" s="319" t="s">
        <v>4710</v>
      </c>
      <c r="J21" s="319" t="s">
        <v>4453</v>
      </c>
      <c r="K21" s="319" t="s">
        <v>4453</v>
      </c>
      <c r="L21" s="319" t="s">
        <v>4453</v>
      </c>
      <c r="M21" s="319" t="s">
        <v>5053</v>
      </c>
      <c r="Q21" s="319">
        <f t="shared" si="10"/>
        <v>20</v>
      </c>
    </row>
    <row r="22" spans="1:17" hidden="1">
      <c r="A22" s="356">
        <f t="shared" si="8"/>
        <v>21</v>
      </c>
      <c r="B22" s="356" t="s">
        <v>4453</v>
      </c>
      <c r="C22" s="356" t="s">
        <v>4840</v>
      </c>
      <c r="D22" s="356" t="s">
        <v>4765</v>
      </c>
      <c r="E22" s="356" t="s">
        <v>4765</v>
      </c>
      <c r="F22" s="356">
        <v>20180101</v>
      </c>
      <c r="G22" s="356">
        <v>20210630</v>
      </c>
      <c r="H22" s="356" t="s">
        <v>4293</v>
      </c>
      <c r="I22" s="356" t="s">
        <v>4775</v>
      </c>
      <c r="J22" s="356">
        <v>1</v>
      </c>
      <c r="K22" s="350" t="s">
        <v>4846</v>
      </c>
      <c r="L22" s="357" t="s">
        <v>4847</v>
      </c>
      <c r="M22" s="319" t="s">
        <v>5053</v>
      </c>
      <c r="Q22" s="319">
        <v>1</v>
      </c>
    </row>
    <row r="23" spans="1:17" hidden="1">
      <c r="A23" s="319">
        <f t="shared" ref="A23:A86" si="11">A22+1</f>
        <v>22</v>
      </c>
      <c r="B23" s="288" t="s">
        <v>4453</v>
      </c>
      <c r="C23" s="319" t="s">
        <v>4840</v>
      </c>
      <c r="D23" s="319" t="s">
        <v>4765</v>
      </c>
      <c r="E23" s="319" t="s">
        <v>4765</v>
      </c>
      <c r="F23" s="319">
        <v>20180101</v>
      </c>
      <c r="G23" s="319">
        <v>20210630</v>
      </c>
      <c r="H23" s="319" t="s">
        <v>4293</v>
      </c>
      <c r="I23" s="319" t="s">
        <v>4775</v>
      </c>
      <c r="J23" s="319">
        <v>2</v>
      </c>
      <c r="K23" s="2" t="s">
        <v>4846</v>
      </c>
      <c r="L23" s="318" t="s">
        <v>4847</v>
      </c>
      <c r="M23" s="319" t="s">
        <v>5053</v>
      </c>
      <c r="Q23" s="319">
        <f>Q22+1</f>
        <v>2</v>
      </c>
    </row>
    <row r="24" spans="1:17" hidden="1">
      <c r="A24" s="319">
        <f t="shared" si="11"/>
        <v>23</v>
      </c>
      <c r="B24" s="288" t="s">
        <v>4453</v>
      </c>
      <c r="C24" s="319" t="s">
        <v>4840</v>
      </c>
      <c r="D24" s="319" t="s">
        <v>4765</v>
      </c>
      <c r="E24" s="319" t="s">
        <v>4765</v>
      </c>
      <c r="F24" s="319">
        <v>20180101</v>
      </c>
      <c r="G24" s="319">
        <v>20210630</v>
      </c>
      <c r="H24" s="319" t="s">
        <v>4293</v>
      </c>
      <c r="I24" s="319" t="s">
        <v>4775</v>
      </c>
      <c r="J24" s="319">
        <v>3</v>
      </c>
      <c r="K24" s="2" t="s">
        <v>4846</v>
      </c>
      <c r="L24" s="318" t="s">
        <v>4847</v>
      </c>
      <c r="M24" s="319" t="s">
        <v>5053</v>
      </c>
      <c r="Q24" s="319">
        <f t="shared" ref="Q24:Q30" si="12">Q23+1</f>
        <v>3</v>
      </c>
    </row>
    <row r="25" spans="1:17" hidden="1">
      <c r="A25" s="319">
        <f t="shared" si="11"/>
        <v>24</v>
      </c>
      <c r="B25" s="288" t="s">
        <v>4453</v>
      </c>
      <c r="C25" s="319" t="s">
        <v>4840</v>
      </c>
      <c r="D25" s="319" t="s">
        <v>4765</v>
      </c>
      <c r="E25" s="319" t="s">
        <v>4765</v>
      </c>
      <c r="F25" s="319">
        <v>20180101</v>
      </c>
      <c r="G25" s="319">
        <v>20210630</v>
      </c>
      <c r="H25" s="319" t="s">
        <v>4293</v>
      </c>
      <c r="I25" s="319" t="s">
        <v>4775</v>
      </c>
      <c r="J25" s="319">
        <v>4</v>
      </c>
      <c r="K25" s="2" t="s">
        <v>4846</v>
      </c>
      <c r="L25" s="318" t="s">
        <v>4847</v>
      </c>
      <c r="M25" s="319" t="s">
        <v>5053</v>
      </c>
      <c r="Q25" s="319">
        <f t="shared" si="12"/>
        <v>4</v>
      </c>
    </row>
    <row r="26" spans="1:17" hidden="1">
      <c r="A26" s="319">
        <f t="shared" si="11"/>
        <v>25</v>
      </c>
      <c r="B26" s="288" t="s">
        <v>4453</v>
      </c>
      <c r="C26" s="319" t="s">
        <v>4840</v>
      </c>
      <c r="D26" s="319" t="s">
        <v>4765</v>
      </c>
      <c r="E26" s="319" t="s">
        <v>4765</v>
      </c>
      <c r="F26" s="319">
        <v>20180101</v>
      </c>
      <c r="G26" s="319">
        <v>20210630</v>
      </c>
      <c r="H26" s="319" t="s">
        <v>4293</v>
      </c>
      <c r="I26" s="319" t="s">
        <v>4775</v>
      </c>
      <c r="J26" s="319">
        <v>5</v>
      </c>
      <c r="K26" s="2" t="s">
        <v>4846</v>
      </c>
      <c r="L26" s="318" t="s">
        <v>4847</v>
      </c>
      <c r="M26" s="319" t="s">
        <v>5053</v>
      </c>
      <c r="Q26" s="319">
        <f t="shared" si="12"/>
        <v>5</v>
      </c>
    </row>
    <row r="27" spans="1:17" hidden="1">
      <c r="A27" s="319">
        <f t="shared" si="11"/>
        <v>26</v>
      </c>
      <c r="B27" s="288" t="s">
        <v>4453</v>
      </c>
      <c r="C27" s="319" t="s">
        <v>4840</v>
      </c>
      <c r="D27" s="319" t="s">
        <v>4765</v>
      </c>
      <c r="E27" s="319" t="s">
        <v>4765</v>
      </c>
      <c r="F27" s="319">
        <v>20180101</v>
      </c>
      <c r="G27" s="319">
        <v>20210630</v>
      </c>
      <c r="H27" s="319" t="s">
        <v>4293</v>
      </c>
      <c r="I27" s="319" t="s">
        <v>4775</v>
      </c>
      <c r="J27" s="319">
        <v>6</v>
      </c>
      <c r="K27" s="2" t="s">
        <v>4846</v>
      </c>
      <c r="L27" s="318" t="s">
        <v>4847</v>
      </c>
      <c r="M27" s="319" t="s">
        <v>5053</v>
      </c>
      <c r="Q27" s="319">
        <f t="shared" si="12"/>
        <v>6</v>
      </c>
    </row>
    <row r="28" spans="1:17" hidden="1">
      <c r="A28" s="319">
        <f t="shared" si="11"/>
        <v>27</v>
      </c>
      <c r="B28" s="288" t="s">
        <v>4453</v>
      </c>
      <c r="C28" s="319" t="s">
        <v>4840</v>
      </c>
      <c r="D28" s="319" t="s">
        <v>4765</v>
      </c>
      <c r="E28" s="319" t="s">
        <v>4765</v>
      </c>
      <c r="F28" s="319">
        <v>20180101</v>
      </c>
      <c r="G28" s="319">
        <v>20210630</v>
      </c>
      <c r="H28" s="319" t="s">
        <v>4293</v>
      </c>
      <c r="I28" s="319" t="s">
        <v>4775</v>
      </c>
      <c r="J28" s="319">
        <v>7</v>
      </c>
      <c r="K28" s="2" t="s">
        <v>4846</v>
      </c>
      <c r="L28" s="318" t="s">
        <v>4847</v>
      </c>
      <c r="M28" s="319" t="s">
        <v>5053</v>
      </c>
      <c r="Q28" s="319">
        <f t="shared" si="12"/>
        <v>7</v>
      </c>
    </row>
    <row r="29" spans="1:17" hidden="1">
      <c r="A29" s="319">
        <f t="shared" si="11"/>
        <v>28</v>
      </c>
      <c r="B29" s="288" t="s">
        <v>4453</v>
      </c>
      <c r="C29" s="319" t="s">
        <v>4840</v>
      </c>
      <c r="D29" s="319" t="s">
        <v>4765</v>
      </c>
      <c r="E29" s="319" t="s">
        <v>4765</v>
      </c>
      <c r="F29" s="319">
        <v>20180101</v>
      </c>
      <c r="G29" s="319">
        <v>20210630</v>
      </c>
      <c r="H29" s="319" t="s">
        <v>4293</v>
      </c>
      <c r="I29" s="319" t="s">
        <v>4775</v>
      </c>
      <c r="J29" s="319">
        <v>8</v>
      </c>
      <c r="K29" s="2" t="s">
        <v>4846</v>
      </c>
      <c r="L29" s="318" t="s">
        <v>4847</v>
      </c>
      <c r="M29" s="319" t="s">
        <v>5053</v>
      </c>
      <c r="Q29" s="319">
        <f t="shared" si="12"/>
        <v>8</v>
      </c>
    </row>
    <row r="30" spans="1:17" hidden="1">
      <c r="A30" s="319">
        <f t="shared" si="11"/>
        <v>29</v>
      </c>
      <c r="B30" s="288" t="s">
        <v>4453</v>
      </c>
      <c r="C30" s="319" t="s">
        <v>4840</v>
      </c>
      <c r="D30" s="319" t="s">
        <v>4765</v>
      </c>
      <c r="E30" s="319" t="s">
        <v>4765</v>
      </c>
      <c r="F30" s="319">
        <v>20180101</v>
      </c>
      <c r="G30" s="319">
        <v>20210630</v>
      </c>
      <c r="H30" s="319" t="s">
        <v>4293</v>
      </c>
      <c r="I30" s="319" t="s">
        <v>4775</v>
      </c>
      <c r="J30" s="319">
        <v>9</v>
      </c>
      <c r="K30" s="2" t="s">
        <v>4846</v>
      </c>
      <c r="L30" s="318" t="s">
        <v>4847</v>
      </c>
      <c r="M30" s="319" t="s">
        <v>5053</v>
      </c>
      <c r="Q30" s="319">
        <f t="shared" si="12"/>
        <v>9</v>
      </c>
    </row>
    <row r="31" spans="1:17" hidden="1">
      <c r="A31" s="319">
        <f t="shared" si="11"/>
        <v>30</v>
      </c>
      <c r="B31" s="288" t="s">
        <v>4453</v>
      </c>
      <c r="C31" s="319" t="s">
        <v>4840</v>
      </c>
      <c r="D31" s="319" t="s">
        <v>4765</v>
      </c>
      <c r="E31" s="319" t="s">
        <v>4765</v>
      </c>
      <c r="F31" s="319">
        <v>20180101</v>
      </c>
      <c r="G31" s="319">
        <v>20210630</v>
      </c>
      <c r="H31" s="319" t="s">
        <v>4293</v>
      </c>
      <c r="I31" s="319" t="s">
        <v>4775</v>
      </c>
      <c r="J31" s="319">
        <v>10</v>
      </c>
      <c r="K31" s="2" t="s">
        <v>4846</v>
      </c>
      <c r="L31" s="318" t="s">
        <v>4847</v>
      </c>
      <c r="M31" s="319" t="s">
        <v>5053</v>
      </c>
      <c r="Q31" s="319">
        <f>Q30+1</f>
        <v>10</v>
      </c>
    </row>
    <row r="32" spans="1:17" hidden="1">
      <c r="A32" s="319">
        <f t="shared" si="11"/>
        <v>31</v>
      </c>
      <c r="B32" s="288" t="s">
        <v>4453</v>
      </c>
      <c r="C32" s="319" t="s">
        <v>4840</v>
      </c>
      <c r="D32" s="319" t="s">
        <v>4765</v>
      </c>
      <c r="E32" s="319" t="s">
        <v>4765</v>
      </c>
      <c r="F32" s="319">
        <v>20180101</v>
      </c>
      <c r="G32" s="319">
        <v>20210630</v>
      </c>
      <c r="H32" s="319" t="s">
        <v>4293</v>
      </c>
      <c r="I32" s="319" t="s">
        <v>4775</v>
      </c>
      <c r="J32" s="319">
        <v>11</v>
      </c>
      <c r="K32" s="2" t="s">
        <v>4846</v>
      </c>
      <c r="L32" s="318" t="s">
        <v>4847</v>
      </c>
      <c r="M32" s="319" t="s">
        <v>5053</v>
      </c>
      <c r="Q32" s="319">
        <v>11</v>
      </c>
    </row>
    <row r="33" spans="1:17" hidden="1">
      <c r="A33" s="319">
        <f t="shared" si="11"/>
        <v>32</v>
      </c>
      <c r="B33" s="288" t="s">
        <v>4453</v>
      </c>
      <c r="C33" s="319" t="s">
        <v>4840</v>
      </c>
      <c r="D33" s="319" t="s">
        <v>4765</v>
      </c>
      <c r="E33" s="319" t="s">
        <v>4765</v>
      </c>
      <c r="F33" s="319">
        <v>20180101</v>
      </c>
      <c r="G33" s="319">
        <v>20210630</v>
      </c>
      <c r="H33" s="319" t="s">
        <v>4293</v>
      </c>
      <c r="I33" s="319" t="s">
        <v>4775</v>
      </c>
      <c r="J33" s="319">
        <v>12</v>
      </c>
      <c r="K33" s="2" t="s">
        <v>4846</v>
      </c>
      <c r="L33" s="318" t="s">
        <v>4847</v>
      </c>
      <c r="M33" s="319" t="s">
        <v>5053</v>
      </c>
      <c r="Q33" s="319">
        <f t="shared" ref="Q33:Q41" si="13">Q32+1</f>
        <v>12</v>
      </c>
    </row>
    <row r="34" spans="1:17" hidden="1">
      <c r="A34" s="319">
        <f t="shared" si="11"/>
        <v>33</v>
      </c>
      <c r="B34" s="288" t="s">
        <v>4453</v>
      </c>
      <c r="C34" s="319" t="s">
        <v>4840</v>
      </c>
      <c r="D34" s="319" t="s">
        <v>4765</v>
      </c>
      <c r="E34" s="319" t="s">
        <v>4765</v>
      </c>
      <c r="F34" s="319">
        <v>20180101</v>
      </c>
      <c r="G34" s="319">
        <v>20210630</v>
      </c>
      <c r="H34" s="319" t="s">
        <v>4293</v>
      </c>
      <c r="I34" s="319" t="s">
        <v>4775</v>
      </c>
      <c r="J34" s="319">
        <v>13</v>
      </c>
      <c r="K34" s="2" t="s">
        <v>4846</v>
      </c>
      <c r="L34" s="318" t="s">
        <v>4847</v>
      </c>
      <c r="M34" s="319" t="s">
        <v>5053</v>
      </c>
      <c r="Q34" s="319">
        <f t="shared" si="13"/>
        <v>13</v>
      </c>
    </row>
    <row r="35" spans="1:17" hidden="1">
      <c r="A35" s="319">
        <f t="shared" si="11"/>
        <v>34</v>
      </c>
      <c r="B35" s="288" t="s">
        <v>4453</v>
      </c>
      <c r="C35" s="319" t="s">
        <v>4840</v>
      </c>
      <c r="D35" s="319" t="s">
        <v>4765</v>
      </c>
      <c r="E35" s="319" t="s">
        <v>4765</v>
      </c>
      <c r="F35" s="319">
        <v>20180101</v>
      </c>
      <c r="G35" s="319">
        <v>20210630</v>
      </c>
      <c r="H35" s="319" t="s">
        <v>4293</v>
      </c>
      <c r="I35" s="319" t="s">
        <v>4775</v>
      </c>
      <c r="J35" s="319">
        <v>14</v>
      </c>
      <c r="K35" s="2" t="s">
        <v>4846</v>
      </c>
      <c r="L35" s="318" t="s">
        <v>4847</v>
      </c>
      <c r="M35" s="319" t="s">
        <v>5053</v>
      </c>
      <c r="Q35" s="319">
        <f t="shared" si="13"/>
        <v>14</v>
      </c>
    </row>
    <row r="36" spans="1:17" hidden="1">
      <c r="A36" s="319">
        <f t="shared" si="11"/>
        <v>35</v>
      </c>
      <c r="B36" s="288" t="s">
        <v>4453</v>
      </c>
      <c r="C36" s="319" t="s">
        <v>4840</v>
      </c>
      <c r="D36" s="319" t="s">
        <v>4765</v>
      </c>
      <c r="E36" s="319" t="s">
        <v>4765</v>
      </c>
      <c r="F36" s="319">
        <v>20180101</v>
      </c>
      <c r="G36" s="319">
        <v>20210630</v>
      </c>
      <c r="H36" s="319" t="s">
        <v>4293</v>
      </c>
      <c r="I36" s="319" t="s">
        <v>4775</v>
      </c>
      <c r="J36" s="319">
        <v>15</v>
      </c>
      <c r="K36" s="2" t="s">
        <v>4846</v>
      </c>
      <c r="L36" s="318" t="s">
        <v>4847</v>
      </c>
      <c r="M36" s="319" t="s">
        <v>5053</v>
      </c>
      <c r="Q36" s="319">
        <f t="shared" si="13"/>
        <v>15</v>
      </c>
    </row>
    <row r="37" spans="1:17" hidden="1">
      <c r="A37" s="319">
        <f t="shared" si="11"/>
        <v>36</v>
      </c>
      <c r="B37" s="288" t="s">
        <v>4453</v>
      </c>
      <c r="C37" s="319" t="s">
        <v>4840</v>
      </c>
      <c r="D37" s="319" t="s">
        <v>4765</v>
      </c>
      <c r="E37" s="319" t="s">
        <v>4765</v>
      </c>
      <c r="F37" s="319">
        <v>20180101</v>
      </c>
      <c r="G37" s="319">
        <v>20210630</v>
      </c>
      <c r="H37" s="319" t="s">
        <v>4293</v>
      </c>
      <c r="I37" s="319" t="s">
        <v>4775</v>
      </c>
      <c r="J37" s="319">
        <v>16</v>
      </c>
      <c r="K37" s="2" t="s">
        <v>4846</v>
      </c>
      <c r="L37" s="318" t="s">
        <v>4847</v>
      </c>
      <c r="M37" s="319" t="s">
        <v>5053</v>
      </c>
      <c r="Q37" s="319">
        <f t="shared" si="13"/>
        <v>16</v>
      </c>
    </row>
    <row r="38" spans="1:17" hidden="1">
      <c r="A38" s="319">
        <f t="shared" si="11"/>
        <v>37</v>
      </c>
      <c r="B38" s="288" t="s">
        <v>4453</v>
      </c>
      <c r="C38" s="319" t="s">
        <v>4840</v>
      </c>
      <c r="D38" s="319" t="s">
        <v>4765</v>
      </c>
      <c r="E38" s="319" t="s">
        <v>4765</v>
      </c>
      <c r="F38" s="319">
        <v>20180101</v>
      </c>
      <c r="G38" s="319">
        <v>20210630</v>
      </c>
      <c r="H38" s="319" t="s">
        <v>4293</v>
      </c>
      <c r="I38" s="319" t="s">
        <v>4775</v>
      </c>
      <c r="J38" s="319">
        <v>17</v>
      </c>
      <c r="K38" s="2" t="s">
        <v>4846</v>
      </c>
      <c r="L38" s="318" t="s">
        <v>4847</v>
      </c>
      <c r="M38" s="319" t="s">
        <v>5053</v>
      </c>
      <c r="Q38" s="319">
        <f t="shared" si="13"/>
        <v>17</v>
      </c>
    </row>
    <row r="39" spans="1:17" hidden="1">
      <c r="A39" s="319">
        <f t="shared" si="11"/>
        <v>38</v>
      </c>
      <c r="B39" s="288" t="s">
        <v>4453</v>
      </c>
      <c r="C39" s="319" t="s">
        <v>4840</v>
      </c>
      <c r="D39" s="319" t="s">
        <v>4765</v>
      </c>
      <c r="E39" s="319" t="s">
        <v>4765</v>
      </c>
      <c r="F39" s="319">
        <v>20180101</v>
      </c>
      <c r="G39" s="319">
        <v>20210630</v>
      </c>
      <c r="H39" s="319" t="s">
        <v>4293</v>
      </c>
      <c r="I39" s="319" t="s">
        <v>4775</v>
      </c>
      <c r="J39" s="319">
        <v>18</v>
      </c>
      <c r="K39" s="2" t="s">
        <v>4846</v>
      </c>
      <c r="L39" s="318" t="s">
        <v>4847</v>
      </c>
      <c r="M39" s="319" t="s">
        <v>5053</v>
      </c>
      <c r="Q39" s="319">
        <f t="shared" si="13"/>
        <v>18</v>
      </c>
    </row>
    <row r="40" spans="1:17" hidden="1">
      <c r="A40" s="319">
        <f t="shared" si="11"/>
        <v>39</v>
      </c>
      <c r="B40" s="288" t="s">
        <v>4453</v>
      </c>
      <c r="C40" s="319" t="s">
        <v>4840</v>
      </c>
      <c r="D40" s="319" t="s">
        <v>4765</v>
      </c>
      <c r="E40" s="319" t="s">
        <v>4765</v>
      </c>
      <c r="F40" s="319">
        <v>20180101</v>
      </c>
      <c r="G40" s="319">
        <v>20210630</v>
      </c>
      <c r="H40" s="319" t="s">
        <v>4293</v>
      </c>
      <c r="I40" s="319" t="s">
        <v>4775</v>
      </c>
      <c r="J40" s="319">
        <v>19</v>
      </c>
      <c r="K40" s="2" t="s">
        <v>4846</v>
      </c>
      <c r="L40" s="318" t="s">
        <v>4847</v>
      </c>
      <c r="M40" s="319" t="s">
        <v>5053</v>
      </c>
      <c r="Q40" s="319">
        <f t="shared" si="13"/>
        <v>19</v>
      </c>
    </row>
    <row r="41" spans="1:17" hidden="1">
      <c r="A41" s="319">
        <f t="shared" si="11"/>
        <v>40</v>
      </c>
      <c r="B41" s="288" t="s">
        <v>4453</v>
      </c>
      <c r="C41" s="319" t="s">
        <v>4840</v>
      </c>
      <c r="D41" s="319" t="s">
        <v>4765</v>
      </c>
      <c r="E41" s="319" t="s">
        <v>4765</v>
      </c>
      <c r="F41" s="319">
        <v>20180101</v>
      </c>
      <c r="G41" s="319">
        <v>20210630</v>
      </c>
      <c r="H41" s="319" t="s">
        <v>4293</v>
      </c>
      <c r="I41" s="319" t="s">
        <v>4775</v>
      </c>
      <c r="J41" s="319">
        <v>20</v>
      </c>
      <c r="K41" s="2" t="s">
        <v>4846</v>
      </c>
      <c r="L41" s="318" t="s">
        <v>4847</v>
      </c>
      <c r="M41" s="319" t="s">
        <v>5053</v>
      </c>
      <c r="Q41" s="319">
        <f t="shared" si="13"/>
        <v>20</v>
      </c>
    </row>
    <row r="42" spans="1:17" hidden="1">
      <c r="A42" s="319">
        <f t="shared" si="11"/>
        <v>41</v>
      </c>
      <c r="B42" s="288" t="s">
        <v>4453</v>
      </c>
      <c r="C42" s="319" t="s">
        <v>4840</v>
      </c>
      <c r="D42" s="319" t="s">
        <v>4765</v>
      </c>
      <c r="E42" s="319" t="s">
        <v>4765</v>
      </c>
      <c r="F42" s="319">
        <v>20180101</v>
      </c>
      <c r="G42" s="319">
        <v>20210630</v>
      </c>
      <c r="H42" s="319" t="s">
        <v>4293</v>
      </c>
      <c r="I42" s="319" t="s">
        <v>4775</v>
      </c>
      <c r="J42" s="319">
        <v>1</v>
      </c>
      <c r="K42" s="319" t="s">
        <v>1809</v>
      </c>
      <c r="L42" s="319" t="s">
        <v>4458</v>
      </c>
      <c r="M42" s="319" t="s">
        <v>5053</v>
      </c>
    </row>
    <row r="43" spans="1:17" hidden="1">
      <c r="A43" s="319">
        <f t="shared" si="11"/>
        <v>42</v>
      </c>
      <c r="B43" s="288" t="s">
        <v>4453</v>
      </c>
      <c r="C43" s="319" t="s">
        <v>4840</v>
      </c>
      <c r="D43" s="319" t="s">
        <v>4765</v>
      </c>
      <c r="E43" s="319" t="s">
        <v>4765</v>
      </c>
      <c r="F43" s="319">
        <v>20180101</v>
      </c>
      <c r="G43" s="319">
        <v>20210630</v>
      </c>
      <c r="H43" s="319" t="s">
        <v>4293</v>
      </c>
      <c r="I43" s="319" t="s">
        <v>4775</v>
      </c>
      <c r="J43" s="319">
        <v>1</v>
      </c>
      <c r="K43" s="319" t="s">
        <v>1419</v>
      </c>
      <c r="L43" s="319" t="s">
        <v>4459</v>
      </c>
      <c r="M43" s="319" t="s">
        <v>5053</v>
      </c>
    </row>
    <row r="44" spans="1:17" hidden="1">
      <c r="A44" s="319">
        <f t="shared" si="11"/>
        <v>43</v>
      </c>
      <c r="B44" s="288" t="s">
        <v>4453</v>
      </c>
      <c r="C44" s="319" t="s">
        <v>4840</v>
      </c>
      <c r="D44" s="319" t="s">
        <v>4765</v>
      </c>
      <c r="E44" s="319" t="s">
        <v>4765</v>
      </c>
      <c r="F44" s="319">
        <v>20180101</v>
      </c>
      <c r="G44" s="319">
        <v>20210630</v>
      </c>
      <c r="H44" s="319" t="s">
        <v>4293</v>
      </c>
      <c r="I44" s="319" t="s">
        <v>4775</v>
      </c>
      <c r="J44" s="319">
        <v>1</v>
      </c>
      <c r="K44" s="319" t="s">
        <v>1586</v>
      </c>
      <c r="L44" s="319" t="s">
        <v>4460</v>
      </c>
      <c r="M44" s="319" t="s">
        <v>5053</v>
      </c>
    </row>
    <row r="45" spans="1:17" hidden="1">
      <c r="A45" s="319">
        <f t="shared" si="11"/>
        <v>44</v>
      </c>
      <c r="B45" s="288" t="s">
        <v>4453</v>
      </c>
      <c r="C45" s="319" t="s">
        <v>4840</v>
      </c>
      <c r="D45" s="319" t="s">
        <v>4765</v>
      </c>
      <c r="E45" s="319" t="s">
        <v>4765</v>
      </c>
      <c r="F45" s="319">
        <v>20180101</v>
      </c>
      <c r="G45" s="319">
        <v>20210630</v>
      </c>
      <c r="H45" s="319" t="s">
        <v>4293</v>
      </c>
      <c r="I45" s="319" t="s">
        <v>4775</v>
      </c>
      <c r="J45" s="319">
        <v>1</v>
      </c>
      <c r="K45" s="319" t="s">
        <v>1256</v>
      </c>
      <c r="L45" s="319" t="s">
        <v>4744</v>
      </c>
      <c r="M45" s="319" t="s">
        <v>5053</v>
      </c>
    </row>
    <row r="46" spans="1:17" hidden="1">
      <c r="A46" s="319">
        <f t="shared" si="11"/>
        <v>45</v>
      </c>
      <c r="B46" s="288" t="s">
        <v>4453</v>
      </c>
      <c r="C46" s="319" t="s">
        <v>4840</v>
      </c>
      <c r="D46" s="319" t="s">
        <v>4765</v>
      </c>
      <c r="E46" s="319" t="s">
        <v>4765</v>
      </c>
      <c r="F46" s="319">
        <v>20180101</v>
      </c>
      <c r="G46" s="319">
        <v>20210630</v>
      </c>
      <c r="H46" s="319" t="s">
        <v>4293</v>
      </c>
      <c r="I46" s="319" t="s">
        <v>4775</v>
      </c>
      <c r="J46" s="319">
        <v>1</v>
      </c>
      <c r="K46" s="319" t="s">
        <v>4461</v>
      </c>
      <c r="L46" s="319" t="s">
        <v>4462</v>
      </c>
      <c r="M46" s="319" t="s">
        <v>5053</v>
      </c>
    </row>
    <row r="47" spans="1:17" hidden="1">
      <c r="A47" s="319">
        <f t="shared" si="11"/>
        <v>46</v>
      </c>
      <c r="B47" s="288" t="s">
        <v>4453</v>
      </c>
      <c r="C47" s="319" t="s">
        <v>4840</v>
      </c>
      <c r="D47" s="319" t="s">
        <v>4765</v>
      </c>
      <c r="E47" s="319" t="s">
        <v>4765</v>
      </c>
      <c r="F47" s="319">
        <v>20180101</v>
      </c>
      <c r="G47" s="319">
        <v>20210630</v>
      </c>
      <c r="H47" s="319" t="s">
        <v>4293</v>
      </c>
      <c r="I47" s="319" t="s">
        <v>4775</v>
      </c>
      <c r="J47" s="319">
        <v>1</v>
      </c>
      <c r="K47" s="319" t="s">
        <v>4762</v>
      </c>
      <c r="L47" s="319" t="s">
        <v>4763</v>
      </c>
      <c r="M47" s="319" t="s">
        <v>5053</v>
      </c>
    </row>
    <row r="48" spans="1:17" hidden="1">
      <c r="A48" s="319">
        <f t="shared" si="11"/>
        <v>47</v>
      </c>
      <c r="B48" s="288" t="s">
        <v>4453</v>
      </c>
      <c r="C48" s="319" t="s">
        <v>4840</v>
      </c>
      <c r="D48" s="319" t="s">
        <v>4765</v>
      </c>
      <c r="E48" s="319" t="s">
        <v>4765</v>
      </c>
      <c r="F48" s="319">
        <v>20180101</v>
      </c>
      <c r="G48" s="319">
        <v>20210630</v>
      </c>
      <c r="H48" s="319" t="s">
        <v>4293</v>
      </c>
      <c r="I48" s="319" t="s">
        <v>4775</v>
      </c>
      <c r="J48" s="319">
        <v>1</v>
      </c>
      <c r="K48" s="319" t="s">
        <v>4463</v>
      </c>
      <c r="L48" s="319" t="s">
        <v>4464</v>
      </c>
      <c r="M48" s="319" t="s">
        <v>5053</v>
      </c>
    </row>
    <row r="49" spans="1:13" hidden="1">
      <c r="A49" s="319">
        <f t="shared" si="11"/>
        <v>48</v>
      </c>
      <c r="B49" s="288" t="s">
        <v>4453</v>
      </c>
      <c r="C49" s="319" t="s">
        <v>4840</v>
      </c>
      <c r="D49" s="319" t="s">
        <v>4765</v>
      </c>
      <c r="E49" s="319" t="s">
        <v>4765</v>
      </c>
      <c r="F49" s="319">
        <v>20180101</v>
      </c>
      <c r="G49" s="319">
        <v>20210630</v>
      </c>
      <c r="H49" s="319" t="s">
        <v>4293</v>
      </c>
      <c r="I49" s="319" t="s">
        <v>4775</v>
      </c>
      <c r="J49" s="319">
        <v>1</v>
      </c>
      <c r="K49" s="319" t="s">
        <v>4848</v>
      </c>
      <c r="L49" s="319" t="s">
        <v>4467</v>
      </c>
      <c r="M49" s="319" t="s">
        <v>5053</v>
      </c>
    </row>
    <row r="50" spans="1:13" hidden="1">
      <c r="A50" s="319">
        <f t="shared" si="11"/>
        <v>49</v>
      </c>
      <c r="B50" s="288" t="s">
        <v>4453</v>
      </c>
      <c r="C50" s="319" t="s">
        <v>4840</v>
      </c>
      <c r="D50" s="319" t="s">
        <v>4765</v>
      </c>
      <c r="E50" s="319" t="s">
        <v>4765</v>
      </c>
      <c r="F50" s="319">
        <v>20180101</v>
      </c>
      <c r="G50" s="319">
        <v>20210630</v>
      </c>
      <c r="H50" s="319" t="s">
        <v>4293</v>
      </c>
      <c r="I50" s="319" t="s">
        <v>4775</v>
      </c>
      <c r="J50" s="319">
        <v>1</v>
      </c>
      <c r="K50" s="319" t="s">
        <v>4832</v>
      </c>
      <c r="L50" s="319" t="s">
        <v>4469</v>
      </c>
      <c r="M50" s="319" t="s">
        <v>5053</v>
      </c>
    </row>
    <row r="51" spans="1:13" hidden="1">
      <c r="A51" s="319">
        <f t="shared" si="11"/>
        <v>50</v>
      </c>
      <c r="B51" s="288" t="s">
        <v>4453</v>
      </c>
      <c r="C51" s="319" t="s">
        <v>4840</v>
      </c>
      <c r="D51" s="319" t="s">
        <v>4765</v>
      </c>
      <c r="E51" s="319" t="s">
        <v>4765</v>
      </c>
      <c r="F51" s="319">
        <v>20180101</v>
      </c>
      <c r="G51" s="319">
        <v>20210630</v>
      </c>
      <c r="H51" s="319" t="s">
        <v>4293</v>
      </c>
      <c r="I51" s="319" t="s">
        <v>4775</v>
      </c>
      <c r="J51" s="319">
        <v>1</v>
      </c>
      <c r="K51" s="319" t="s">
        <v>4833</v>
      </c>
      <c r="L51" s="319" t="s">
        <v>4471</v>
      </c>
      <c r="M51" s="319" t="s">
        <v>5053</v>
      </c>
    </row>
    <row r="52" spans="1:13" hidden="1">
      <c r="A52" s="319">
        <f t="shared" si="11"/>
        <v>51</v>
      </c>
      <c r="B52" s="288" t="s">
        <v>4453</v>
      </c>
      <c r="C52" s="319" t="s">
        <v>4840</v>
      </c>
      <c r="D52" s="319" t="s">
        <v>4765</v>
      </c>
      <c r="E52" s="319" t="s">
        <v>4765</v>
      </c>
      <c r="F52" s="319">
        <v>20180101</v>
      </c>
      <c r="G52" s="319">
        <v>20210630</v>
      </c>
      <c r="H52" s="319" t="s">
        <v>4293</v>
      </c>
      <c r="I52" s="319" t="s">
        <v>4775</v>
      </c>
      <c r="J52" s="319">
        <v>1</v>
      </c>
      <c r="K52" s="319" t="s">
        <v>4834</v>
      </c>
      <c r="L52" s="319" t="s">
        <v>4835</v>
      </c>
      <c r="M52" s="319" t="s">
        <v>5053</v>
      </c>
    </row>
    <row r="53" spans="1:13" hidden="1">
      <c r="A53" s="319">
        <f t="shared" si="11"/>
        <v>52</v>
      </c>
      <c r="B53" s="288" t="s">
        <v>4453</v>
      </c>
      <c r="C53" s="319" t="s">
        <v>4840</v>
      </c>
      <c r="D53" s="319" t="s">
        <v>4765</v>
      </c>
      <c r="E53" s="319" t="s">
        <v>4765</v>
      </c>
      <c r="F53" s="319">
        <v>20180101</v>
      </c>
      <c r="G53" s="319">
        <v>20210630</v>
      </c>
      <c r="H53" s="319" t="s">
        <v>4293</v>
      </c>
      <c r="I53" s="319" t="s">
        <v>4775</v>
      </c>
      <c r="J53" s="319">
        <v>1</v>
      </c>
      <c r="K53" s="319" t="s">
        <v>4837</v>
      </c>
      <c r="L53" s="319" t="s">
        <v>4836</v>
      </c>
      <c r="M53" s="319" t="s">
        <v>5053</v>
      </c>
    </row>
    <row r="54" spans="1:13" hidden="1">
      <c r="A54" s="319">
        <f t="shared" si="11"/>
        <v>53</v>
      </c>
      <c r="B54" s="288" t="s">
        <v>4453</v>
      </c>
      <c r="C54" s="319" t="s">
        <v>4840</v>
      </c>
      <c r="D54" s="319" t="s">
        <v>4765</v>
      </c>
      <c r="E54" s="319" t="s">
        <v>4765</v>
      </c>
      <c r="F54" s="319">
        <v>20180101</v>
      </c>
      <c r="G54" s="319">
        <v>20210630</v>
      </c>
      <c r="H54" s="319" t="s">
        <v>4293</v>
      </c>
      <c r="I54" s="319" t="s">
        <v>4775</v>
      </c>
      <c r="J54" s="319">
        <v>1</v>
      </c>
      <c r="K54" s="319" t="s">
        <v>4838</v>
      </c>
      <c r="L54" s="319" t="s">
        <v>4841</v>
      </c>
      <c r="M54" s="319" t="s">
        <v>5053</v>
      </c>
    </row>
    <row r="55" spans="1:13" hidden="1">
      <c r="A55" s="319">
        <f t="shared" si="11"/>
        <v>54</v>
      </c>
      <c r="B55" s="288" t="s">
        <v>4453</v>
      </c>
      <c r="C55" s="319" t="s">
        <v>4840</v>
      </c>
      <c r="D55" s="319" t="s">
        <v>4765</v>
      </c>
      <c r="E55" s="319" t="s">
        <v>4765</v>
      </c>
      <c r="F55" s="319">
        <v>20180101</v>
      </c>
      <c r="G55" s="319">
        <v>20210630</v>
      </c>
      <c r="H55" s="319" t="s">
        <v>4293</v>
      </c>
      <c r="I55" s="319" t="s">
        <v>4775</v>
      </c>
      <c r="J55" s="319">
        <v>1</v>
      </c>
      <c r="K55" s="319" t="s">
        <v>4839</v>
      </c>
      <c r="L55" s="319" t="s">
        <v>4842</v>
      </c>
      <c r="M55" s="319" t="s">
        <v>5053</v>
      </c>
    </row>
    <row r="56" spans="1:13" hidden="1">
      <c r="A56" s="319">
        <f t="shared" si="11"/>
        <v>55</v>
      </c>
      <c r="B56" s="288" t="s">
        <v>4453</v>
      </c>
      <c r="C56" s="319" t="s">
        <v>4840</v>
      </c>
      <c r="D56" s="319" t="s">
        <v>4765</v>
      </c>
      <c r="E56" s="319" t="s">
        <v>4765</v>
      </c>
      <c r="F56" s="319">
        <v>20180101</v>
      </c>
      <c r="G56" s="319">
        <v>20210630</v>
      </c>
      <c r="H56" s="319" t="s">
        <v>4293</v>
      </c>
      <c r="I56" s="319" t="s">
        <v>4775</v>
      </c>
      <c r="J56" s="319">
        <v>2</v>
      </c>
      <c r="K56" s="319" t="s">
        <v>1809</v>
      </c>
      <c r="L56" s="319" t="s">
        <v>4458</v>
      </c>
      <c r="M56" s="319" t="s">
        <v>5053</v>
      </c>
    </row>
    <row r="57" spans="1:13" hidden="1">
      <c r="A57" s="319">
        <f t="shared" si="11"/>
        <v>56</v>
      </c>
      <c r="B57" s="288" t="s">
        <v>4453</v>
      </c>
      <c r="C57" s="319" t="s">
        <v>4840</v>
      </c>
      <c r="D57" s="319" t="s">
        <v>4765</v>
      </c>
      <c r="E57" s="319" t="s">
        <v>4765</v>
      </c>
      <c r="F57" s="319">
        <v>20180101</v>
      </c>
      <c r="G57" s="319">
        <v>20210630</v>
      </c>
      <c r="H57" s="319" t="s">
        <v>4293</v>
      </c>
      <c r="I57" s="319" t="s">
        <v>4775</v>
      </c>
      <c r="J57" s="319">
        <v>2</v>
      </c>
      <c r="K57" s="319" t="s">
        <v>1419</v>
      </c>
      <c r="L57" s="319" t="s">
        <v>4459</v>
      </c>
      <c r="M57" s="319" t="s">
        <v>5053</v>
      </c>
    </row>
    <row r="58" spans="1:13" hidden="1">
      <c r="A58" s="319">
        <f t="shared" si="11"/>
        <v>57</v>
      </c>
      <c r="B58" s="288" t="s">
        <v>4453</v>
      </c>
      <c r="C58" s="319" t="s">
        <v>4840</v>
      </c>
      <c r="D58" s="319" t="s">
        <v>4765</v>
      </c>
      <c r="E58" s="319" t="s">
        <v>4765</v>
      </c>
      <c r="F58" s="319">
        <v>20180101</v>
      </c>
      <c r="G58" s="319">
        <v>20210630</v>
      </c>
      <c r="H58" s="319" t="s">
        <v>4293</v>
      </c>
      <c r="I58" s="319" t="s">
        <v>4775</v>
      </c>
      <c r="J58" s="319">
        <v>2</v>
      </c>
      <c r="K58" s="319" t="s">
        <v>1586</v>
      </c>
      <c r="L58" s="319" t="s">
        <v>4460</v>
      </c>
      <c r="M58" s="319" t="s">
        <v>5053</v>
      </c>
    </row>
    <row r="59" spans="1:13" hidden="1">
      <c r="A59" s="319">
        <f t="shared" si="11"/>
        <v>58</v>
      </c>
      <c r="B59" s="288" t="s">
        <v>4453</v>
      </c>
      <c r="C59" s="319" t="s">
        <v>4840</v>
      </c>
      <c r="D59" s="319" t="s">
        <v>4765</v>
      </c>
      <c r="E59" s="319" t="s">
        <v>4765</v>
      </c>
      <c r="F59" s="319">
        <v>20180101</v>
      </c>
      <c r="G59" s="319">
        <v>20210630</v>
      </c>
      <c r="H59" s="319" t="s">
        <v>4293</v>
      </c>
      <c r="I59" s="319" t="s">
        <v>4775</v>
      </c>
      <c r="J59" s="319">
        <v>2</v>
      </c>
      <c r="K59" s="319" t="s">
        <v>1256</v>
      </c>
      <c r="L59" s="319" t="s">
        <v>4744</v>
      </c>
      <c r="M59" s="319" t="s">
        <v>5053</v>
      </c>
    </row>
    <row r="60" spans="1:13" hidden="1">
      <c r="A60" s="319">
        <f t="shared" si="11"/>
        <v>59</v>
      </c>
      <c r="B60" s="288" t="s">
        <v>4453</v>
      </c>
      <c r="C60" s="319" t="s">
        <v>4840</v>
      </c>
      <c r="D60" s="319" t="s">
        <v>4765</v>
      </c>
      <c r="E60" s="319" t="s">
        <v>4765</v>
      </c>
      <c r="F60" s="319">
        <v>20180101</v>
      </c>
      <c r="G60" s="319">
        <v>20210630</v>
      </c>
      <c r="H60" s="319" t="s">
        <v>4293</v>
      </c>
      <c r="I60" s="319" t="s">
        <v>4775</v>
      </c>
      <c r="J60" s="319">
        <v>2</v>
      </c>
      <c r="K60" s="319" t="s">
        <v>4461</v>
      </c>
      <c r="L60" s="319" t="s">
        <v>4462</v>
      </c>
      <c r="M60" s="319" t="s">
        <v>5053</v>
      </c>
    </row>
    <row r="61" spans="1:13" hidden="1">
      <c r="A61" s="319">
        <f t="shared" si="11"/>
        <v>60</v>
      </c>
      <c r="B61" s="288" t="s">
        <v>4453</v>
      </c>
      <c r="C61" s="319" t="s">
        <v>4840</v>
      </c>
      <c r="D61" s="319" t="s">
        <v>4765</v>
      </c>
      <c r="E61" s="319" t="s">
        <v>4765</v>
      </c>
      <c r="F61" s="319">
        <v>20180101</v>
      </c>
      <c r="G61" s="319">
        <v>20210630</v>
      </c>
      <c r="H61" s="319" t="s">
        <v>4293</v>
      </c>
      <c r="I61" s="319" t="s">
        <v>4775</v>
      </c>
      <c r="J61" s="319">
        <v>2</v>
      </c>
      <c r="K61" s="319" t="s">
        <v>4762</v>
      </c>
      <c r="L61" s="319" t="s">
        <v>4763</v>
      </c>
      <c r="M61" s="319" t="s">
        <v>5053</v>
      </c>
    </row>
    <row r="62" spans="1:13" hidden="1">
      <c r="A62" s="319">
        <f t="shared" si="11"/>
        <v>61</v>
      </c>
      <c r="B62" s="288" t="s">
        <v>4453</v>
      </c>
      <c r="C62" s="319" t="s">
        <v>4840</v>
      </c>
      <c r="D62" s="319" t="s">
        <v>4765</v>
      </c>
      <c r="E62" s="319" t="s">
        <v>4765</v>
      </c>
      <c r="F62" s="319">
        <v>20180101</v>
      </c>
      <c r="G62" s="319">
        <v>20210630</v>
      </c>
      <c r="H62" s="319" t="s">
        <v>4293</v>
      </c>
      <c r="I62" s="319" t="s">
        <v>4775</v>
      </c>
      <c r="J62" s="319">
        <v>2</v>
      </c>
      <c r="K62" s="319" t="s">
        <v>4463</v>
      </c>
      <c r="L62" s="319" t="s">
        <v>4464</v>
      </c>
      <c r="M62" s="319" t="s">
        <v>5053</v>
      </c>
    </row>
    <row r="63" spans="1:13" hidden="1">
      <c r="A63" s="319">
        <f t="shared" si="11"/>
        <v>62</v>
      </c>
      <c r="B63" s="288" t="s">
        <v>4453</v>
      </c>
      <c r="C63" s="319" t="s">
        <v>4840</v>
      </c>
      <c r="D63" s="319" t="s">
        <v>4765</v>
      </c>
      <c r="E63" s="319" t="s">
        <v>4765</v>
      </c>
      <c r="F63" s="319">
        <v>20180101</v>
      </c>
      <c r="G63" s="319">
        <v>20210630</v>
      </c>
      <c r="H63" s="319" t="s">
        <v>4293</v>
      </c>
      <c r="I63" s="319" t="s">
        <v>4775</v>
      </c>
      <c r="J63" s="319">
        <v>2</v>
      </c>
      <c r="K63" s="319" t="s">
        <v>4848</v>
      </c>
      <c r="L63" s="319" t="s">
        <v>4467</v>
      </c>
      <c r="M63" s="319" t="s">
        <v>5053</v>
      </c>
    </row>
    <row r="64" spans="1:13" hidden="1">
      <c r="A64" s="319">
        <f t="shared" si="11"/>
        <v>63</v>
      </c>
      <c r="B64" s="288" t="s">
        <v>4453</v>
      </c>
      <c r="C64" s="319" t="s">
        <v>4840</v>
      </c>
      <c r="D64" s="319" t="s">
        <v>4765</v>
      </c>
      <c r="E64" s="319" t="s">
        <v>4765</v>
      </c>
      <c r="F64" s="319">
        <v>20180101</v>
      </c>
      <c r="G64" s="319">
        <v>20210630</v>
      </c>
      <c r="H64" s="319" t="s">
        <v>4293</v>
      </c>
      <c r="I64" s="319" t="s">
        <v>4775</v>
      </c>
      <c r="J64" s="319">
        <v>2</v>
      </c>
      <c r="K64" s="319" t="s">
        <v>4832</v>
      </c>
      <c r="L64" s="319" t="s">
        <v>4469</v>
      </c>
      <c r="M64" s="319" t="s">
        <v>5053</v>
      </c>
    </row>
    <row r="65" spans="1:13" hidden="1">
      <c r="A65" s="319">
        <f t="shared" si="11"/>
        <v>64</v>
      </c>
      <c r="B65" s="288" t="s">
        <v>4453</v>
      </c>
      <c r="C65" s="319" t="s">
        <v>4840</v>
      </c>
      <c r="D65" s="319" t="s">
        <v>4765</v>
      </c>
      <c r="E65" s="319" t="s">
        <v>4765</v>
      </c>
      <c r="F65" s="319">
        <v>20180101</v>
      </c>
      <c r="G65" s="319">
        <v>20210630</v>
      </c>
      <c r="H65" s="319" t="s">
        <v>4293</v>
      </c>
      <c r="I65" s="319" t="s">
        <v>4775</v>
      </c>
      <c r="J65" s="319">
        <v>2</v>
      </c>
      <c r="K65" s="319" t="s">
        <v>4833</v>
      </c>
      <c r="L65" s="319" t="s">
        <v>4471</v>
      </c>
      <c r="M65" s="319" t="s">
        <v>5053</v>
      </c>
    </row>
    <row r="66" spans="1:13" hidden="1">
      <c r="A66" s="319">
        <f t="shared" si="11"/>
        <v>65</v>
      </c>
      <c r="B66" s="288" t="s">
        <v>4453</v>
      </c>
      <c r="C66" s="319" t="s">
        <v>4840</v>
      </c>
      <c r="D66" s="319" t="s">
        <v>4765</v>
      </c>
      <c r="E66" s="319" t="s">
        <v>4765</v>
      </c>
      <c r="F66" s="319">
        <v>20180101</v>
      </c>
      <c r="G66" s="319">
        <v>20210630</v>
      </c>
      <c r="H66" s="319" t="s">
        <v>4293</v>
      </c>
      <c r="I66" s="319" t="s">
        <v>4775</v>
      </c>
      <c r="J66" s="319">
        <v>2</v>
      </c>
      <c r="K66" s="319" t="s">
        <v>4834</v>
      </c>
      <c r="L66" s="319" t="s">
        <v>4835</v>
      </c>
      <c r="M66" s="319" t="s">
        <v>5053</v>
      </c>
    </row>
    <row r="67" spans="1:13" hidden="1">
      <c r="A67" s="319">
        <f t="shared" si="11"/>
        <v>66</v>
      </c>
      <c r="B67" s="288" t="s">
        <v>4453</v>
      </c>
      <c r="C67" s="319" t="s">
        <v>4840</v>
      </c>
      <c r="D67" s="319" t="s">
        <v>4765</v>
      </c>
      <c r="E67" s="319" t="s">
        <v>4765</v>
      </c>
      <c r="F67" s="319">
        <v>20180101</v>
      </c>
      <c r="G67" s="319">
        <v>20210630</v>
      </c>
      <c r="H67" s="319" t="s">
        <v>4293</v>
      </c>
      <c r="I67" s="319" t="s">
        <v>4775</v>
      </c>
      <c r="J67" s="319">
        <v>2</v>
      </c>
      <c r="K67" s="319" t="s">
        <v>4837</v>
      </c>
      <c r="L67" s="319" t="s">
        <v>4836</v>
      </c>
      <c r="M67" s="319" t="s">
        <v>5053</v>
      </c>
    </row>
    <row r="68" spans="1:13" hidden="1">
      <c r="A68" s="319">
        <f t="shared" si="11"/>
        <v>67</v>
      </c>
      <c r="B68" s="288" t="s">
        <v>4453</v>
      </c>
      <c r="C68" s="319" t="s">
        <v>4840</v>
      </c>
      <c r="D68" s="319" t="s">
        <v>4765</v>
      </c>
      <c r="E68" s="319" t="s">
        <v>4765</v>
      </c>
      <c r="F68" s="319">
        <v>20180101</v>
      </c>
      <c r="G68" s="319">
        <v>20210630</v>
      </c>
      <c r="H68" s="319" t="s">
        <v>4293</v>
      </c>
      <c r="I68" s="319" t="s">
        <v>4775</v>
      </c>
      <c r="J68" s="319">
        <v>2</v>
      </c>
      <c r="K68" s="319" t="s">
        <v>4838</v>
      </c>
      <c r="L68" s="319" t="s">
        <v>4841</v>
      </c>
      <c r="M68" s="319" t="s">
        <v>5053</v>
      </c>
    </row>
    <row r="69" spans="1:13" hidden="1">
      <c r="A69" s="319">
        <f t="shared" si="11"/>
        <v>68</v>
      </c>
      <c r="B69" s="288" t="s">
        <v>4453</v>
      </c>
      <c r="C69" s="319" t="s">
        <v>4840</v>
      </c>
      <c r="D69" s="319" t="s">
        <v>4765</v>
      </c>
      <c r="E69" s="319" t="s">
        <v>4765</v>
      </c>
      <c r="F69" s="319">
        <v>20180101</v>
      </c>
      <c r="G69" s="319">
        <v>20210630</v>
      </c>
      <c r="H69" s="319" t="s">
        <v>4293</v>
      </c>
      <c r="I69" s="319" t="s">
        <v>4775</v>
      </c>
      <c r="J69" s="319">
        <v>2</v>
      </c>
      <c r="K69" s="319" t="s">
        <v>4839</v>
      </c>
      <c r="L69" s="319" t="s">
        <v>4842</v>
      </c>
      <c r="M69" s="319" t="s">
        <v>5053</v>
      </c>
    </row>
    <row r="70" spans="1:13" hidden="1">
      <c r="A70" s="319">
        <f t="shared" si="11"/>
        <v>69</v>
      </c>
      <c r="B70" s="288" t="s">
        <v>4453</v>
      </c>
      <c r="C70" s="319" t="s">
        <v>4840</v>
      </c>
      <c r="D70" s="319" t="s">
        <v>4765</v>
      </c>
      <c r="E70" s="319" t="s">
        <v>4765</v>
      </c>
      <c r="F70" s="319">
        <v>20180101</v>
      </c>
      <c r="G70" s="319">
        <v>20210630</v>
      </c>
      <c r="H70" s="319" t="s">
        <v>4293</v>
      </c>
      <c r="I70" s="319" t="s">
        <v>4775</v>
      </c>
      <c r="J70" s="319">
        <v>3</v>
      </c>
      <c r="K70" s="319" t="s">
        <v>1809</v>
      </c>
      <c r="L70" s="319" t="s">
        <v>4458</v>
      </c>
      <c r="M70" s="319" t="s">
        <v>5053</v>
      </c>
    </row>
    <row r="71" spans="1:13" hidden="1">
      <c r="A71" s="319">
        <f t="shared" si="11"/>
        <v>70</v>
      </c>
      <c r="B71" s="288" t="s">
        <v>4453</v>
      </c>
      <c r="C71" s="319" t="s">
        <v>4840</v>
      </c>
      <c r="D71" s="319" t="s">
        <v>4765</v>
      </c>
      <c r="E71" s="319" t="s">
        <v>4765</v>
      </c>
      <c r="F71" s="319">
        <v>20180101</v>
      </c>
      <c r="G71" s="319">
        <v>20210630</v>
      </c>
      <c r="H71" s="319" t="s">
        <v>4293</v>
      </c>
      <c r="I71" s="319" t="s">
        <v>4775</v>
      </c>
      <c r="J71" s="319">
        <v>3</v>
      </c>
      <c r="K71" s="319" t="s">
        <v>1419</v>
      </c>
      <c r="L71" s="319" t="s">
        <v>4459</v>
      </c>
      <c r="M71" s="319" t="s">
        <v>5053</v>
      </c>
    </row>
    <row r="72" spans="1:13" hidden="1">
      <c r="A72" s="319">
        <f t="shared" si="11"/>
        <v>71</v>
      </c>
      <c r="B72" s="288" t="s">
        <v>4453</v>
      </c>
      <c r="C72" s="319" t="s">
        <v>4840</v>
      </c>
      <c r="D72" s="319" t="s">
        <v>4765</v>
      </c>
      <c r="E72" s="319" t="s">
        <v>4765</v>
      </c>
      <c r="F72" s="319">
        <v>20180101</v>
      </c>
      <c r="G72" s="319">
        <v>20210630</v>
      </c>
      <c r="H72" s="319" t="s">
        <v>4293</v>
      </c>
      <c r="I72" s="319" t="s">
        <v>4775</v>
      </c>
      <c r="J72" s="319">
        <v>3</v>
      </c>
      <c r="K72" s="319" t="s">
        <v>1586</v>
      </c>
      <c r="L72" s="319" t="s">
        <v>4460</v>
      </c>
      <c r="M72" s="319" t="s">
        <v>5053</v>
      </c>
    </row>
    <row r="73" spans="1:13" hidden="1">
      <c r="A73" s="319">
        <f t="shared" si="11"/>
        <v>72</v>
      </c>
      <c r="B73" s="288" t="s">
        <v>4453</v>
      </c>
      <c r="C73" s="319" t="s">
        <v>4840</v>
      </c>
      <c r="D73" s="319" t="s">
        <v>4765</v>
      </c>
      <c r="E73" s="319" t="s">
        <v>4765</v>
      </c>
      <c r="F73" s="319">
        <v>20180101</v>
      </c>
      <c r="G73" s="319">
        <v>20210630</v>
      </c>
      <c r="H73" s="319" t="s">
        <v>4293</v>
      </c>
      <c r="I73" s="319" t="s">
        <v>4775</v>
      </c>
      <c r="J73" s="319">
        <v>3</v>
      </c>
      <c r="K73" s="319" t="s">
        <v>1256</v>
      </c>
      <c r="L73" s="319" t="s">
        <v>4744</v>
      </c>
      <c r="M73" s="319" t="s">
        <v>5053</v>
      </c>
    </row>
    <row r="74" spans="1:13" hidden="1">
      <c r="A74" s="319">
        <f t="shared" si="11"/>
        <v>73</v>
      </c>
      <c r="B74" s="288" t="s">
        <v>4453</v>
      </c>
      <c r="C74" s="319" t="s">
        <v>4840</v>
      </c>
      <c r="D74" s="319" t="s">
        <v>4765</v>
      </c>
      <c r="E74" s="319" t="s">
        <v>4765</v>
      </c>
      <c r="F74" s="319">
        <v>20180101</v>
      </c>
      <c r="G74" s="319">
        <v>20210630</v>
      </c>
      <c r="H74" s="319" t="s">
        <v>4293</v>
      </c>
      <c r="I74" s="319" t="s">
        <v>4775</v>
      </c>
      <c r="J74" s="319">
        <v>3</v>
      </c>
      <c r="K74" s="319" t="s">
        <v>4461</v>
      </c>
      <c r="L74" s="319" t="s">
        <v>4462</v>
      </c>
      <c r="M74" s="319" t="s">
        <v>5053</v>
      </c>
    </row>
    <row r="75" spans="1:13" hidden="1">
      <c r="A75" s="319">
        <f t="shared" si="11"/>
        <v>74</v>
      </c>
      <c r="B75" s="288" t="s">
        <v>4453</v>
      </c>
      <c r="C75" s="319" t="s">
        <v>4840</v>
      </c>
      <c r="D75" s="319" t="s">
        <v>4765</v>
      </c>
      <c r="E75" s="319" t="s">
        <v>4765</v>
      </c>
      <c r="F75" s="319">
        <v>20180101</v>
      </c>
      <c r="G75" s="319">
        <v>20210630</v>
      </c>
      <c r="H75" s="319" t="s">
        <v>4293</v>
      </c>
      <c r="I75" s="319" t="s">
        <v>4775</v>
      </c>
      <c r="J75" s="319">
        <v>3</v>
      </c>
      <c r="K75" s="319" t="s">
        <v>4762</v>
      </c>
      <c r="L75" s="319" t="s">
        <v>4763</v>
      </c>
      <c r="M75" s="319" t="s">
        <v>5053</v>
      </c>
    </row>
    <row r="76" spans="1:13" hidden="1">
      <c r="A76" s="319">
        <f t="shared" si="11"/>
        <v>75</v>
      </c>
      <c r="B76" s="288" t="s">
        <v>4453</v>
      </c>
      <c r="C76" s="319" t="s">
        <v>4840</v>
      </c>
      <c r="D76" s="319" t="s">
        <v>4765</v>
      </c>
      <c r="E76" s="319" t="s">
        <v>4765</v>
      </c>
      <c r="F76" s="319">
        <v>20180101</v>
      </c>
      <c r="G76" s="319">
        <v>20210630</v>
      </c>
      <c r="H76" s="319" t="s">
        <v>4293</v>
      </c>
      <c r="I76" s="319" t="s">
        <v>4775</v>
      </c>
      <c r="J76" s="319">
        <v>3</v>
      </c>
      <c r="K76" s="319" t="s">
        <v>4463</v>
      </c>
      <c r="L76" s="319" t="s">
        <v>4464</v>
      </c>
      <c r="M76" s="319" t="s">
        <v>5053</v>
      </c>
    </row>
    <row r="77" spans="1:13" hidden="1">
      <c r="A77" s="319">
        <f t="shared" si="11"/>
        <v>76</v>
      </c>
      <c r="B77" s="288" t="s">
        <v>4453</v>
      </c>
      <c r="C77" s="319" t="s">
        <v>4840</v>
      </c>
      <c r="D77" s="319" t="s">
        <v>4765</v>
      </c>
      <c r="E77" s="319" t="s">
        <v>4765</v>
      </c>
      <c r="F77" s="319">
        <v>20180101</v>
      </c>
      <c r="G77" s="319">
        <v>20210630</v>
      </c>
      <c r="H77" s="319" t="s">
        <v>4293</v>
      </c>
      <c r="I77" s="319" t="s">
        <v>4775</v>
      </c>
      <c r="J77" s="319">
        <v>3</v>
      </c>
      <c r="K77" s="319" t="s">
        <v>4848</v>
      </c>
      <c r="L77" s="319" t="s">
        <v>4467</v>
      </c>
      <c r="M77" s="319" t="s">
        <v>5053</v>
      </c>
    </row>
    <row r="78" spans="1:13" hidden="1">
      <c r="A78" s="319">
        <f t="shared" si="11"/>
        <v>77</v>
      </c>
      <c r="B78" s="288" t="s">
        <v>4453</v>
      </c>
      <c r="C78" s="319" t="s">
        <v>4840</v>
      </c>
      <c r="D78" s="319" t="s">
        <v>4765</v>
      </c>
      <c r="E78" s="319" t="s">
        <v>4765</v>
      </c>
      <c r="F78" s="319">
        <v>20180101</v>
      </c>
      <c r="G78" s="319">
        <v>20210630</v>
      </c>
      <c r="H78" s="319" t="s">
        <v>4293</v>
      </c>
      <c r="I78" s="319" t="s">
        <v>4775</v>
      </c>
      <c r="J78" s="319">
        <v>3</v>
      </c>
      <c r="K78" s="319" t="s">
        <v>4832</v>
      </c>
      <c r="L78" s="319" t="s">
        <v>4469</v>
      </c>
      <c r="M78" s="319" t="s">
        <v>5053</v>
      </c>
    </row>
    <row r="79" spans="1:13" hidden="1">
      <c r="A79" s="319">
        <f t="shared" si="11"/>
        <v>78</v>
      </c>
      <c r="B79" s="288" t="s">
        <v>4453</v>
      </c>
      <c r="C79" s="319" t="s">
        <v>4840</v>
      </c>
      <c r="D79" s="319" t="s">
        <v>4765</v>
      </c>
      <c r="E79" s="319" t="s">
        <v>4765</v>
      </c>
      <c r="F79" s="319">
        <v>20180101</v>
      </c>
      <c r="G79" s="319">
        <v>20210630</v>
      </c>
      <c r="H79" s="319" t="s">
        <v>4293</v>
      </c>
      <c r="I79" s="319" t="s">
        <v>4775</v>
      </c>
      <c r="J79" s="319">
        <v>3</v>
      </c>
      <c r="K79" s="319" t="s">
        <v>4833</v>
      </c>
      <c r="L79" s="319" t="s">
        <v>4471</v>
      </c>
      <c r="M79" s="319" t="s">
        <v>5053</v>
      </c>
    </row>
    <row r="80" spans="1:13" hidden="1">
      <c r="A80" s="319">
        <f t="shared" si="11"/>
        <v>79</v>
      </c>
      <c r="B80" s="288" t="s">
        <v>4453</v>
      </c>
      <c r="C80" s="319" t="s">
        <v>4840</v>
      </c>
      <c r="D80" s="319" t="s">
        <v>4765</v>
      </c>
      <c r="E80" s="319" t="s">
        <v>4765</v>
      </c>
      <c r="F80" s="319">
        <v>20180101</v>
      </c>
      <c r="G80" s="319">
        <v>20210630</v>
      </c>
      <c r="H80" s="319" t="s">
        <v>4293</v>
      </c>
      <c r="I80" s="319" t="s">
        <v>4775</v>
      </c>
      <c r="J80" s="319">
        <v>3</v>
      </c>
      <c r="K80" s="319" t="s">
        <v>4834</v>
      </c>
      <c r="L80" s="319" t="s">
        <v>4835</v>
      </c>
      <c r="M80" s="319" t="s">
        <v>5053</v>
      </c>
    </row>
    <row r="81" spans="1:13" hidden="1">
      <c r="A81" s="319">
        <f t="shared" si="11"/>
        <v>80</v>
      </c>
      <c r="B81" s="288" t="s">
        <v>4453</v>
      </c>
      <c r="C81" s="319" t="s">
        <v>4840</v>
      </c>
      <c r="D81" s="319" t="s">
        <v>4765</v>
      </c>
      <c r="E81" s="319" t="s">
        <v>4765</v>
      </c>
      <c r="F81" s="319">
        <v>20180101</v>
      </c>
      <c r="G81" s="319">
        <v>20210630</v>
      </c>
      <c r="H81" s="319" t="s">
        <v>4293</v>
      </c>
      <c r="I81" s="319" t="s">
        <v>4775</v>
      </c>
      <c r="J81" s="319">
        <v>3</v>
      </c>
      <c r="K81" s="319" t="s">
        <v>4837</v>
      </c>
      <c r="L81" s="319" t="s">
        <v>4836</v>
      </c>
      <c r="M81" s="319" t="s">
        <v>5053</v>
      </c>
    </row>
    <row r="82" spans="1:13" hidden="1">
      <c r="A82" s="319">
        <f t="shared" si="11"/>
        <v>81</v>
      </c>
      <c r="B82" s="288" t="s">
        <v>4453</v>
      </c>
      <c r="C82" s="319" t="s">
        <v>4840</v>
      </c>
      <c r="D82" s="319" t="s">
        <v>4765</v>
      </c>
      <c r="E82" s="319" t="s">
        <v>4765</v>
      </c>
      <c r="F82" s="319">
        <v>20180101</v>
      </c>
      <c r="G82" s="319">
        <v>20210630</v>
      </c>
      <c r="H82" s="319" t="s">
        <v>4293</v>
      </c>
      <c r="I82" s="319" t="s">
        <v>4775</v>
      </c>
      <c r="J82" s="319">
        <v>3</v>
      </c>
      <c r="K82" s="319" t="s">
        <v>4838</v>
      </c>
      <c r="L82" s="319" t="s">
        <v>4841</v>
      </c>
      <c r="M82" s="319" t="s">
        <v>5053</v>
      </c>
    </row>
    <row r="83" spans="1:13" hidden="1">
      <c r="A83" s="319">
        <f t="shared" si="11"/>
        <v>82</v>
      </c>
      <c r="B83" s="288" t="s">
        <v>4453</v>
      </c>
      <c r="C83" s="319" t="s">
        <v>4840</v>
      </c>
      <c r="D83" s="319" t="s">
        <v>4765</v>
      </c>
      <c r="E83" s="319" t="s">
        <v>4765</v>
      </c>
      <c r="F83" s="319">
        <v>20180101</v>
      </c>
      <c r="G83" s="319">
        <v>20210630</v>
      </c>
      <c r="H83" s="319" t="s">
        <v>4293</v>
      </c>
      <c r="I83" s="319" t="s">
        <v>4775</v>
      </c>
      <c r="J83" s="319">
        <v>3</v>
      </c>
      <c r="K83" s="319" t="s">
        <v>4839</v>
      </c>
      <c r="L83" s="319" t="s">
        <v>4842</v>
      </c>
      <c r="M83" s="319" t="s">
        <v>5053</v>
      </c>
    </row>
    <row r="84" spans="1:13" hidden="1">
      <c r="A84" s="319">
        <f t="shared" si="11"/>
        <v>83</v>
      </c>
      <c r="B84" s="288" t="s">
        <v>4453</v>
      </c>
      <c r="C84" s="319" t="s">
        <v>4840</v>
      </c>
      <c r="D84" s="319" t="s">
        <v>4765</v>
      </c>
      <c r="E84" s="319" t="s">
        <v>4765</v>
      </c>
      <c r="F84" s="319">
        <v>20180101</v>
      </c>
      <c r="G84" s="319">
        <v>20210630</v>
      </c>
      <c r="H84" s="319" t="s">
        <v>4293</v>
      </c>
      <c r="I84" s="319" t="s">
        <v>4775</v>
      </c>
      <c r="J84" s="319">
        <v>4</v>
      </c>
      <c r="K84" s="319" t="s">
        <v>1809</v>
      </c>
      <c r="L84" s="319" t="s">
        <v>4458</v>
      </c>
      <c r="M84" s="319" t="s">
        <v>5053</v>
      </c>
    </row>
    <row r="85" spans="1:13" hidden="1">
      <c r="A85" s="319">
        <f t="shared" si="11"/>
        <v>84</v>
      </c>
      <c r="B85" s="288" t="s">
        <v>4453</v>
      </c>
      <c r="C85" s="319" t="s">
        <v>4840</v>
      </c>
      <c r="D85" s="319" t="s">
        <v>4765</v>
      </c>
      <c r="E85" s="319" t="s">
        <v>4765</v>
      </c>
      <c r="F85" s="319">
        <v>20180101</v>
      </c>
      <c r="G85" s="319">
        <v>20210630</v>
      </c>
      <c r="H85" s="319" t="s">
        <v>4293</v>
      </c>
      <c r="I85" s="319" t="s">
        <v>4775</v>
      </c>
      <c r="J85" s="319">
        <v>4</v>
      </c>
      <c r="K85" s="319" t="s">
        <v>1419</v>
      </c>
      <c r="L85" s="319" t="s">
        <v>4459</v>
      </c>
      <c r="M85" s="319" t="s">
        <v>5053</v>
      </c>
    </row>
    <row r="86" spans="1:13" hidden="1">
      <c r="A86" s="319">
        <f t="shared" si="11"/>
        <v>85</v>
      </c>
      <c r="B86" s="288" t="s">
        <v>4453</v>
      </c>
      <c r="C86" s="319" t="s">
        <v>4840</v>
      </c>
      <c r="D86" s="319" t="s">
        <v>4765</v>
      </c>
      <c r="E86" s="319" t="s">
        <v>4765</v>
      </c>
      <c r="F86" s="319">
        <v>20180101</v>
      </c>
      <c r="G86" s="319">
        <v>20210630</v>
      </c>
      <c r="H86" s="319" t="s">
        <v>4293</v>
      </c>
      <c r="I86" s="319" t="s">
        <v>4775</v>
      </c>
      <c r="J86" s="319">
        <v>4</v>
      </c>
      <c r="K86" s="319" t="s">
        <v>1586</v>
      </c>
      <c r="L86" s="319" t="s">
        <v>4460</v>
      </c>
      <c r="M86" s="319" t="s">
        <v>5053</v>
      </c>
    </row>
    <row r="87" spans="1:13" hidden="1">
      <c r="A87" s="319">
        <f t="shared" ref="A87:A150" si="14">A86+1</f>
        <v>86</v>
      </c>
      <c r="B87" s="288" t="s">
        <v>4453</v>
      </c>
      <c r="C87" s="319" t="s">
        <v>4840</v>
      </c>
      <c r="D87" s="319" t="s">
        <v>4765</v>
      </c>
      <c r="E87" s="319" t="s">
        <v>4765</v>
      </c>
      <c r="F87" s="319">
        <v>20180101</v>
      </c>
      <c r="G87" s="319">
        <v>20210630</v>
      </c>
      <c r="H87" s="319" t="s">
        <v>4293</v>
      </c>
      <c r="I87" s="319" t="s">
        <v>4775</v>
      </c>
      <c r="J87" s="319">
        <v>4</v>
      </c>
      <c r="K87" s="319" t="s">
        <v>1256</v>
      </c>
      <c r="L87" s="319" t="s">
        <v>4744</v>
      </c>
      <c r="M87" s="319" t="s">
        <v>5053</v>
      </c>
    </row>
    <row r="88" spans="1:13" hidden="1">
      <c r="A88" s="319">
        <f t="shared" si="14"/>
        <v>87</v>
      </c>
      <c r="B88" s="288" t="s">
        <v>4453</v>
      </c>
      <c r="C88" s="319" t="s">
        <v>4840</v>
      </c>
      <c r="D88" s="319" t="s">
        <v>4765</v>
      </c>
      <c r="E88" s="319" t="s">
        <v>4765</v>
      </c>
      <c r="F88" s="319">
        <v>20180101</v>
      </c>
      <c r="G88" s="319">
        <v>20210630</v>
      </c>
      <c r="H88" s="319" t="s">
        <v>4293</v>
      </c>
      <c r="I88" s="319" t="s">
        <v>4775</v>
      </c>
      <c r="J88" s="319">
        <v>4</v>
      </c>
      <c r="K88" s="319" t="s">
        <v>4461</v>
      </c>
      <c r="L88" s="319" t="s">
        <v>4462</v>
      </c>
      <c r="M88" s="319" t="s">
        <v>5053</v>
      </c>
    </row>
    <row r="89" spans="1:13" hidden="1">
      <c r="A89" s="319">
        <f t="shared" si="14"/>
        <v>88</v>
      </c>
      <c r="B89" s="288" t="s">
        <v>4453</v>
      </c>
      <c r="C89" s="319" t="s">
        <v>4840</v>
      </c>
      <c r="D89" s="319" t="s">
        <v>4765</v>
      </c>
      <c r="E89" s="319" t="s">
        <v>4765</v>
      </c>
      <c r="F89" s="319">
        <v>20180101</v>
      </c>
      <c r="G89" s="319">
        <v>20210630</v>
      </c>
      <c r="H89" s="319" t="s">
        <v>4293</v>
      </c>
      <c r="I89" s="319" t="s">
        <v>4775</v>
      </c>
      <c r="J89" s="319">
        <v>4</v>
      </c>
      <c r="K89" s="319" t="s">
        <v>4762</v>
      </c>
      <c r="L89" s="319" t="s">
        <v>4763</v>
      </c>
      <c r="M89" s="319" t="s">
        <v>5053</v>
      </c>
    </row>
    <row r="90" spans="1:13" hidden="1">
      <c r="A90" s="319">
        <f t="shared" si="14"/>
        <v>89</v>
      </c>
      <c r="B90" s="288" t="s">
        <v>4453</v>
      </c>
      <c r="C90" s="319" t="s">
        <v>4840</v>
      </c>
      <c r="D90" s="319" t="s">
        <v>4765</v>
      </c>
      <c r="E90" s="319" t="s">
        <v>4765</v>
      </c>
      <c r="F90" s="319">
        <v>20180101</v>
      </c>
      <c r="G90" s="319">
        <v>20210630</v>
      </c>
      <c r="H90" s="319" t="s">
        <v>4293</v>
      </c>
      <c r="I90" s="319" t="s">
        <v>4775</v>
      </c>
      <c r="J90" s="319">
        <v>4</v>
      </c>
      <c r="K90" s="319" t="s">
        <v>4463</v>
      </c>
      <c r="L90" s="319" t="s">
        <v>4464</v>
      </c>
      <c r="M90" s="319" t="s">
        <v>5053</v>
      </c>
    </row>
    <row r="91" spans="1:13" hidden="1">
      <c r="A91" s="319">
        <f t="shared" si="14"/>
        <v>90</v>
      </c>
      <c r="B91" s="288" t="s">
        <v>4453</v>
      </c>
      <c r="C91" s="319" t="s">
        <v>4840</v>
      </c>
      <c r="D91" s="319" t="s">
        <v>4765</v>
      </c>
      <c r="E91" s="319" t="s">
        <v>4765</v>
      </c>
      <c r="F91" s="319">
        <v>20180101</v>
      </c>
      <c r="G91" s="319">
        <v>20210630</v>
      </c>
      <c r="H91" s="319" t="s">
        <v>4293</v>
      </c>
      <c r="I91" s="319" t="s">
        <v>4775</v>
      </c>
      <c r="J91" s="319">
        <v>4</v>
      </c>
      <c r="K91" s="319" t="s">
        <v>4848</v>
      </c>
      <c r="L91" s="319" t="s">
        <v>4467</v>
      </c>
      <c r="M91" s="319" t="s">
        <v>5053</v>
      </c>
    </row>
    <row r="92" spans="1:13" hidden="1">
      <c r="A92" s="319">
        <f t="shared" si="14"/>
        <v>91</v>
      </c>
      <c r="B92" s="288" t="s">
        <v>4453</v>
      </c>
      <c r="C92" s="319" t="s">
        <v>4840</v>
      </c>
      <c r="D92" s="319" t="s">
        <v>4765</v>
      </c>
      <c r="E92" s="319" t="s">
        <v>4765</v>
      </c>
      <c r="F92" s="319">
        <v>20180101</v>
      </c>
      <c r="G92" s="319">
        <v>20210630</v>
      </c>
      <c r="H92" s="319" t="s">
        <v>4293</v>
      </c>
      <c r="I92" s="319" t="s">
        <v>4775</v>
      </c>
      <c r="J92" s="319">
        <v>4</v>
      </c>
      <c r="K92" s="319" t="s">
        <v>4832</v>
      </c>
      <c r="L92" s="319" t="s">
        <v>4469</v>
      </c>
      <c r="M92" s="319" t="s">
        <v>5053</v>
      </c>
    </row>
    <row r="93" spans="1:13" hidden="1">
      <c r="A93" s="319">
        <f t="shared" si="14"/>
        <v>92</v>
      </c>
      <c r="B93" s="288" t="s">
        <v>4453</v>
      </c>
      <c r="C93" s="319" t="s">
        <v>4840</v>
      </c>
      <c r="D93" s="319" t="s">
        <v>4765</v>
      </c>
      <c r="E93" s="319" t="s">
        <v>4765</v>
      </c>
      <c r="F93" s="319">
        <v>20180101</v>
      </c>
      <c r="G93" s="319">
        <v>20210630</v>
      </c>
      <c r="H93" s="319" t="s">
        <v>4293</v>
      </c>
      <c r="I93" s="319" t="s">
        <v>4775</v>
      </c>
      <c r="J93" s="319">
        <v>4</v>
      </c>
      <c r="K93" s="319" t="s">
        <v>4833</v>
      </c>
      <c r="L93" s="319" t="s">
        <v>4471</v>
      </c>
      <c r="M93" s="319" t="s">
        <v>5053</v>
      </c>
    </row>
    <row r="94" spans="1:13" hidden="1">
      <c r="A94" s="319">
        <f t="shared" si="14"/>
        <v>93</v>
      </c>
      <c r="B94" s="288" t="s">
        <v>4453</v>
      </c>
      <c r="C94" s="319" t="s">
        <v>4840</v>
      </c>
      <c r="D94" s="319" t="s">
        <v>4765</v>
      </c>
      <c r="E94" s="319" t="s">
        <v>4765</v>
      </c>
      <c r="F94" s="319">
        <v>20180101</v>
      </c>
      <c r="G94" s="319">
        <v>20210630</v>
      </c>
      <c r="H94" s="319" t="s">
        <v>4293</v>
      </c>
      <c r="I94" s="319" t="s">
        <v>4775</v>
      </c>
      <c r="J94" s="319">
        <v>4</v>
      </c>
      <c r="K94" s="319" t="s">
        <v>4834</v>
      </c>
      <c r="L94" s="319" t="s">
        <v>4835</v>
      </c>
      <c r="M94" s="319" t="s">
        <v>5053</v>
      </c>
    </row>
    <row r="95" spans="1:13" hidden="1">
      <c r="A95" s="319">
        <f t="shared" si="14"/>
        <v>94</v>
      </c>
      <c r="B95" s="288" t="s">
        <v>4453</v>
      </c>
      <c r="C95" s="319" t="s">
        <v>4840</v>
      </c>
      <c r="D95" s="319" t="s">
        <v>4765</v>
      </c>
      <c r="E95" s="319" t="s">
        <v>4765</v>
      </c>
      <c r="F95" s="319">
        <v>20180101</v>
      </c>
      <c r="G95" s="319">
        <v>20210630</v>
      </c>
      <c r="H95" s="319" t="s">
        <v>4293</v>
      </c>
      <c r="I95" s="319" t="s">
        <v>4775</v>
      </c>
      <c r="J95" s="319">
        <v>4</v>
      </c>
      <c r="K95" s="319" t="s">
        <v>4837</v>
      </c>
      <c r="L95" s="319" t="s">
        <v>4836</v>
      </c>
      <c r="M95" s="319" t="s">
        <v>5053</v>
      </c>
    </row>
    <row r="96" spans="1:13" hidden="1">
      <c r="A96" s="319">
        <f t="shared" si="14"/>
        <v>95</v>
      </c>
      <c r="B96" s="288" t="s">
        <v>4453</v>
      </c>
      <c r="C96" s="319" t="s">
        <v>4840</v>
      </c>
      <c r="D96" s="319" t="s">
        <v>4765</v>
      </c>
      <c r="E96" s="319" t="s">
        <v>4765</v>
      </c>
      <c r="F96" s="319">
        <v>20180101</v>
      </c>
      <c r="G96" s="319">
        <v>20210630</v>
      </c>
      <c r="H96" s="319" t="s">
        <v>4293</v>
      </c>
      <c r="I96" s="319" t="s">
        <v>4775</v>
      </c>
      <c r="J96" s="319">
        <v>4</v>
      </c>
      <c r="K96" s="319" t="s">
        <v>4838</v>
      </c>
      <c r="L96" s="319" t="s">
        <v>4841</v>
      </c>
      <c r="M96" s="319" t="s">
        <v>5053</v>
      </c>
    </row>
    <row r="97" spans="1:13" hidden="1">
      <c r="A97" s="319">
        <f t="shared" si="14"/>
        <v>96</v>
      </c>
      <c r="B97" s="288" t="s">
        <v>4453</v>
      </c>
      <c r="C97" s="319" t="s">
        <v>4840</v>
      </c>
      <c r="D97" s="319" t="s">
        <v>4765</v>
      </c>
      <c r="E97" s="319" t="s">
        <v>4765</v>
      </c>
      <c r="F97" s="319">
        <v>20180101</v>
      </c>
      <c r="G97" s="319">
        <v>20210630</v>
      </c>
      <c r="H97" s="319" t="s">
        <v>4293</v>
      </c>
      <c r="I97" s="319" t="s">
        <v>4775</v>
      </c>
      <c r="J97" s="319">
        <v>4</v>
      </c>
      <c r="K97" s="319" t="s">
        <v>4839</v>
      </c>
      <c r="L97" s="319" t="s">
        <v>4842</v>
      </c>
      <c r="M97" s="319" t="s">
        <v>5053</v>
      </c>
    </row>
    <row r="98" spans="1:13" hidden="1">
      <c r="A98" s="319">
        <f t="shared" si="14"/>
        <v>97</v>
      </c>
      <c r="B98" s="288" t="s">
        <v>4453</v>
      </c>
      <c r="C98" s="319" t="s">
        <v>4840</v>
      </c>
      <c r="D98" s="319" t="s">
        <v>4765</v>
      </c>
      <c r="E98" s="319" t="s">
        <v>4765</v>
      </c>
      <c r="F98" s="319">
        <v>20180101</v>
      </c>
      <c r="G98" s="319">
        <v>20210630</v>
      </c>
      <c r="H98" s="319" t="s">
        <v>4293</v>
      </c>
      <c r="I98" s="319" t="s">
        <v>4775</v>
      </c>
      <c r="J98" s="319">
        <v>5</v>
      </c>
      <c r="K98" s="319" t="s">
        <v>1809</v>
      </c>
      <c r="L98" s="319" t="s">
        <v>4458</v>
      </c>
      <c r="M98" s="319" t="s">
        <v>5053</v>
      </c>
    </row>
    <row r="99" spans="1:13" hidden="1">
      <c r="A99" s="319">
        <f t="shared" si="14"/>
        <v>98</v>
      </c>
      <c r="B99" s="288" t="s">
        <v>4453</v>
      </c>
      <c r="C99" s="319" t="s">
        <v>4840</v>
      </c>
      <c r="D99" s="319" t="s">
        <v>4765</v>
      </c>
      <c r="E99" s="319" t="s">
        <v>4765</v>
      </c>
      <c r="F99" s="319">
        <v>20180101</v>
      </c>
      <c r="G99" s="319">
        <v>20210630</v>
      </c>
      <c r="H99" s="319" t="s">
        <v>4293</v>
      </c>
      <c r="I99" s="319" t="s">
        <v>4775</v>
      </c>
      <c r="J99" s="319">
        <v>5</v>
      </c>
      <c r="K99" s="319" t="s">
        <v>1419</v>
      </c>
      <c r="L99" s="319" t="s">
        <v>4459</v>
      </c>
      <c r="M99" s="319" t="s">
        <v>5053</v>
      </c>
    </row>
    <row r="100" spans="1:13" hidden="1">
      <c r="A100" s="319">
        <f t="shared" si="14"/>
        <v>99</v>
      </c>
      <c r="B100" s="288" t="s">
        <v>4453</v>
      </c>
      <c r="C100" s="319" t="s">
        <v>4840</v>
      </c>
      <c r="D100" s="319" t="s">
        <v>4765</v>
      </c>
      <c r="E100" s="319" t="s">
        <v>4765</v>
      </c>
      <c r="F100" s="319">
        <v>20180101</v>
      </c>
      <c r="G100" s="319">
        <v>20210630</v>
      </c>
      <c r="H100" s="319" t="s">
        <v>4293</v>
      </c>
      <c r="I100" s="319" t="s">
        <v>4775</v>
      </c>
      <c r="J100" s="319">
        <v>5</v>
      </c>
      <c r="K100" s="319" t="s">
        <v>1586</v>
      </c>
      <c r="L100" s="319" t="s">
        <v>5097</v>
      </c>
      <c r="M100" s="319" t="s">
        <v>5053</v>
      </c>
    </row>
    <row r="101" spans="1:13" hidden="1">
      <c r="A101" s="319">
        <f t="shared" si="14"/>
        <v>100</v>
      </c>
      <c r="B101" s="288" t="s">
        <v>4453</v>
      </c>
      <c r="C101" s="319" t="s">
        <v>4840</v>
      </c>
      <c r="D101" s="319" t="s">
        <v>4765</v>
      </c>
      <c r="E101" s="319" t="s">
        <v>4765</v>
      </c>
      <c r="F101" s="319">
        <v>20180101</v>
      </c>
      <c r="G101" s="319">
        <v>20210630</v>
      </c>
      <c r="H101" s="319" t="s">
        <v>4293</v>
      </c>
      <c r="I101" s="319" t="s">
        <v>4775</v>
      </c>
      <c r="J101" s="319">
        <v>5</v>
      </c>
      <c r="K101" s="319" t="s">
        <v>1256</v>
      </c>
      <c r="L101" s="319" t="s">
        <v>4744</v>
      </c>
      <c r="M101" s="319" t="s">
        <v>5053</v>
      </c>
    </row>
    <row r="102" spans="1:13" hidden="1">
      <c r="A102" s="319">
        <f t="shared" si="14"/>
        <v>101</v>
      </c>
      <c r="B102" s="288" t="s">
        <v>4453</v>
      </c>
      <c r="C102" s="319" t="s">
        <v>4840</v>
      </c>
      <c r="D102" s="319" t="s">
        <v>4765</v>
      </c>
      <c r="E102" s="319" t="s">
        <v>4765</v>
      </c>
      <c r="F102" s="319">
        <v>20180101</v>
      </c>
      <c r="G102" s="319">
        <v>20210630</v>
      </c>
      <c r="H102" s="319" t="s">
        <v>4293</v>
      </c>
      <c r="I102" s="319" t="s">
        <v>4775</v>
      </c>
      <c r="J102" s="319">
        <v>5</v>
      </c>
      <c r="K102" s="319" t="s">
        <v>4461</v>
      </c>
      <c r="L102" s="319" t="s">
        <v>4462</v>
      </c>
      <c r="M102" s="319" t="s">
        <v>5053</v>
      </c>
    </row>
    <row r="103" spans="1:13" hidden="1">
      <c r="A103" s="319">
        <f t="shared" si="14"/>
        <v>102</v>
      </c>
      <c r="B103" s="288" t="s">
        <v>4453</v>
      </c>
      <c r="C103" s="319" t="s">
        <v>4840</v>
      </c>
      <c r="D103" s="319" t="s">
        <v>4765</v>
      </c>
      <c r="E103" s="319" t="s">
        <v>4765</v>
      </c>
      <c r="F103" s="319">
        <v>20180101</v>
      </c>
      <c r="G103" s="319">
        <v>20210630</v>
      </c>
      <c r="H103" s="319" t="s">
        <v>4293</v>
      </c>
      <c r="I103" s="319" t="s">
        <v>4775</v>
      </c>
      <c r="J103" s="319">
        <v>5</v>
      </c>
      <c r="K103" s="319" t="s">
        <v>4762</v>
      </c>
      <c r="L103" s="319" t="s">
        <v>4763</v>
      </c>
      <c r="M103" s="319" t="s">
        <v>5053</v>
      </c>
    </row>
    <row r="104" spans="1:13" hidden="1">
      <c r="A104" s="319">
        <f t="shared" si="14"/>
        <v>103</v>
      </c>
      <c r="B104" s="288" t="s">
        <v>4453</v>
      </c>
      <c r="C104" s="319" t="s">
        <v>4840</v>
      </c>
      <c r="D104" s="319" t="s">
        <v>4765</v>
      </c>
      <c r="E104" s="319" t="s">
        <v>4765</v>
      </c>
      <c r="F104" s="319">
        <v>20180101</v>
      </c>
      <c r="G104" s="319">
        <v>20210630</v>
      </c>
      <c r="H104" s="319" t="s">
        <v>4293</v>
      </c>
      <c r="I104" s="319" t="s">
        <v>4775</v>
      </c>
      <c r="J104" s="319">
        <v>5</v>
      </c>
      <c r="K104" s="319" t="s">
        <v>4463</v>
      </c>
      <c r="L104" s="319" t="s">
        <v>4464</v>
      </c>
      <c r="M104" s="319" t="s">
        <v>5053</v>
      </c>
    </row>
    <row r="105" spans="1:13" hidden="1">
      <c r="A105" s="319">
        <f t="shared" si="14"/>
        <v>104</v>
      </c>
      <c r="B105" s="288" t="s">
        <v>4453</v>
      </c>
      <c r="C105" s="319" t="s">
        <v>4840</v>
      </c>
      <c r="D105" s="319" t="s">
        <v>4765</v>
      </c>
      <c r="E105" s="319" t="s">
        <v>4765</v>
      </c>
      <c r="F105" s="319">
        <v>20180101</v>
      </c>
      <c r="G105" s="319">
        <v>20210630</v>
      </c>
      <c r="H105" s="319" t="s">
        <v>4293</v>
      </c>
      <c r="I105" s="319" t="s">
        <v>4775</v>
      </c>
      <c r="J105" s="319">
        <v>5</v>
      </c>
      <c r="K105" s="319" t="s">
        <v>4848</v>
      </c>
      <c r="L105" s="319" t="s">
        <v>4467</v>
      </c>
      <c r="M105" s="319" t="s">
        <v>5053</v>
      </c>
    </row>
    <row r="106" spans="1:13" hidden="1">
      <c r="A106" s="319">
        <f t="shared" si="14"/>
        <v>105</v>
      </c>
      <c r="B106" s="288" t="s">
        <v>4453</v>
      </c>
      <c r="C106" s="319" t="s">
        <v>4840</v>
      </c>
      <c r="D106" s="319" t="s">
        <v>4765</v>
      </c>
      <c r="E106" s="319" t="s">
        <v>4765</v>
      </c>
      <c r="F106" s="319">
        <v>20180101</v>
      </c>
      <c r="G106" s="319">
        <v>20210630</v>
      </c>
      <c r="H106" s="319" t="s">
        <v>4293</v>
      </c>
      <c r="I106" s="319" t="s">
        <v>4775</v>
      </c>
      <c r="J106" s="319">
        <v>5</v>
      </c>
      <c r="K106" s="319" t="s">
        <v>4832</v>
      </c>
      <c r="L106" s="319" t="s">
        <v>4469</v>
      </c>
      <c r="M106" s="319" t="s">
        <v>5053</v>
      </c>
    </row>
    <row r="107" spans="1:13" hidden="1">
      <c r="A107" s="319">
        <f t="shared" si="14"/>
        <v>106</v>
      </c>
      <c r="B107" s="288" t="s">
        <v>4453</v>
      </c>
      <c r="C107" s="319" t="s">
        <v>4840</v>
      </c>
      <c r="D107" s="319" t="s">
        <v>4765</v>
      </c>
      <c r="E107" s="319" t="s">
        <v>4765</v>
      </c>
      <c r="F107" s="319">
        <v>20180101</v>
      </c>
      <c r="G107" s="319">
        <v>20210630</v>
      </c>
      <c r="H107" s="319" t="s">
        <v>4293</v>
      </c>
      <c r="I107" s="319" t="s">
        <v>4775</v>
      </c>
      <c r="J107" s="319">
        <v>5</v>
      </c>
      <c r="K107" s="319" t="s">
        <v>4833</v>
      </c>
      <c r="L107" s="319" t="s">
        <v>4471</v>
      </c>
      <c r="M107" s="319" t="s">
        <v>5053</v>
      </c>
    </row>
    <row r="108" spans="1:13" hidden="1">
      <c r="A108" s="319">
        <f t="shared" si="14"/>
        <v>107</v>
      </c>
      <c r="B108" s="288" t="s">
        <v>4453</v>
      </c>
      <c r="C108" s="319" t="s">
        <v>4840</v>
      </c>
      <c r="D108" s="319" t="s">
        <v>4765</v>
      </c>
      <c r="E108" s="319" t="s">
        <v>4765</v>
      </c>
      <c r="F108" s="319">
        <v>20180101</v>
      </c>
      <c r="G108" s="319">
        <v>20210630</v>
      </c>
      <c r="H108" s="319" t="s">
        <v>4293</v>
      </c>
      <c r="I108" s="319" t="s">
        <v>4775</v>
      </c>
      <c r="J108" s="319">
        <v>5</v>
      </c>
      <c r="K108" s="319" t="s">
        <v>4834</v>
      </c>
      <c r="L108" s="319" t="s">
        <v>4835</v>
      </c>
      <c r="M108" s="319" t="s">
        <v>5053</v>
      </c>
    </row>
    <row r="109" spans="1:13" hidden="1">
      <c r="A109" s="319">
        <f t="shared" si="14"/>
        <v>108</v>
      </c>
      <c r="B109" s="288" t="s">
        <v>4453</v>
      </c>
      <c r="C109" s="319" t="s">
        <v>4840</v>
      </c>
      <c r="D109" s="319" t="s">
        <v>4765</v>
      </c>
      <c r="E109" s="319" t="s">
        <v>4765</v>
      </c>
      <c r="F109" s="319">
        <v>20180101</v>
      </c>
      <c r="G109" s="319">
        <v>20210630</v>
      </c>
      <c r="H109" s="319" t="s">
        <v>4293</v>
      </c>
      <c r="I109" s="319" t="s">
        <v>4775</v>
      </c>
      <c r="J109" s="319">
        <v>5</v>
      </c>
      <c r="K109" s="319" t="s">
        <v>4837</v>
      </c>
      <c r="L109" s="319" t="s">
        <v>4836</v>
      </c>
      <c r="M109" s="319" t="s">
        <v>5053</v>
      </c>
    </row>
    <row r="110" spans="1:13" hidden="1">
      <c r="A110" s="319">
        <f t="shared" si="14"/>
        <v>109</v>
      </c>
      <c r="B110" s="288" t="s">
        <v>4453</v>
      </c>
      <c r="C110" s="319" t="s">
        <v>4840</v>
      </c>
      <c r="D110" s="319" t="s">
        <v>4765</v>
      </c>
      <c r="E110" s="319" t="s">
        <v>4765</v>
      </c>
      <c r="F110" s="319">
        <v>20180101</v>
      </c>
      <c r="G110" s="319">
        <v>20210630</v>
      </c>
      <c r="H110" s="319" t="s">
        <v>4293</v>
      </c>
      <c r="I110" s="319" t="s">
        <v>4775</v>
      </c>
      <c r="J110" s="319">
        <v>5</v>
      </c>
      <c r="K110" s="319" t="s">
        <v>4838</v>
      </c>
      <c r="L110" s="319" t="s">
        <v>4841</v>
      </c>
      <c r="M110" s="319" t="s">
        <v>5053</v>
      </c>
    </row>
    <row r="111" spans="1:13" hidden="1">
      <c r="A111" s="319">
        <f t="shared" si="14"/>
        <v>110</v>
      </c>
      <c r="B111" s="288" t="s">
        <v>4453</v>
      </c>
      <c r="C111" s="319" t="s">
        <v>4840</v>
      </c>
      <c r="D111" s="319" t="s">
        <v>4765</v>
      </c>
      <c r="E111" s="319" t="s">
        <v>4765</v>
      </c>
      <c r="F111" s="319">
        <v>20180101</v>
      </c>
      <c r="G111" s="319">
        <v>20210630</v>
      </c>
      <c r="H111" s="319" t="s">
        <v>4293</v>
      </c>
      <c r="I111" s="319" t="s">
        <v>4775</v>
      </c>
      <c r="J111" s="319">
        <v>5</v>
      </c>
      <c r="K111" s="319" t="s">
        <v>4839</v>
      </c>
      <c r="L111" s="319" t="s">
        <v>4842</v>
      </c>
      <c r="M111" s="319" t="s">
        <v>5053</v>
      </c>
    </row>
    <row r="112" spans="1:13" hidden="1">
      <c r="A112" s="319">
        <f t="shared" si="14"/>
        <v>111</v>
      </c>
      <c r="B112" s="288" t="s">
        <v>4453</v>
      </c>
      <c r="C112" s="319" t="s">
        <v>4840</v>
      </c>
      <c r="D112" s="319" t="s">
        <v>4765</v>
      </c>
      <c r="E112" s="319" t="s">
        <v>4765</v>
      </c>
      <c r="F112" s="319">
        <v>20180101</v>
      </c>
      <c r="G112" s="319">
        <v>20210630</v>
      </c>
      <c r="H112" s="319" t="s">
        <v>4293</v>
      </c>
      <c r="I112" s="319" t="s">
        <v>4775</v>
      </c>
      <c r="J112" s="319">
        <v>6</v>
      </c>
      <c r="K112" s="319" t="s">
        <v>1809</v>
      </c>
      <c r="L112" s="319" t="s">
        <v>4458</v>
      </c>
      <c r="M112" s="319" t="s">
        <v>5053</v>
      </c>
    </row>
    <row r="113" spans="1:13" hidden="1">
      <c r="A113" s="319">
        <f t="shared" si="14"/>
        <v>112</v>
      </c>
      <c r="B113" s="288" t="s">
        <v>4453</v>
      </c>
      <c r="C113" s="319" t="s">
        <v>4840</v>
      </c>
      <c r="D113" s="319" t="s">
        <v>4765</v>
      </c>
      <c r="E113" s="319" t="s">
        <v>4765</v>
      </c>
      <c r="F113" s="319">
        <v>20180101</v>
      </c>
      <c r="G113" s="319">
        <v>20210630</v>
      </c>
      <c r="H113" s="319" t="s">
        <v>4293</v>
      </c>
      <c r="I113" s="319" t="s">
        <v>4775</v>
      </c>
      <c r="J113" s="319">
        <v>6</v>
      </c>
      <c r="K113" s="319" t="s">
        <v>1419</v>
      </c>
      <c r="L113" s="319" t="s">
        <v>4459</v>
      </c>
      <c r="M113" s="319" t="s">
        <v>5053</v>
      </c>
    </row>
    <row r="114" spans="1:13" hidden="1">
      <c r="A114" s="319">
        <f t="shared" si="14"/>
        <v>113</v>
      </c>
      <c r="B114" s="288" t="s">
        <v>4453</v>
      </c>
      <c r="C114" s="319" t="s">
        <v>4840</v>
      </c>
      <c r="D114" s="319" t="s">
        <v>4765</v>
      </c>
      <c r="E114" s="319" t="s">
        <v>4765</v>
      </c>
      <c r="F114" s="319">
        <v>20180101</v>
      </c>
      <c r="G114" s="319">
        <v>20210630</v>
      </c>
      <c r="H114" s="319" t="s">
        <v>4293</v>
      </c>
      <c r="I114" s="319" t="s">
        <v>4775</v>
      </c>
      <c r="J114" s="319">
        <v>6</v>
      </c>
      <c r="K114" s="319" t="s">
        <v>1586</v>
      </c>
      <c r="L114" s="319" t="s">
        <v>4460</v>
      </c>
      <c r="M114" s="319" t="s">
        <v>5053</v>
      </c>
    </row>
    <row r="115" spans="1:13" hidden="1">
      <c r="A115" s="319">
        <f t="shared" si="14"/>
        <v>114</v>
      </c>
      <c r="B115" s="288" t="s">
        <v>4453</v>
      </c>
      <c r="C115" s="319" t="s">
        <v>4840</v>
      </c>
      <c r="D115" s="319" t="s">
        <v>4765</v>
      </c>
      <c r="E115" s="319" t="s">
        <v>4765</v>
      </c>
      <c r="F115" s="319">
        <v>20180101</v>
      </c>
      <c r="G115" s="319">
        <v>20210630</v>
      </c>
      <c r="H115" s="319" t="s">
        <v>4293</v>
      </c>
      <c r="I115" s="319" t="s">
        <v>4775</v>
      </c>
      <c r="J115" s="319">
        <v>6</v>
      </c>
      <c r="K115" s="319" t="s">
        <v>1256</v>
      </c>
      <c r="L115" s="319" t="s">
        <v>4744</v>
      </c>
      <c r="M115" s="319" t="s">
        <v>5053</v>
      </c>
    </row>
    <row r="116" spans="1:13" hidden="1">
      <c r="A116" s="319">
        <f t="shared" si="14"/>
        <v>115</v>
      </c>
      <c r="B116" s="288" t="s">
        <v>4453</v>
      </c>
      <c r="C116" s="319" t="s">
        <v>4840</v>
      </c>
      <c r="D116" s="319" t="s">
        <v>4765</v>
      </c>
      <c r="E116" s="319" t="s">
        <v>4765</v>
      </c>
      <c r="F116" s="319">
        <v>20180101</v>
      </c>
      <c r="G116" s="319">
        <v>20210630</v>
      </c>
      <c r="H116" s="319" t="s">
        <v>4293</v>
      </c>
      <c r="I116" s="319" t="s">
        <v>4775</v>
      </c>
      <c r="J116" s="319">
        <v>6</v>
      </c>
      <c r="K116" s="319" t="s">
        <v>4461</v>
      </c>
      <c r="L116" s="319" t="s">
        <v>4462</v>
      </c>
      <c r="M116" s="319" t="s">
        <v>5053</v>
      </c>
    </row>
    <row r="117" spans="1:13" hidden="1">
      <c r="A117" s="319">
        <f t="shared" si="14"/>
        <v>116</v>
      </c>
      <c r="B117" s="288" t="s">
        <v>4453</v>
      </c>
      <c r="C117" s="319" t="s">
        <v>4840</v>
      </c>
      <c r="D117" s="319" t="s">
        <v>4765</v>
      </c>
      <c r="E117" s="319" t="s">
        <v>4765</v>
      </c>
      <c r="F117" s="319">
        <v>20180101</v>
      </c>
      <c r="G117" s="319">
        <v>20210630</v>
      </c>
      <c r="H117" s="319" t="s">
        <v>4293</v>
      </c>
      <c r="I117" s="319" t="s">
        <v>4775</v>
      </c>
      <c r="J117" s="319">
        <v>6</v>
      </c>
      <c r="K117" s="319" t="s">
        <v>4762</v>
      </c>
      <c r="L117" s="319" t="s">
        <v>4763</v>
      </c>
      <c r="M117" s="319" t="s">
        <v>5053</v>
      </c>
    </row>
    <row r="118" spans="1:13" hidden="1">
      <c r="A118" s="319">
        <f t="shared" si="14"/>
        <v>117</v>
      </c>
      <c r="B118" s="288" t="s">
        <v>4453</v>
      </c>
      <c r="C118" s="319" t="s">
        <v>4840</v>
      </c>
      <c r="D118" s="319" t="s">
        <v>4765</v>
      </c>
      <c r="E118" s="319" t="s">
        <v>4765</v>
      </c>
      <c r="F118" s="319">
        <v>20180101</v>
      </c>
      <c r="G118" s="319">
        <v>20210630</v>
      </c>
      <c r="H118" s="319" t="s">
        <v>4293</v>
      </c>
      <c r="I118" s="319" t="s">
        <v>4775</v>
      </c>
      <c r="J118" s="319">
        <v>6</v>
      </c>
      <c r="K118" s="319" t="s">
        <v>4463</v>
      </c>
      <c r="L118" s="319" t="s">
        <v>4464</v>
      </c>
      <c r="M118" s="319" t="s">
        <v>5053</v>
      </c>
    </row>
    <row r="119" spans="1:13" hidden="1">
      <c r="A119" s="319">
        <f t="shared" si="14"/>
        <v>118</v>
      </c>
      <c r="B119" s="288" t="s">
        <v>4453</v>
      </c>
      <c r="C119" s="319" t="s">
        <v>4840</v>
      </c>
      <c r="D119" s="319" t="s">
        <v>4765</v>
      </c>
      <c r="E119" s="319" t="s">
        <v>4765</v>
      </c>
      <c r="F119" s="319">
        <v>20180101</v>
      </c>
      <c r="G119" s="319">
        <v>20210630</v>
      </c>
      <c r="H119" s="319" t="s">
        <v>4293</v>
      </c>
      <c r="I119" s="319" t="s">
        <v>4775</v>
      </c>
      <c r="J119" s="319">
        <v>6</v>
      </c>
      <c r="K119" s="319" t="s">
        <v>4848</v>
      </c>
      <c r="L119" s="319" t="s">
        <v>4467</v>
      </c>
      <c r="M119" s="319" t="s">
        <v>5053</v>
      </c>
    </row>
    <row r="120" spans="1:13" hidden="1">
      <c r="A120" s="319">
        <f t="shared" si="14"/>
        <v>119</v>
      </c>
      <c r="B120" s="288" t="s">
        <v>4453</v>
      </c>
      <c r="C120" s="319" t="s">
        <v>4840</v>
      </c>
      <c r="D120" s="319" t="s">
        <v>4765</v>
      </c>
      <c r="E120" s="319" t="s">
        <v>4765</v>
      </c>
      <c r="F120" s="319">
        <v>20180101</v>
      </c>
      <c r="G120" s="319">
        <v>20210630</v>
      </c>
      <c r="H120" s="319" t="s">
        <v>4293</v>
      </c>
      <c r="I120" s="319" t="s">
        <v>4775</v>
      </c>
      <c r="J120" s="319">
        <v>6</v>
      </c>
      <c r="K120" s="319" t="s">
        <v>4832</v>
      </c>
      <c r="L120" s="319" t="s">
        <v>4469</v>
      </c>
      <c r="M120" s="319" t="s">
        <v>5053</v>
      </c>
    </row>
    <row r="121" spans="1:13" hidden="1">
      <c r="A121" s="319">
        <f t="shared" si="14"/>
        <v>120</v>
      </c>
      <c r="B121" s="288" t="s">
        <v>4453</v>
      </c>
      <c r="C121" s="319" t="s">
        <v>4840</v>
      </c>
      <c r="D121" s="319" t="s">
        <v>4765</v>
      </c>
      <c r="E121" s="319" t="s">
        <v>4765</v>
      </c>
      <c r="F121" s="319">
        <v>20180101</v>
      </c>
      <c r="G121" s="319">
        <v>20210630</v>
      </c>
      <c r="H121" s="319" t="s">
        <v>4293</v>
      </c>
      <c r="I121" s="319" t="s">
        <v>4775</v>
      </c>
      <c r="J121" s="319">
        <v>6</v>
      </c>
      <c r="K121" s="319" t="s">
        <v>4833</v>
      </c>
      <c r="L121" s="319" t="s">
        <v>4471</v>
      </c>
      <c r="M121" s="319" t="s">
        <v>5053</v>
      </c>
    </row>
    <row r="122" spans="1:13" hidden="1">
      <c r="A122" s="319">
        <f t="shared" si="14"/>
        <v>121</v>
      </c>
      <c r="B122" s="288" t="s">
        <v>4453</v>
      </c>
      <c r="C122" s="319" t="s">
        <v>4840</v>
      </c>
      <c r="D122" s="319" t="s">
        <v>4765</v>
      </c>
      <c r="E122" s="319" t="s">
        <v>4765</v>
      </c>
      <c r="F122" s="319">
        <v>20180101</v>
      </c>
      <c r="G122" s="319">
        <v>20210630</v>
      </c>
      <c r="H122" s="319" t="s">
        <v>4293</v>
      </c>
      <c r="I122" s="319" t="s">
        <v>4775</v>
      </c>
      <c r="J122" s="319">
        <v>6</v>
      </c>
      <c r="K122" s="319" t="s">
        <v>4834</v>
      </c>
      <c r="L122" s="319" t="s">
        <v>4835</v>
      </c>
      <c r="M122" s="319" t="s">
        <v>5053</v>
      </c>
    </row>
    <row r="123" spans="1:13" hidden="1">
      <c r="A123" s="319">
        <f t="shared" si="14"/>
        <v>122</v>
      </c>
      <c r="B123" s="288" t="s">
        <v>4453</v>
      </c>
      <c r="C123" s="319" t="s">
        <v>4840</v>
      </c>
      <c r="D123" s="319" t="s">
        <v>4765</v>
      </c>
      <c r="E123" s="319" t="s">
        <v>4765</v>
      </c>
      <c r="F123" s="319">
        <v>20180101</v>
      </c>
      <c r="G123" s="319">
        <v>20210630</v>
      </c>
      <c r="H123" s="319" t="s">
        <v>4293</v>
      </c>
      <c r="I123" s="319" t="s">
        <v>4775</v>
      </c>
      <c r="J123" s="319">
        <v>6</v>
      </c>
      <c r="K123" s="319" t="s">
        <v>4837</v>
      </c>
      <c r="L123" s="319" t="s">
        <v>4836</v>
      </c>
      <c r="M123" s="319" t="s">
        <v>5053</v>
      </c>
    </row>
    <row r="124" spans="1:13" hidden="1">
      <c r="A124" s="319">
        <f t="shared" si="14"/>
        <v>123</v>
      </c>
      <c r="B124" s="288" t="s">
        <v>4453</v>
      </c>
      <c r="C124" s="319" t="s">
        <v>4840</v>
      </c>
      <c r="D124" s="319" t="s">
        <v>4765</v>
      </c>
      <c r="E124" s="319" t="s">
        <v>4765</v>
      </c>
      <c r="F124" s="319">
        <v>20180101</v>
      </c>
      <c r="G124" s="319">
        <v>20210630</v>
      </c>
      <c r="H124" s="319" t="s">
        <v>4293</v>
      </c>
      <c r="I124" s="319" t="s">
        <v>4775</v>
      </c>
      <c r="J124" s="319">
        <v>6</v>
      </c>
      <c r="K124" s="319" t="s">
        <v>4838</v>
      </c>
      <c r="L124" s="319" t="s">
        <v>4841</v>
      </c>
      <c r="M124" s="319" t="s">
        <v>5053</v>
      </c>
    </row>
    <row r="125" spans="1:13" hidden="1">
      <c r="A125" s="319">
        <f t="shared" si="14"/>
        <v>124</v>
      </c>
      <c r="B125" s="288" t="s">
        <v>4453</v>
      </c>
      <c r="C125" s="319" t="s">
        <v>4840</v>
      </c>
      <c r="D125" s="319" t="s">
        <v>4765</v>
      </c>
      <c r="E125" s="319" t="s">
        <v>4765</v>
      </c>
      <c r="F125" s="319">
        <v>20180101</v>
      </c>
      <c r="G125" s="319">
        <v>20210630</v>
      </c>
      <c r="H125" s="319" t="s">
        <v>4293</v>
      </c>
      <c r="I125" s="319" t="s">
        <v>4775</v>
      </c>
      <c r="J125" s="319">
        <v>6</v>
      </c>
      <c r="K125" s="319" t="s">
        <v>4839</v>
      </c>
      <c r="L125" s="319" t="s">
        <v>4842</v>
      </c>
      <c r="M125" s="319" t="s">
        <v>5053</v>
      </c>
    </row>
    <row r="126" spans="1:13" hidden="1">
      <c r="A126" s="319">
        <f t="shared" si="14"/>
        <v>125</v>
      </c>
      <c r="B126" s="288" t="s">
        <v>4453</v>
      </c>
      <c r="C126" s="319" t="s">
        <v>4840</v>
      </c>
      <c r="D126" s="319" t="s">
        <v>4765</v>
      </c>
      <c r="E126" s="319" t="s">
        <v>4765</v>
      </c>
      <c r="F126" s="319">
        <v>20180101</v>
      </c>
      <c r="G126" s="319">
        <v>20210630</v>
      </c>
      <c r="H126" s="319" t="s">
        <v>4293</v>
      </c>
      <c r="I126" s="319" t="s">
        <v>4775</v>
      </c>
      <c r="J126" s="319">
        <v>7</v>
      </c>
      <c r="K126" s="319" t="s">
        <v>1809</v>
      </c>
      <c r="L126" s="319" t="s">
        <v>4458</v>
      </c>
      <c r="M126" s="319" t="s">
        <v>5053</v>
      </c>
    </row>
    <row r="127" spans="1:13" hidden="1">
      <c r="A127" s="319">
        <f t="shared" si="14"/>
        <v>126</v>
      </c>
      <c r="B127" s="288" t="s">
        <v>4453</v>
      </c>
      <c r="C127" s="319" t="s">
        <v>4840</v>
      </c>
      <c r="D127" s="319" t="s">
        <v>4765</v>
      </c>
      <c r="E127" s="319" t="s">
        <v>4765</v>
      </c>
      <c r="F127" s="319">
        <v>20180101</v>
      </c>
      <c r="G127" s="319">
        <v>20210630</v>
      </c>
      <c r="H127" s="319" t="s">
        <v>4293</v>
      </c>
      <c r="I127" s="319" t="s">
        <v>4775</v>
      </c>
      <c r="J127" s="319">
        <v>7</v>
      </c>
      <c r="K127" s="319" t="s">
        <v>1419</v>
      </c>
      <c r="L127" s="319" t="s">
        <v>4459</v>
      </c>
      <c r="M127" s="319" t="s">
        <v>5053</v>
      </c>
    </row>
    <row r="128" spans="1:13" hidden="1">
      <c r="A128" s="319">
        <f t="shared" si="14"/>
        <v>127</v>
      </c>
      <c r="B128" s="288" t="s">
        <v>4453</v>
      </c>
      <c r="C128" s="319" t="s">
        <v>4840</v>
      </c>
      <c r="D128" s="319" t="s">
        <v>4765</v>
      </c>
      <c r="E128" s="319" t="s">
        <v>4765</v>
      </c>
      <c r="F128" s="319">
        <v>20180101</v>
      </c>
      <c r="G128" s="319">
        <v>20210630</v>
      </c>
      <c r="H128" s="319" t="s">
        <v>4293</v>
      </c>
      <c r="I128" s="319" t="s">
        <v>4775</v>
      </c>
      <c r="J128" s="319">
        <v>7</v>
      </c>
      <c r="K128" s="319" t="s">
        <v>1586</v>
      </c>
      <c r="L128" s="319" t="s">
        <v>4460</v>
      </c>
      <c r="M128" s="319" t="s">
        <v>5053</v>
      </c>
    </row>
    <row r="129" spans="1:25" hidden="1">
      <c r="A129" s="319">
        <f t="shared" si="14"/>
        <v>128</v>
      </c>
      <c r="B129" s="288" t="s">
        <v>4453</v>
      </c>
      <c r="C129" s="319" t="s">
        <v>4840</v>
      </c>
      <c r="D129" s="319" t="s">
        <v>4765</v>
      </c>
      <c r="E129" s="319" t="s">
        <v>4765</v>
      </c>
      <c r="F129" s="319">
        <v>20180101</v>
      </c>
      <c r="G129" s="319">
        <v>20210630</v>
      </c>
      <c r="H129" s="319" t="s">
        <v>4293</v>
      </c>
      <c r="I129" s="319" t="s">
        <v>4775</v>
      </c>
      <c r="J129" s="319">
        <v>7</v>
      </c>
      <c r="K129" s="319" t="s">
        <v>1256</v>
      </c>
      <c r="L129" s="319" t="s">
        <v>4744</v>
      </c>
      <c r="M129" s="319" t="s">
        <v>5053</v>
      </c>
    </row>
    <row r="130" spans="1:25" hidden="1">
      <c r="A130" s="319">
        <f t="shared" si="14"/>
        <v>129</v>
      </c>
      <c r="B130" s="288" t="s">
        <v>4453</v>
      </c>
      <c r="C130" s="319" t="s">
        <v>4840</v>
      </c>
      <c r="D130" s="319" t="s">
        <v>4765</v>
      </c>
      <c r="E130" s="319" t="s">
        <v>4765</v>
      </c>
      <c r="F130" s="319">
        <v>20180101</v>
      </c>
      <c r="G130" s="319">
        <v>20210630</v>
      </c>
      <c r="H130" s="319" t="s">
        <v>4293</v>
      </c>
      <c r="I130" s="319" t="s">
        <v>4775</v>
      </c>
      <c r="J130" s="319">
        <v>7</v>
      </c>
      <c r="K130" s="319" t="s">
        <v>4461</v>
      </c>
      <c r="L130" s="319" t="s">
        <v>4462</v>
      </c>
      <c r="M130" s="319" t="s">
        <v>5053</v>
      </c>
    </row>
    <row r="131" spans="1:25" hidden="1">
      <c r="A131" s="319">
        <f t="shared" si="14"/>
        <v>130</v>
      </c>
      <c r="B131" s="288" t="s">
        <v>4453</v>
      </c>
      <c r="C131" s="319" t="s">
        <v>4840</v>
      </c>
      <c r="D131" s="319" t="s">
        <v>4765</v>
      </c>
      <c r="E131" s="319" t="s">
        <v>4765</v>
      </c>
      <c r="F131" s="319">
        <v>20180101</v>
      </c>
      <c r="G131" s="319">
        <v>20210630</v>
      </c>
      <c r="H131" s="319" t="s">
        <v>4293</v>
      </c>
      <c r="I131" s="319" t="s">
        <v>4775</v>
      </c>
      <c r="J131" s="319">
        <v>7</v>
      </c>
      <c r="K131" s="319" t="s">
        <v>4762</v>
      </c>
      <c r="L131" s="319" t="s">
        <v>4763</v>
      </c>
      <c r="M131" s="319" t="s">
        <v>5053</v>
      </c>
      <c r="X131" s="319">
        <f>((12*5)+9)*0.7</f>
        <v>48.3</v>
      </c>
      <c r="Y131" s="319">
        <f>X131/12</f>
        <v>4.0249999999999995</v>
      </c>
    </row>
    <row r="132" spans="1:25" hidden="1">
      <c r="A132" s="319">
        <f t="shared" si="14"/>
        <v>131</v>
      </c>
      <c r="B132" s="288" t="s">
        <v>4453</v>
      </c>
      <c r="C132" s="319" t="s">
        <v>4840</v>
      </c>
      <c r="D132" s="319" t="s">
        <v>4765</v>
      </c>
      <c r="E132" s="319" t="s">
        <v>4765</v>
      </c>
      <c r="F132" s="319">
        <v>20180101</v>
      </c>
      <c r="G132" s="319">
        <v>20210630</v>
      </c>
      <c r="H132" s="319" t="s">
        <v>4293</v>
      </c>
      <c r="I132" s="319" t="s">
        <v>4775</v>
      </c>
      <c r="J132" s="319">
        <v>7</v>
      </c>
      <c r="K132" s="319" t="s">
        <v>4463</v>
      </c>
      <c r="L132" s="319" t="s">
        <v>4464</v>
      </c>
      <c r="M132" s="319" t="s">
        <v>5053</v>
      </c>
    </row>
    <row r="133" spans="1:25" hidden="1">
      <c r="A133" s="319">
        <f t="shared" si="14"/>
        <v>132</v>
      </c>
      <c r="B133" s="288" t="s">
        <v>4453</v>
      </c>
      <c r="C133" s="319" t="s">
        <v>4840</v>
      </c>
      <c r="D133" s="319" t="s">
        <v>4765</v>
      </c>
      <c r="E133" s="319" t="s">
        <v>4765</v>
      </c>
      <c r="F133" s="319">
        <v>20180101</v>
      </c>
      <c r="G133" s="319">
        <v>20210630</v>
      </c>
      <c r="H133" s="319" t="s">
        <v>4293</v>
      </c>
      <c r="I133" s="319" t="s">
        <v>4775</v>
      </c>
      <c r="J133" s="319">
        <v>7</v>
      </c>
      <c r="K133" s="319" t="s">
        <v>4848</v>
      </c>
      <c r="L133" s="319" t="s">
        <v>4467</v>
      </c>
      <c r="M133" s="319" t="s">
        <v>5053</v>
      </c>
    </row>
    <row r="134" spans="1:25" hidden="1">
      <c r="A134" s="319">
        <f t="shared" si="14"/>
        <v>133</v>
      </c>
      <c r="B134" s="288" t="s">
        <v>4453</v>
      </c>
      <c r="C134" s="319" t="s">
        <v>4840</v>
      </c>
      <c r="D134" s="319" t="s">
        <v>4765</v>
      </c>
      <c r="E134" s="319" t="s">
        <v>4765</v>
      </c>
      <c r="F134" s="319">
        <v>20180101</v>
      </c>
      <c r="G134" s="319">
        <v>20210630</v>
      </c>
      <c r="H134" s="319" t="s">
        <v>4293</v>
      </c>
      <c r="I134" s="319" t="s">
        <v>4775</v>
      </c>
      <c r="J134" s="319">
        <v>7</v>
      </c>
      <c r="K134" s="319" t="s">
        <v>4832</v>
      </c>
      <c r="L134" s="319" t="s">
        <v>4469</v>
      </c>
      <c r="M134" s="319" t="s">
        <v>5053</v>
      </c>
    </row>
    <row r="135" spans="1:25" hidden="1">
      <c r="A135" s="319">
        <f t="shared" si="14"/>
        <v>134</v>
      </c>
      <c r="B135" s="288" t="s">
        <v>4453</v>
      </c>
      <c r="C135" s="319" t="s">
        <v>4840</v>
      </c>
      <c r="D135" s="319" t="s">
        <v>4765</v>
      </c>
      <c r="E135" s="319" t="s">
        <v>4765</v>
      </c>
      <c r="F135" s="319">
        <v>20180101</v>
      </c>
      <c r="G135" s="319">
        <v>20210630</v>
      </c>
      <c r="H135" s="319" t="s">
        <v>4293</v>
      </c>
      <c r="I135" s="319" t="s">
        <v>4775</v>
      </c>
      <c r="J135" s="319">
        <v>7</v>
      </c>
      <c r="K135" s="319" t="s">
        <v>4833</v>
      </c>
      <c r="L135" s="319" t="s">
        <v>4471</v>
      </c>
      <c r="M135" s="319" t="s">
        <v>5053</v>
      </c>
    </row>
    <row r="136" spans="1:25" hidden="1">
      <c r="A136" s="319">
        <f t="shared" si="14"/>
        <v>135</v>
      </c>
      <c r="B136" s="288" t="s">
        <v>4453</v>
      </c>
      <c r="C136" s="319" t="s">
        <v>4840</v>
      </c>
      <c r="D136" s="319" t="s">
        <v>4765</v>
      </c>
      <c r="E136" s="319" t="s">
        <v>4765</v>
      </c>
      <c r="F136" s="319">
        <v>20180101</v>
      </c>
      <c r="G136" s="319">
        <v>20210630</v>
      </c>
      <c r="H136" s="319" t="s">
        <v>4293</v>
      </c>
      <c r="I136" s="319" t="s">
        <v>4775</v>
      </c>
      <c r="J136" s="319">
        <v>7</v>
      </c>
      <c r="K136" s="319" t="s">
        <v>4834</v>
      </c>
      <c r="L136" s="319" t="s">
        <v>4835</v>
      </c>
      <c r="M136" s="319" t="s">
        <v>5053</v>
      </c>
    </row>
    <row r="137" spans="1:25" hidden="1">
      <c r="A137" s="319">
        <f t="shared" si="14"/>
        <v>136</v>
      </c>
      <c r="B137" s="288" t="s">
        <v>4453</v>
      </c>
      <c r="C137" s="319" t="s">
        <v>4840</v>
      </c>
      <c r="D137" s="319" t="s">
        <v>4765</v>
      </c>
      <c r="E137" s="319" t="s">
        <v>4765</v>
      </c>
      <c r="F137" s="319">
        <v>20180101</v>
      </c>
      <c r="G137" s="319">
        <v>20210630</v>
      </c>
      <c r="H137" s="319" t="s">
        <v>4293</v>
      </c>
      <c r="I137" s="319" t="s">
        <v>4775</v>
      </c>
      <c r="J137" s="319">
        <v>7</v>
      </c>
      <c r="K137" s="319" t="s">
        <v>4837</v>
      </c>
      <c r="L137" s="319" t="s">
        <v>4836</v>
      </c>
      <c r="M137" s="319" t="s">
        <v>5053</v>
      </c>
    </row>
    <row r="138" spans="1:25" hidden="1">
      <c r="A138" s="319">
        <f t="shared" si="14"/>
        <v>137</v>
      </c>
      <c r="B138" s="288" t="s">
        <v>4453</v>
      </c>
      <c r="C138" s="319" t="s">
        <v>4840</v>
      </c>
      <c r="D138" s="319" t="s">
        <v>4765</v>
      </c>
      <c r="E138" s="319" t="s">
        <v>4765</v>
      </c>
      <c r="F138" s="319">
        <v>20180101</v>
      </c>
      <c r="G138" s="319">
        <v>20210630</v>
      </c>
      <c r="H138" s="319" t="s">
        <v>4293</v>
      </c>
      <c r="I138" s="319" t="s">
        <v>4775</v>
      </c>
      <c r="J138" s="319">
        <v>7</v>
      </c>
      <c r="K138" s="319" t="s">
        <v>4838</v>
      </c>
      <c r="L138" s="319" t="s">
        <v>4841</v>
      </c>
      <c r="M138" s="319" t="s">
        <v>5053</v>
      </c>
    </row>
    <row r="139" spans="1:25" hidden="1">
      <c r="A139" s="319">
        <f t="shared" si="14"/>
        <v>138</v>
      </c>
      <c r="B139" s="288" t="s">
        <v>4453</v>
      </c>
      <c r="C139" s="319" t="s">
        <v>4840</v>
      </c>
      <c r="D139" s="319" t="s">
        <v>4765</v>
      </c>
      <c r="E139" s="319" t="s">
        <v>4765</v>
      </c>
      <c r="F139" s="319">
        <v>20180101</v>
      </c>
      <c r="G139" s="319">
        <v>20210630</v>
      </c>
      <c r="H139" s="319" t="s">
        <v>4293</v>
      </c>
      <c r="I139" s="319" t="s">
        <v>4775</v>
      </c>
      <c r="J139" s="319">
        <v>7</v>
      </c>
      <c r="K139" s="319" t="s">
        <v>4839</v>
      </c>
      <c r="L139" s="319" t="s">
        <v>4842</v>
      </c>
      <c r="M139" s="319" t="s">
        <v>5053</v>
      </c>
    </row>
    <row r="140" spans="1:25" hidden="1">
      <c r="A140" s="319">
        <f t="shared" si="14"/>
        <v>139</v>
      </c>
      <c r="B140" s="288" t="s">
        <v>4453</v>
      </c>
      <c r="C140" s="319" t="s">
        <v>4840</v>
      </c>
      <c r="D140" s="319" t="s">
        <v>4765</v>
      </c>
      <c r="E140" s="319" t="s">
        <v>4765</v>
      </c>
      <c r="F140" s="319">
        <v>20180101</v>
      </c>
      <c r="G140" s="319">
        <v>20210630</v>
      </c>
      <c r="H140" s="319" t="s">
        <v>4293</v>
      </c>
      <c r="I140" s="319" t="s">
        <v>4775</v>
      </c>
      <c r="J140" s="319">
        <v>8</v>
      </c>
      <c r="K140" s="319" t="s">
        <v>1809</v>
      </c>
      <c r="L140" s="319" t="s">
        <v>4458</v>
      </c>
      <c r="M140" s="319" t="s">
        <v>5053</v>
      </c>
    </row>
    <row r="141" spans="1:25" hidden="1">
      <c r="A141" s="319">
        <f t="shared" si="14"/>
        <v>140</v>
      </c>
      <c r="B141" s="288" t="s">
        <v>4453</v>
      </c>
      <c r="C141" s="319" t="s">
        <v>4840</v>
      </c>
      <c r="D141" s="319" t="s">
        <v>4765</v>
      </c>
      <c r="E141" s="319" t="s">
        <v>4765</v>
      </c>
      <c r="F141" s="319">
        <v>20180101</v>
      </c>
      <c r="G141" s="319">
        <v>20210630</v>
      </c>
      <c r="H141" s="319" t="s">
        <v>4293</v>
      </c>
      <c r="I141" s="319" t="s">
        <v>4775</v>
      </c>
      <c r="J141" s="319">
        <v>8</v>
      </c>
      <c r="K141" s="319" t="s">
        <v>1419</v>
      </c>
      <c r="L141" s="319" t="s">
        <v>4459</v>
      </c>
      <c r="M141" s="319" t="s">
        <v>5053</v>
      </c>
    </row>
    <row r="142" spans="1:25" hidden="1">
      <c r="A142" s="319">
        <f t="shared" si="14"/>
        <v>141</v>
      </c>
      <c r="B142" s="288" t="s">
        <v>4453</v>
      </c>
      <c r="C142" s="319" t="s">
        <v>4840</v>
      </c>
      <c r="D142" s="319" t="s">
        <v>4765</v>
      </c>
      <c r="E142" s="319" t="s">
        <v>4765</v>
      </c>
      <c r="F142" s="319">
        <v>20180101</v>
      </c>
      <c r="G142" s="319">
        <v>20210630</v>
      </c>
      <c r="H142" s="319" t="s">
        <v>4293</v>
      </c>
      <c r="I142" s="319" t="s">
        <v>4775</v>
      </c>
      <c r="J142" s="319">
        <v>8</v>
      </c>
      <c r="K142" s="319" t="s">
        <v>1586</v>
      </c>
      <c r="L142" s="319" t="s">
        <v>4460</v>
      </c>
      <c r="M142" s="319" t="s">
        <v>5053</v>
      </c>
    </row>
    <row r="143" spans="1:25" hidden="1">
      <c r="A143" s="319">
        <f t="shared" si="14"/>
        <v>142</v>
      </c>
      <c r="B143" s="288" t="s">
        <v>4453</v>
      </c>
      <c r="C143" s="319" t="s">
        <v>4840</v>
      </c>
      <c r="D143" s="319" t="s">
        <v>4765</v>
      </c>
      <c r="E143" s="319" t="s">
        <v>4765</v>
      </c>
      <c r="F143" s="319">
        <v>20180101</v>
      </c>
      <c r="G143" s="319">
        <v>20210630</v>
      </c>
      <c r="H143" s="319" t="s">
        <v>4293</v>
      </c>
      <c r="I143" s="319" t="s">
        <v>4775</v>
      </c>
      <c r="J143" s="319">
        <v>8</v>
      </c>
      <c r="K143" s="319" t="s">
        <v>1256</v>
      </c>
      <c r="L143" s="319" t="s">
        <v>4744</v>
      </c>
      <c r="M143" s="319" t="s">
        <v>5053</v>
      </c>
    </row>
    <row r="144" spans="1:25" hidden="1">
      <c r="A144" s="319">
        <f t="shared" si="14"/>
        <v>143</v>
      </c>
      <c r="B144" s="288" t="s">
        <v>4453</v>
      </c>
      <c r="C144" s="319" t="s">
        <v>4840</v>
      </c>
      <c r="D144" s="319" t="s">
        <v>4765</v>
      </c>
      <c r="E144" s="319" t="s">
        <v>4765</v>
      </c>
      <c r="F144" s="319">
        <v>20180101</v>
      </c>
      <c r="G144" s="319">
        <v>20210630</v>
      </c>
      <c r="H144" s="319" t="s">
        <v>4293</v>
      </c>
      <c r="I144" s="319" t="s">
        <v>4775</v>
      </c>
      <c r="J144" s="319">
        <v>8</v>
      </c>
      <c r="K144" s="319" t="s">
        <v>4461</v>
      </c>
      <c r="L144" s="319" t="s">
        <v>4462</v>
      </c>
      <c r="M144" s="319" t="s">
        <v>5053</v>
      </c>
    </row>
    <row r="145" spans="1:13" hidden="1">
      <c r="A145" s="319">
        <f t="shared" si="14"/>
        <v>144</v>
      </c>
      <c r="B145" s="288" t="s">
        <v>4453</v>
      </c>
      <c r="C145" s="319" t="s">
        <v>4840</v>
      </c>
      <c r="D145" s="319" t="s">
        <v>4765</v>
      </c>
      <c r="E145" s="319" t="s">
        <v>4765</v>
      </c>
      <c r="F145" s="319">
        <v>20180101</v>
      </c>
      <c r="G145" s="319">
        <v>20210630</v>
      </c>
      <c r="H145" s="319" t="s">
        <v>4293</v>
      </c>
      <c r="I145" s="319" t="s">
        <v>4775</v>
      </c>
      <c r="J145" s="319">
        <v>8</v>
      </c>
      <c r="K145" s="319" t="s">
        <v>4762</v>
      </c>
      <c r="L145" s="319" t="s">
        <v>4763</v>
      </c>
      <c r="M145" s="319" t="s">
        <v>5053</v>
      </c>
    </row>
    <row r="146" spans="1:13" hidden="1">
      <c r="A146" s="319">
        <f t="shared" si="14"/>
        <v>145</v>
      </c>
      <c r="B146" s="288" t="s">
        <v>4453</v>
      </c>
      <c r="C146" s="319" t="s">
        <v>4840</v>
      </c>
      <c r="D146" s="319" t="s">
        <v>4765</v>
      </c>
      <c r="E146" s="319" t="s">
        <v>4765</v>
      </c>
      <c r="F146" s="319">
        <v>20180101</v>
      </c>
      <c r="G146" s="319">
        <v>20210630</v>
      </c>
      <c r="H146" s="319" t="s">
        <v>4293</v>
      </c>
      <c r="I146" s="319" t="s">
        <v>4775</v>
      </c>
      <c r="J146" s="319">
        <v>8</v>
      </c>
      <c r="K146" s="319" t="s">
        <v>4463</v>
      </c>
      <c r="L146" s="319" t="s">
        <v>4464</v>
      </c>
      <c r="M146" s="319" t="s">
        <v>5053</v>
      </c>
    </row>
    <row r="147" spans="1:13" hidden="1">
      <c r="A147" s="319">
        <f t="shared" si="14"/>
        <v>146</v>
      </c>
      <c r="B147" s="288" t="s">
        <v>4453</v>
      </c>
      <c r="C147" s="319" t="s">
        <v>4840</v>
      </c>
      <c r="D147" s="319" t="s">
        <v>4765</v>
      </c>
      <c r="E147" s="319" t="s">
        <v>4765</v>
      </c>
      <c r="F147" s="319">
        <v>20180101</v>
      </c>
      <c r="G147" s="319">
        <v>20210630</v>
      </c>
      <c r="H147" s="319" t="s">
        <v>4293</v>
      </c>
      <c r="I147" s="319" t="s">
        <v>4775</v>
      </c>
      <c r="J147" s="319">
        <v>8</v>
      </c>
      <c r="K147" s="319" t="s">
        <v>4848</v>
      </c>
      <c r="L147" s="319" t="s">
        <v>4467</v>
      </c>
      <c r="M147" s="319" t="s">
        <v>5053</v>
      </c>
    </row>
    <row r="148" spans="1:13" hidden="1">
      <c r="A148" s="319">
        <f t="shared" si="14"/>
        <v>147</v>
      </c>
      <c r="B148" s="288" t="s">
        <v>4453</v>
      </c>
      <c r="C148" s="319" t="s">
        <v>4840</v>
      </c>
      <c r="D148" s="319" t="s">
        <v>4765</v>
      </c>
      <c r="E148" s="319" t="s">
        <v>4765</v>
      </c>
      <c r="F148" s="319">
        <v>20180101</v>
      </c>
      <c r="G148" s="319">
        <v>20210630</v>
      </c>
      <c r="H148" s="319" t="s">
        <v>4293</v>
      </c>
      <c r="I148" s="319" t="s">
        <v>4775</v>
      </c>
      <c r="J148" s="319">
        <v>8</v>
      </c>
      <c r="K148" s="319" t="s">
        <v>4832</v>
      </c>
      <c r="L148" s="319" t="s">
        <v>4469</v>
      </c>
      <c r="M148" s="319" t="s">
        <v>5053</v>
      </c>
    </row>
    <row r="149" spans="1:13" hidden="1">
      <c r="A149" s="319">
        <f t="shared" si="14"/>
        <v>148</v>
      </c>
      <c r="B149" s="288" t="s">
        <v>4453</v>
      </c>
      <c r="C149" s="319" t="s">
        <v>4840</v>
      </c>
      <c r="D149" s="319" t="s">
        <v>4765</v>
      </c>
      <c r="E149" s="319" t="s">
        <v>4765</v>
      </c>
      <c r="F149" s="319">
        <v>20180101</v>
      </c>
      <c r="G149" s="319">
        <v>20210630</v>
      </c>
      <c r="H149" s="319" t="s">
        <v>4293</v>
      </c>
      <c r="I149" s="319" t="s">
        <v>4775</v>
      </c>
      <c r="J149" s="319">
        <v>8</v>
      </c>
      <c r="K149" s="319" t="s">
        <v>4833</v>
      </c>
      <c r="L149" s="319" t="s">
        <v>4471</v>
      </c>
      <c r="M149" s="319" t="s">
        <v>5053</v>
      </c>
    </row>
    <row r="150" spans="1:13" hidden="1">
      <c r="A150" s="319">
        <f t="shared" si="14"/>
        <v>149</v>
      </c>
      <c r="B150" s="288" t="s">
        <v>4453</v>
      </c>
      <c r="C150" s="319" t="s">
        <v>4840</v>
      </c>
      <c r="D150" s="319" t="s">
        <v>4765</v>
      </c>
      <c r="E150" s="319" t="s">
        <v>4765</v>
      </c>
      <c r="F150" s="319">
        <v>20180101</v>
      </c>
      <c r="G150" s="319">
        <v>20210630</v>
      </c>
      <c r="H150" s="319" t="s">
        <v>4293</v>
      </c>
      <c r="I150" s="319" t="s">
        <v>4775</v>
      </c>
      <c r="J150" s="319">
        <v>8</v>
      </c>
      <c r="K150" s="319" t="s">
        <v>4834</v>
      </c>
      <c r="L150" s="319" t="s">
        <v>4835</v>
      </c>
      <c r="M150" s="319" t="s">
        <v>5053</v>
      </c>
    </row>
    <row r="151" spans="1:13" hidden="1">
      <c r="A151" s="319">
        <f t="shared" ref="A151:A214" si="15">A150+1</f>
        <v>150</v>
      </c>
      <c r="B151" s="288" t="s">
        <v>4453</v>
      </c>
      <c r="C151" s="319" t="s">
        <v>4840</v>
      </c>
      <c r="D151" s="319" t="s">
        <v>4765</v>
      </c>
      <c r="E151" s="319" t="s">
        <v>4765</v>
      </c>
      <c r="F151" s="319">
        <v>20180101</v>
      </c>
      <c r="G151" s="319">
        <v>20210630</v>
      </c>
      <c r="H151" s="319" t="s">
        <v>4293</v>
      </c>
      <c r="I151" s="319" t="s">
        <v>4775</v>
      </c>
      <c r="J151" s="319">
        <v>8</v>
      </c>
      <c r="K151" s="319" t="s">
        <v>4837</v>
      </c>
      <c r="L151" s="319" t="s">
        <v>4836</v>
      </c>
      <c r="M151" s="319" t="s">
        <v>5053</v>
      </c>
    </row>
    <row r="152" spans="1:13" hidden="1">
      <c r="A152" s="319">
        <f t="shared" si="15"/>
        <v>151</v>
      </c>
      <c r="B152" s="288" t="s">
        <v>4453</v>
      </c>
      <c r="C152" s="319" t="s">
        <v>4840</v>
      </c>
      <c r="D152" s="319" t="s">
        <v>4765</v>
      </c>
      <c r="E152" s="319" t="s">
        <v>4765</v>
      </c>
      <c r="F152" s="319">
        <v>20180101</v>
      </c>
      <c r="G152" s="319">
        <v>20210630</v>
      </c>
      <c r="H152" s="319" t="s">
        <v>4293</v>
      </c>
      <c r="I152" s="319" t="s">
        <v>4775</v>
      </c>
      <c r="J152" s="319">
        <v>8</v>
      </c>
      <c r="K152" s="319" t="s">
        <v>4838</v>
      </c>
      <c r="L152" s="319" t="s">
        <v>4841</v>
      </c>
      <c r="M152" s="319" t="s">
        <v>5053</v>
      </c>
    </row>
    <row r="153" spans="1:13" hidden="1">
      <c r="A153" s="319">
        <f t="shared" si="15"/>
        <v>152</v>
      </c>
      <c r="B153" s="288" t="s">
        <v>4453</v>
      </c>
      <c r="C153" s="319" t="s">
        <v>4840</v>
      </c>
      <c r="D153" s="319" t="s">
        <v>4765</v>
      </c>
      <c r="E153" s="319" t="s">
        <v>4765</v>
      </c>
      <c r="F153" s="319">
        <v>20180101</v>
      </c>
      <c r="G153" s="319">
        <v>20210630</v>
      </c>
      <c r="H153" s="319" t="s">
        <v>4293</v>
      </c>
      <c r="I153" s="319" t="s">
        <v>4775</v>
      </c>
      <c r="J153" s="319">
        <v>8</v>
      </c>
      <c r="K153" s="319" t="s">
        <v>4839</v>
      </c>
      <c r="L153" s="319" t="s">
        <v>4842</v>
      </c>
      <c r="M153" s="319" t="s">
        <v>5053</v>
      </c>
    </row>
    <row r="154" spans="1:13" hidden="1">
      <c r="A154" s="319">
        <f t="shared" si="15"/>
        <v>153</v>
      </c>
      <c r="B154" s="288" t="s">
        <v>4453</v>
      </c>
      <c r="C154" s="319" t="s">
        <v>4840</v>
      </c>
      <c r="D154" s="319" t="s">
        <v>4765</v>
      </c>
      <c r="E154" s="319" t="s">
        <v>4765</v>
      </c>
      <c r="F154" s="319">
        <v>20180101</v>
      </c>
      <c r="G154" s="319">
        <v>20210630</v>
      </c>
      <c r="H154" s="319" t="s">
        <v>4293</v>
      </c>
      <c r="I154" s="319" t="s">
        <v>4775</v>
      </c>
      <c r="J154" s="319">
        <v>9</v>
      </c>
      <c r="K154" s="319" t="s">
        <v>1809</v>
      </c>
      <c r="L154" s="319" t="s">
        <v>4458</v>
      </c>
      <c r="M154" s="319" t="s">
        <v>5053</v>
      </c>
    </row>
    <row r="155" spans="1:13" hidden="1">
      <c r="A155" s="319">
        <f t="shared" si="15"/>
        <v>154</v>
      </c>
      <c r="B155" s="288" t="s">
        <v>4453</v>
      </c>
      <c r="C155" s="319" t="s">
        <v>4840</v>
      </c>
      <c r="D155" s="319" t="s">
        <v>4765</v>
      </c>
      <c r="E155" s="319" t="s">
        <v>4765</v>
      </c>
      <c r="F155" s="319">
        <v>20180101</v>
      </c>
      <c r="G155" s="319">
        <v>20210630</v>
      </c>
      <c r="H155" s="319" t="s">
        <v>4293</v>
      </c>
      <c r="I155" s="319" t="s">
        <v>4775</v>
      </c>
      <c r="J155" s="319">
        <v>9</v>
      </c>
      <c r="K155" s="319" t="s">
        <v>1419</v>
      </c>
      <c r="L155" s="319" t="s">
        <v>4459</v>
      </c>
      <c r="M155" s="319" t="s">
        <v>5053</v>
      </c>
    </row>
    <row r="156" spans="1:13" hidden="1">
      <c r="A156" s="319">
        <f t="shared" si="15"/>
        <v>155</v>
      </c>
      <c r="B156" s="288" t="s">
        <v>4453</v>
      </c>
      <c r="C156" s="319" t="s">
        <v>4840</v>
      </c>
      <c r="D156" s="319" t="s">
        <v>4765</v>
      </c>
      <c r="E156" s="319" t="s">
        <v>4765</v>
      </c>
      <c r="F156" s="319">
        <v>20180101</v>
      </c>
      <c r="G156" s="319">
        <v>20210630</v>
      </c>
      <c r="H156" s="319" t="s">
        <v>4293</v>
      </c>
      <c r="I156" s="319" t="s">
        <v>4775</v>
      </c>
      <c r="J156" s="319">
        <v>9</v>
      </c>
      <c r="K156" s="319" t="s">
        <v>1586</v>
      </c>
      <c r="L156" s="319" t="s">
        <v>4460</v>
      </c>
      <c r="M156" s="319" t="s">
        <v>5053</v>
      </c>
    </row>
    <row r="157" spans="1:13" hidden="1">
      <c r="A157" s="319">
        <f t="shared" si="15"/>
        <v>156</v>
      </c>
      <c r="B157" s="288" t="s">
        <v>4453</v>
      </c>
      <c r="C157" s="319" t="s">
        <v>4840</v>
      </c>
      <c r="D157" s="319" t="s">
        <v>4765</v>
      </c>
      <c r="E157" s="319" t="s">
        <v>4765</v>
      </c>
      <c r="F157" s="319">
        <v>20180101</v>
      </c>
      <c r="G157" s="319">
        <v>20210630</v>
      </c>
      <c r="H157" s="319" t="s">
        <v>4293</v>
      </c>
      <c r="I157" s="319" t="s">
        <v>4775</v>
      </c>
      <c r="J157" s="319">
        <v>9</v>
      </c>
      <c r="K157" s="319" t="s">
        <v>1256</v>
      </c>
      <c r="L157" s="319" t="s">
        <v>4744</v>
      </c>
      <c r="M157" s="319" t="s">
        <v>5053</v>
      </c>
    </row>
    <row r="158" spans="1:13" hidden="1">
      <c r="A158" s="319">
        <f t="shared" si="15"/>
        <v>157</v>
      </c>
      <c r="B158" s="288" t="s">
        <v>4453</v>
      </c>
      <c r="C158" s="319" t="s">
        <v>4840</v>
      </c>
      <c r="D158" s="319" t="s">
        <v>4765</v>
      </c>
      <c r="E158" s="319" t="s">
        <v>4765</v>
      </c>
      <c r="F158" s="319">
        <v>20180101</v>
      </c>
      <c r="G158" s="319">
        <v>20210630</v>
      </c>
      <c r="H158" s="319" t="s">
        <v>4293</v>
      </c>
      <c r="I158" s="319" t="s">
        <v>4775</v>
      </c>
      <c r="J158" s="319">
        <v>9</v>
      </c>
      <c r="K158" s="319" t="s">
        <v>4461</v>
      </c>
      <c r="L158" s="319" t="s">
        <v>4462</v>
      </c>
      <c r="M158" s="319" t="s">
        <v>5053</v>
      </c>
    </row>
    <row r="159" spans="1:13" hidden="1">
      <c r="A159" s="319">
        <f t="shared" si="15"/>
        <v>158</v>
      </c>
      <c r="B159" s="288" t="s">
        <v>4453</v>
      </c>
      <c r="C159" s="319" t="s">
        <v>4840</v>
      </c>
      <c r="D159" s="319" t="s">
        <v>4765</v>
      </c>
      <c r="E159" s="319" t="s">
        <v>4765</v>
      </c>
      <c r="F159" s="319">
        <v>20180101</v>
      </c>
      <c r="G159" s="319">
        <v>20210630</v>
      </c>
      <c r="H159" s="319" t="s">
        <v>4293</v>
      </c>
      <c r="I159" s="319" t="s">
        <v>4775</v>
      </c>
      <c r="J159" s="319">
        <v>9</v>
      </c>
      <c r="K159" s="319" t="s">
        <v>4762</v>
      </c>
      <c r="L159" s="319" t="s">
        <v>4763</v>
      </c>
      <c r="M159" s="319" t="s">
        <v>5053</v>
      </c>
    </row>
    <row r="160" spans="1:13" hidden="1">
      <c r="A160" s="319">
        <f t="shared" si="15"/>
        <v>159</v>
      </c>
      <c r="B160" s="288" t="s">
        <v>4453</v>
      </c>
      <c r="C160" s="319" t="s">
        <v>4840</v>
      </c>
      <c r="D160" s="319" t="s">
        <v>4765</v>
      </c>
      <c r="E160" s="319" t="s">
        <v>4765</v>
      </c>
      <c r="F160" s="319">
        <v>20180101</v>
      </c>
      <c r="G160" s="319">
        <v>20210630</v>
      </c>
      <c r="H160" s="319" t="s">
        <v>4293</v>
      </c>
      <c r="I160" s="319" t="s">
        <v>4775</v>
      </c>
      <c r="J160" s="319">
        <v>9</v>
      </c>
      <c r="K160" s="319" t="s">
        <v>4463</v>
      </c>
      <c r="L160" s="319" t="s">
        <v>4464</v>
      </c>
      <c r="M160" s="319" t="s">
        <v>5053</v>
      </c>
    </row>
    <row r="161" spans="1:13" hidden="1">
      <c r="A161" s="319">
        <f t="shared" si="15"/>
        <v>160</v>
      </c>
      <c r="B161" s="288" t="s">
        <v>4453</v>
      </c>
      <c r="C161" s="319" t="s">
        <v>4840</v>
      </c>
      <c r="D161" s="319" t="s">
        <v>4765</v>
      </c>
      <c r="E161" s="319" t="s">
        <v>4765</v>
      </c>
      <c r="F161" s="319">
        <v>20180101</v>
      </c>
      <c r="G161" s="319">
        <v>20210630</v>
      </c>
      <c r="H161" s="319" t="s">
        <v>4293</v>
      </c>
      <c r="I161" s="319" t="s">
        <v>4775</v>
      </c>
      <c r="J161" s="319">
        <v>9</v>
      </c>
      <c r="K161" s="319" t="s">
        <v>4848</v>
      </c>
      <c r="L161" s="319" t="s">
        <v>4467</v>
      </c>
      <c r="M161" s="319" t="s">
        <v>5053</v>
      </c>
    </row>
    <row r="162" spans="1:13" hidden="1">
      <c r="A162" s="319">
        <f t="shared" si="15"/>
        <v>161</v>
      </c>
      <c r="B162" s="288" t="s">
        <v>4453</v>
      </c>
      <c r="C162" s="319" t="s">
        <v>4840</v>
      </c>
      <c r="D162" s="319" t="s">
        <v>4765</v>
      </c>
      <c r="E162" s="319" t="s">
        <v>4765</v>
      </c>
      <c r="F162" s="319">
        <v>20180101</v>
      </c>
      <c r="G162" s="319">
        <v>20210630</v>
      </c>
      <c r="H162" s="319" t="s">
        <v>4293</v>
      </c>
      <c r="I162" s="319" t="s">
        <v>4775</v>
      </c>
      <c r="J162" s="319">
        <v>9</v>
      </c>
      <c r="K162" s="319" t="s">
        <v>4832</v>
      </c>
      <c r="L162" s="319" t="s">
        <v>4469</v>
      </c>
      <c r="M162" s="319" t="s">
        <v>5053</v>
      </c>
    </row>
    <row r="163" spans="1:13" hidden="1">
      <c r="A163" s="319">
        <f t="shared" si="15"/>
        <v>162</v>
      </c>
      <c r="B163" s="288" t="s">
        <v>4453</v>
      </c>
      <c r="C163" s="319" t="s">
        <v>4840</v>
      </c>
      <c r="D163" s="319" t="s">
        <v>4765</v>
      </c>
      <c r="E163" s="319" t="s">
        <v>4765</v>
      </c>
      <c r="F163" s="319">
        <v>20180101</v>
      </c>
      <c r="G163" s="319">
        <v>20210630</v>
      </c>
      <c r="H163" s="319" t="s">
        <v>4293</v>
      </c>
      <c r="I163" s="319" t="s">
        <v>4775</v>
      </c>
      <c r="J163" s="319">
        <v>9</v>
      </c>
      <c r="K163" s="319" t="s">
        <v>4833</v>
      </c>
      <c r="L163" s="319" t="s">
        <v>4471</v>
      </c>
      <c r="M163" s="319" t="s">
        <v>5053</v>
      </c>
    </row>
    <row r="164" spans="1:13" hidden="1">
      <c r="A164" s="319">
        <f t="shared" si="15"/>
        <v>163</v>
      </c>
      <c r="B164" s="288" t="s">
        <v>4453</v>
      </c>
      <c r="C164" s="319" t="s">
        <v>4840</v>
      </c>
      <c r="D164" s="319" t="s">
        <v>4765</v>
      </c>
      <c r="E164" s="319" t="s">
        <v>4765</v>
      </c>
      <c r="F164" s="319">
        <v>20180101</v>
      </c>
      <c r="G164" s="319">
        <v>20210630</v>
      </c>
      <c r="H164" s="319" t="s">
        <v>4293</v>
      </c>
      <c r="I164" s="319" t="s">
        <v>4775</v>
      </c>
      <c r="J164" s="319">
        <v>9</v>
      </c>
      <c r="K164" s="319" t="s">
        <v>4834</v>
      </c>
      <c r="L164" s="319" t="s">
        <v>4835</v>
      </c>
      <c r="M164" s="319" t="s">
        <v>5053</v>
      </c>
    </row>
    <row r="165" spans="1:13" hidden="1">
      <c r="A165" s="319">
        <f t="shared" si="15"/>
        <v>164</v>
      </c>
      <c r="B165" s="288" t="s">
        <v>4453</v>
      </c>
      <c r="C165" s="319" t="s">
        <v>4840</v>
      </c>
      <c r="D165" s="319" t="s">
        <v>4765</v>
      </c>
      <c r="E165" s="319" t="s">
        <v>4765</v>
      </c>
      <c r="F165" s="319">
        <v>20180101</v>
      </c>
      <c r="G165" s="319">
        <v>20210630</v>
      </c>
      <c r="H165" s="319" t="s">
        <v>4293</v>
      </c>
      <c r="I165" s="319" t="s">
        <v>4775</v>
      </c>
      <c r="J165" s="319">
        <v>9</v>
      </c>
      <c r="K165" s="319" t="s">
        <v>4837</v>
      </c>
      <c r="L165" s="319" t="s">
        <v>4836</v>
      </c>
      <c r="M165" s="319" t="s">
        <v>5053</v>
      </c>
    </row>
    <row r="166" spans="1:13" hidden="1">
      <c r="A166" s="319">
        <f t="shared" si="15"/>
        <v>165</v>
      </c>
      <c r="B166" s="288" t="s">
        <v>4453</v>
      </c>
      <c r="C166" s="319" t="s">
        <v>4840</v>
      </c>
      <c r="D166" s="319" t="s">
        <v>4765</v>
      </c>
      <c r="E166" s="319" t="s">
        <v>4765</v>
      </c>
      <c r="F166" s="319">
        <v>20180101</v>
      </c>
      <c r="G166" s="319">
        <v>20210630</v>
      </c>
      <c r="H166" s="319" t="s">
        <v>4293</v>
      </c>
      <c r="I166" s="319" t="s">
        <v>4775</v>
      </c>
      <c r="J166" s="319">
        <v>9</v>
      </c>
      <c r="K166" s="319" t="s">
        <v>4838</v>
      </c>
      <c r="L166" s="319" t="s">
        <v>4841</v>
      </c>
      <c r="M166" s="319" t="s">
        <v>5053</v>
      </c>
    </row>
    <row r="167" spans="1:13" hidden="1">
      <c r="A167" s="319">
        <f t="shared" si="15"/>
        <v>166</v>
      </c>
      <c r="B167" s="288" t="s">
        <v>4453</v>
      </c>
      <c r="C167" s="319" t="s">
        <v>4840</v>
      </c>
      <c r="D167" s="319" t="s">
        <v>4765</v>
      </c>
      <c r="E167" s="319" t="s">
        <v>4765</v>
      </c>
      <c r="F167" s="319">
        <v>20180101</v>
      </c>
      <c r="G167" s="319">
        <v>20210630</v>
      </c>
      <c r="H167" s="319" t="s">
        <v>4293</v>
      </c>
      <c r="I167" s="319" t="s">
        <v>4775</v>
      </c>
      <c r="J167" s="319">
        <v>9</v>
      </c>
      <c r="K167" s="319" t="s">
        <v>4839</v>
      </c>
      <c r="L167" s="319" t="s">
        <v>4842</v>
      </c>
      <c r="M167" s="319" t="s">
        <v>5053</v>
      </c>
    </row>
    <row r="168" spans="1:13" hidden="1">
      <c r="A168" s="319">
        <f t="shared" si="15"/>
        <v>167</v>
      </c>
      <c r="B168" s="288" t="s">
        <v>4453</v>
      </c>
      <c r="C168" s="319" t="s">
        <v>4840</v>
      </c>
      <c r="D168" s="319" t="s">
        <v>4765</v>
      </c>
      <c r="E168" s="319" t="s">
        <v>4765</v>
      </c>
      <c r="F168" s="319">
        <v>20180101</v>
      </c>
      <c r="G168" s="319">
        <v>20210630</v>
      </c>
      <c r="H168" s="319" t="s">
        <v>4293</v>
      </c>
      <c r="I168" s="319" t="s">
        <v>4775</v>
      </c>
      <c r="J168" s="319">
        <v>10</v>
      </c>
      <c r="K168" s="319" t="s">
        <v>1809</v>
      </c>
      <c r="L168" s="319" t="s">
        <v>4458</v>
      </c>
      <c r="M168" s="319" t="s">
        <v>5053</v>
      </c>
    </row>
    <row r="169" spans="1:13" hidden="1">
      <c r="A169" s="319">
        <f t="shared" si="15"/>
        <v>168</v>
      </c>
      <c r="B169" s="288" t="s">
        <v>4453</v>
      </c>
      <c r="C169" s="319" t="s">
        <v>4840</v>
      </c>
      <c r="D169" s="319" t="s">
        <v>4765</v>
      </c>
      <c r="E169" s="319" t="s">
        <v>4765</v>
      </c>
      <c r="F169" s="319">
        <v>20180101</v>
      </c>
      <c r="G169" s="319">
        <v>20210630</v>
      </c>
      <c r="H169" s="319" t="s">
        <v>4293</v>
      </c>
      <c r="I169" s="319" t="s">
        <v>4775</v>
      </c>
      <c r="J169" s="319">
        <v>10</v>
      </c>
      <c r="K169" s="319" t="s">
        <v>1419</v>
      </c>
      <c r="L169" s="319" t="s">
        <v>4459</v>
      </c>
      <c r="M169" s="319" t="s">
        <v>5053</v>
      </c>
    </row>
    <row r="170" spans="1:13" hidden="1">
      <c r="A170" s="319">
        <f t="shared" si="15"/>
        <v>169</v>
      </c>
      <c r="B170" s="288" t="s">
        <v>4453</v>
      </c>
      <c r="C170" s="319" t="s">
        <v>4840</v>
      </c>
      <c r="D170" s="319" t="s">
        <v>4765</v>
      </c>
      <c r="E170" s="319" t="s">
        <v>4765</v>
      </c>
      <c r="F170" s="319">
        <v>20180101</v>
      </c>
      <c r="G170" s="319">
        <v>20210630</v>
      </c>
      <c r="H170" s="319" t="s">
        <v>4293</v>
      </c>
      <c r="I170" s="319" t="s">
        <v>4775</v>
      </c>
      <c r="J170" s="319">
        <v>10</v>
      </c>
      <c r="K170" s="319" t="s">
        <v>1586</v>
      </c>
      <c r="L170" s="319" t="s">
        <v>4460</v>
      </c>
      <c r="M170" s="319" t="s">
        <v>5053</v>
      </c>
    </row>
    <row r="171" spans="1:13" hidden="1">
      <c r="A171" s="319">
        <f t="shared" si="15"/>
        <v>170</v>
      </c>
      <c r="B171" s="288" t="s">
        <v>4453</v>
      </c>
      <c r="C171" s="319" t="s">
        <v>4840</v>
      </c>
      <c r="D171" s="319" t="s">
        <v>4765</v>
      </c>
      <c r="E171" s="319" t="s">
        <v>4765</v>
      </c>
      <c r="F171" s="319">
        <v>20180101</v>
      </c>
      <c r="G171" s="319">
        <v>20210630</v>
      </c>
      <c r="H171" s="319" t="s">
        <v>4293</v>
      </c>
      <c r="I171" s="319" t="s">
        <v>4775</v>
      </c>
      <c r="J171" s="319">
        <v>10</v>
      </c>
      <c r="K171" s="319" t="s">
        <v>1256</v>
      </c>
      <c r="L171" s="319" t="s">
        <v>4744</v>
      </c>
      <c r="M171" s="319" t="s">
        <v>5053</v>
      </c>
    </row>
    <row r="172" spans="1:13" hidden="1">
      <c r="A172" s="319">
        <f t="shared" si="15"/>
        <v>171</v>
      </c>
      <c r="B172" s="288" t="s">
        <v>4453</v>
      </c>
      <c r="C172" s="319" t="s">
        <v>4840</v>
      </c>
      <c r="D172" s="319" t="s">
        <v>4765</v>
      </c>
      <c r="E172" s="319" t="s">
        <v>4765</v>
      </c>
      <c r="F172" s="319">
        <v>20180101</v>
      </c>
      <c r="G172" s="319">
        <v>20210630</v>
      </c>
      <c r="H172" s="319" t="s">
        <v>4293</v>
      </c>
      <c r="I172" s="319" t="s">
        <v>4775</v>
      </c>
      <c r="J172" s="319">
        <v>10</v>
      </c>
      <c r="K172" s="319" t="s">
        <v>4461</v>
      </c>
      <c r="L172" s="319" t="s">
        <v>4462</v>
      </c>
      <c r="M172" s="319" t="s">
        <v>5053</v>
      </c>
    </row>
    <row r="173" spans="1:13" hidden="1">
      <c r="A173" s="319">
        <f t="shared" si="15"/>
        <v>172</v>
      </c>
      <c r="B173" s="288" t="s">
        <v>4453</v>
      </c>
      <c r="C173" s="319" t="s">
        <v>4840</v>
      </c>
      <c r="D173" s="319" t="s">
        <v>4765</v>
      </c>
      <c r="E173" s="319" t="s">
        <v>4765</v>
      </c>
      <c r="F173" s="319">
        <v>20180101</v>
      </c>
      <c r="G173" s="319">
        <v>20210630</v>
      </c>
      <c r="H173" s="319" t="s">
        <v>4293</v>
      </c>
      <c r="I173" s="319" t="s">
        <v>4775</v>
      </c>
      <c r="J173" s="319">
        <v>10</v>
      </c>
      <c r="K173" s="319" t="s">
        <v>4762</v>
      </c>
      <c r="L173" s="319" t="s">
        <v>4763</v>
      </c>
      <c r="M173" s="319" t="s">
        <v>5053</v>
      </c>
    </row>
    <row r="174" spans="1:13" hidden="1">
      <c r="A174" s="319">
        <f t="shared" si="15"/>
        <v>173</v>
      </c>
      <c r="B174" s="288" t="s">
        <v>4453</v>
      </c>
      <c r="C174" s="319" t="s">
        <v>4840</v>
      </c>
      <c r="D174" s="319" t="s">
        <v>4765</v>
      </c>
      <c r="E174" s="319" t="s">
        <v>4765</v>
      </c>
      <c r="F174" s="319">
        <v>20180101</v>
      </c>
      <c r="G174" s="319">
        <v>20210630</v>
      </c>
      <c r="H174" s="319" t="s">
        <v>4293</v>
      </c>
      <c r="I174" s="319" t="s">
        <v>4775</v>
      </c>
      <c r="J174" s="319">
        <v>10</v>
      </c>
      <c r="K174" s="319" t="s">
        <v>4463</v>
      </c>
      <c r="L174" s="319" t="s">
        <v>4464</v>
      </c>
      <c r="M174" s="319" t="s">
        <v>5053</v>
      </c>
    </row>
    <row r="175" spans="1:13" hidden="1">
      <c r="A175" s="319">
        <f t="shared" si="15"/>
        <v>174</v>
      </c>
      <c r="B175" s="288" t="s">
        <v>4453</v>
      </c>
      <c r="C175" s="319" t="s">
        <v>4840</v>
      </c>
      <c r="D175" s="319" t="s">
        <v>4765</v>
      </c>
      <c r="E175" s="319" t="s">
        <v>4765</v>
      </c>
      <c r="F175" s="319">
        <v>20180101</v>
      </c>
      <c r="G175" s="319">
        <v>20210630</v>
      </c>
      <c r="H175" s="319" t="s">
        <v>4293</v>
      </c>
      <c r="I175" s="319" t="s">
        <v>4775</v>
      </c>
      <c r="J175" s="319">
        <v>10</v>
      </c>
      <c r="K175" s="319" t="s">
        <v>4848</v>
      </c>
      <c r="L175" s="319" t="s">
        <v>4467</v>
      </c>
      <c r="M175" s="319" t="s">
        <v>5053</v>
      </c>
    </row>
    <row r="176" spans="1:13" hidden="1">
      <c r="A176" s="319">
        <f t="shared" si="15"/>
        <v>175</v>
      </c>
      <c r="B176" s="288" t="s">
        <v>4453</v>
      </c>
      <c r="C176" s="319" t="s">
        <v>4840</v>
      </c>
      <c r="D176" s="319" t="s">
        <v>4765</v>
      </c>
      <c r="E176" s="319" t="s">
        <v>4765</v>
      </c>
      <c r="F176" s="319">
        <v>20180101</v>
      </c>
      <c r="G176" s="319">
        <v>20210630</v>
      </c>
      <c r="H176" s="319" t="s">
        <v>4293</v>
      </c>
      <c r="I176" s="319" t="s">
        <v>4775</v>
      </c>
      <c r="J176" s="319">
        <v>10</v>
      </c>
      <c r="K176" s="319" t="s">
        <v>4832</v>
      </c>
      <c r="L176" s="319" t="s">
        <v>4469</v>
      </c>
      <c r="M176" s="319" t="s">
        <v>5053</v>
      </c>
    </row>
    <row r="177" spans="1:13" hidden="1">
      <c r="A177" s="319">
        <f t="shared" si="15"/>
        <v>176</v>
      </c>
      <c r="B177" s="288" t="s">
        <v>4453</v>
      </c>
      <c r="C177" s="319" t="s">
        <v>4840</v>
      </c>
      <c r="D177" s="319" t="s">
        <v>4765</v>
      </c>
      <c r="E177" s="319" t="s">
        <v>4765</v>
      </c>
      <c r="F177" s="319">
        <v>20180101</v>
      </c>
      <c r="G177" s="319">
        <v>20210630</v>
      </c>
      <c r="H177" s="319" t="s">
        <v>4293</v>
      </c>
      <c r="I177" s="319" t="s">
        <v>4775</v>
      </c>
      <c r="J177" s="319">
        <v>10</v>
      </c>
      <c r="K177" s="319" t="s">
        <v>4833</v>
      </c>
      <c r="L177" s="319" t="s">
        <v>4471</v>
      </c>
      <c r="M177" s="319" t="s">
        <v>5053</v>
      </c>
    </row>
    <row r="178" spans="1:13" hidden="1">
      <c r="A178" s="319">
        <f t="shared" si="15"/>
        <v>177</v>
      </c>
      <c r="B178" s="288" t="s">
        <v>4453</v>
      </c>
      <c r="C178" s="319" t="s">
        <v>4840</v>
      </c>
      <c r="D178" s="319" t="s">
        <v>4765</v>
      </c>
      <c r="E178" s="319" t="s">
        <v>4765</v>
      </c>
      <c r="F178" s="319">
        <v>20180101</v>
      </c>
      <c r="G178" s="319">
        <v>20210630</v>
      </c>
      <c r="H178" s="319" t="s">
        <v>4293</v>
      </c>
      <c r="I178" s="319" t="s">
        <v>4775</v>
      </c>
      <c r="J178" s="319">
        <v>10</v>
      </c>
      <c r="K178" s="319" t="s">
        <v>4834</v>
      </c>
      <c r="L178" s="319" t="s">
        <v>4835</v>
      </c>
      <c r="M178" s="319" t="s">
        <v>5053</v>
      </c>
    </row>
    <row r="179" spans="1:13" hidden="1">
      <c r="A179" s="319">
        <f t="shared" si="15"/>
        <v>178</v>
      </c>
      <c r="B179" s="288" t="s">
        <v>4453</v>
      </c>
      <c r="C179" s="319" t="s">
        <v>4840</v>
      </c>
      <c r="D179" s="319" t="s">
        <v>4765</v>
      </c>
      <c r="E179" s="319" t="s">
        <v>4765</v>
      </c>
      <c r="F179" s="319">
        <v>20180101</v>
      </c>
      <c r="G179" s="319">
        <v>20210630</v>
      </c>
      <c r="H179" s="319" t="s">
        <v>4293</v>
      </c>
      <c r="I179" s="319" t="s">
        <v>4775</v>
      </c>
      <c r="J179" s="319">
        <v>10</v>
      </c>
      <c r="K179" s="319" t="s">
        <v>4837</v>
      </c>
      <c r="L179" s="319" t="s">
        <v>4836</v>
      </c>
      <c r="M179" s="319" t="s">
        <v>5053</v>
      </c>
    </row>
    <row r="180" spans="1:13" hidden="1">
      <c r="A180" s="319">
        <f t="shared" si="15"/>
        <v>179</v>
      </c>
      <c r="B180" s="288" t="s">
        <v>4453</v>
      </c>
      <c r="C180" s="319" t="s">
        <v>4840</v>
      </c>
      <c r="D180" s="319" t="s">
        <v>4765</v>
      </c>
      <c r="E180" s="319" t="s">
        <v>4765</v>
      </c>
      <c r="F180" s="319">
        <v>20180101</v>
      </c>
      <c r="G180" s="319">
        <v>20210630</v>
      </c>
      <c r="H180" s="319" t="s">
        <v>4293</v>
      </c>
      <c r="I180" s="319" t="s">
        <v>4775</v>
      </c>
      <c r="J180" s="319">
        <v>10</v>
      </c>
      <c r="K180" s="319" t="s">
        <v>4838</v>
      </c>
      <c r="L180" s="319" t="s">
        <v>4841</v>
      </c>
      <c r="M180" s="319" t="s">
        <v>5053</v>
      </c>
    </row>
    <row r="181" spans="1:13" hidden="1">
      <c r="A181" s="49">
        <f t="shared" si="15"/>
        <v>180</v>
      </c>
      <c r="B181" s="343" t="s">
        <v>4453</v>
      </c>
      <c r="C181" s="49" t="s">
        <v>4840</v>
      </c>
      <c r="D181" s="49" t="s">
        <v>4765</v>
      </c>
      <c r="E181" s="49" t="s">
        <v>4765</v>
      </c>
      <c r="F181" s="49">
        <v>20180101</v>
      </c>
      <c r="G181" s="319">
        <v>20210630</v>
      </c>
      <c r="H181" s="49" t="s">
        <v>4293</v>
      </c>
      <c r="I181" s="49" t="s">
        <v>4775</v>
      </c>
      <c r="J181" s="49">
        <v>10</v>
      </c>
      <c r="K181" s="49" t="s">
        <v>4839</v>
      </c>
      <c r="L181" s="49" t="s">
        <v>4842</v>
      </c>
      <c r="M181" s="319" t="s">
        <v>5053</v>
      </c>
    </row>
    <row r="182" spans="1:13" hidden="1">
      <c r="A182" s="319">
        <f t="shared" si="15"/>
        <v>181</v>
      </c>
      <c r="B182" s="288" t="s">
        <v>4453</v>
      </c>
      <c r="C182" s="319" t="s">
        <v>4840</v>
      </c>
      <c r="D182" s="319" t="s">
        <v>4765</v>
      </c>
      <c r="E182" s="319" t="s">
        <v>4765</v>
      </c>
      <c r="F182" s="319">
        <v>20180101</v>
      </c>
      <c r="G182" s="319">
        <v>20210630</v>
      </c>
      <c r="H182" s="319" t="s">
        <v>4293</v>
      </c>
      <c r="I182" s="319" t="s">
        <v>4775</v>
      </c>
      <c r="J182" s="319">
        <v>11</v>
      </c>
      <c r="K182" s="319" t="s">
        <v>1809</v>
      </c>
      <c r="L182" s="319" t="s">
        <v>4458</v>
      </c>
      <c r="M182" s="319" t="s">
        <v>5053</v>
      </c>
    </row>
    <row r="183" spans="1:13" hidden="1">
      <c r="A183" s="319">
        <f t="shared" si="15"/>
        <v>182</v>
      </c>
      <c r="B183" s="288" t="s">
        <v>4453</v>
      </c>
      <c r="C183" s="319" t="s">
        <v>4840</v>
      </c>
      <c r="D183" s="319" t="s">
        <v>4765</v>
      </c>
      <c r="E183" s="319" t="s">
        <v>4765</v>
      </c>
      <c r="F183" s="319">
        <v>20180101</v>
      </c>
      <c r="G183" s="319">
        <v>20210630</v>
      </c>
      <c r="H183" s="319" t="s">
        <v>4293</v>
      </c>
      <c r="I183" s="319" t="s">
        <v>4775</v>
      </c>
      <c r="J183" s="319">
        <f>J182</f>
        <v>11</v>
      </c>
      <c r="K183" s="319" t="s">
        <v>1419</v>
      </c>
      <c r="L183" s="319" t="s">
        <v>4459</v>
      </c>
      <c r="M183" s="319" t="s">
        <v>5053</v>
      </c>
    </row>
    <row r="184" spans="1:13" hidden="1">
      <c r="A184" s="319">
        <f t="shared" si="15"/>
        <v>183</v>
      </c>
      <c r="B184" s="288" t="s">
        <v>4453</v>
      </c>
      <c r="C184" s="319" t="s">
        <v>4840</v>
      </c>
      <c r="D184" s="319" t="s">
        <v>4765</v>
      </c>
      <c r="E184" s="319" t="s">
        <v>4765</v>
      </c>
      <c r="F184" s="319">
        <v>20180101</v>
      </c>
      <c r="G184" s="319">
        <v>20210630</v>
      </c>
      <c r="H184" s="319" t="s">
        <v>4293</v>
      </c>
      <c r="I184" s="319" t="s">
        <v>4775</v>
      </c>
      <c r="J184" s="319">
        <f t="shared" ref="J184:J247" si="16">J183</f>
        <v>11</v>
      </c>
      <c r="K184" s="319" t="s">
        <v>1586</v>
      </c>
      <c r="L184" s="319" t="s">
        <v>4460</v>
      </c>
      <c r="M184" s="319" t="s">
        <v>5053</v>
      </c>
    </row>
    <row r="185" spans="1:13" hidden="1">
      <c r="A185" s="319">
        <f t="shared" si="15"/>
        <v>184</v>
      </c>
      <c r="B185" s="288" t="s">
        <v>4453</v>
      </c>
      <c r="C185" s="319" t="s">
        <v>4840</v>
      </c>
      <c r="D185" s="319" t="s">
        <v>4765</v>
      </c>
      <c r="E185" s="319" t="s">
        <v>4765</v>
      </c>
      <c r="F185" s="319">
        <v>20180101</v>
      </c>
      <c r="G185" s="319">
        <v>20210630</v>
      </c>
      <c r="H185" s="319" t="s">
        <v>4293</v>
      </c>
      <c r="I185" s="319" t="s">
        <v>4775</v>
      </c>
      <c r="J185" s="319">
        <f t="shared" si="16"/>
        <v>11</v>
      </c>
      <c r="K185" s="319" t="s">
        <v>1256</v>
      </c>
      <c r="L185" s="319" t="s">
        <v>4744</v>
      </c>
      <c r="M185" s="319" t="s">
        <v>5053</v>
      </c>
    </row>
    <row r="186" spans="1:13" hidden="1">
      <c r="A186" s="319">
        <f t="shared" si="15"/>
        <v>185</v>
      </c>
      <c r="B186" s="288" t="s">
        <v>4453</v>
      </c>
      <c r="C186" s="319" t="s">
        <v>4840</v>
      </c>
      <c r="D186" s="319" t="s">
        <v>4765</v>
      </c>
      <c r="E186" s="319" t="s">
        <v>4765</v>
      </c>
      <c r="F186" s="319">
        <v>20180101</v>
      </c>
      <c r="G186" s="319">
        <v>20210630</v>
      </c>
      <c r="H186" s="319" t="s">
        <v>4293</v>
      </c>
      <c r="I186" s="319" t="s">
        <v>4775</v>
      </c>
      <c r="J186" s="319">
        <f t="shared" si="16"/>
        <v>11</v>
      </c>
      <c r="K186" s="319" t="s">
        <v>4461</v>
      </c>
      <c r="L186" s="319" t="s">
        <v>4462</v>
      </c>
      <c r="M186" s="319" t="s">
        <v>5053</v>
      </c>
    </row>
    <row r="187" spans="1:13" hidden="1">
      <c r="A187" s="319">
        <f t="shared" si="15"/>
        <v>186</v>
      </c>
      <c r="B187" s="288" t="s">
        <v>4453</v>
      </c>
      <c r="C187" s="319" t="s">
        <v>4840</v>
      </c>
      <c r="D187" s="319" t="s">
        <v>4765</v>
      </c>
      <c r="E187" s="319" t="s">
        <v>4765</v>
      </c>
      <c r="F187" s="319">
        <v>20180101</v>
      </c>
      <c r="G187" s="319">
        <v>20210630</v>
      </c>
      <c r="H187" s="319" t="s">
        <v>4293</v>
      </c>
      <c r="I187" s="319" t="s">
        <v>4775</v>
      </c>
      <c r="J187" s="319">
        <f t="shared" si="16"/>
        <v>11</v>
      </c>
      <c r="K187" s="319" t="s">
        <v>4762</v>
      </c>
      <c r="L187" s="319" t="s">
        <v>4763</v>
      </c>
      <c r="M187" s="319" t="s">
        <v>5053</v>
      </c>
    </row>
    <row r="188" spans="1:13" hidden="1">
      <c r="A188" s="319">
        <f t="shared" si="15"/>
        <v>187</v>
      </c>
      <c r="B188" s="288" t="s">
        <v>4453</v>
      </c>
      <c r="C188" s="319" t="s">
        <v>4840</v>
      </c>
      <c r="D188" s="319" t="s">
        <v>4765</v>
      </c>
      <c r="E188" s="319" t="s">
        <v>4765</v>
      </c>
      <c r="F188" s="319">
        <v>20180101</v>
      </c>
      <c r="G188" s="319">
        <v>20210630</v>
      </c>
      <c r="H188" s="319" t="s">
        <v>4293</v>
      </c>
      <c r="I188" s="319" t="s">
        <v>4775</v>
      </c>
      <c r="J188" s="319">
        <f t="shared" si="16"/>
        <v>11</v>
      </c>
      <c r="K188" s="319" t="s">
        <v>4463</v>
      </c>
      <c r="L188" s="319" t="s">
        <v>4464</v>
      </c>
      <c r="M188" s="319" t="s">
        <v>5053</v>
      </c>
    </row>
    <row r="189" spans="1:13" hidden="1">
      <c r="A189" s="319">
        <f t="shared" si="15"/>
        <v>188</v>
      </c>
      <c r="B189" s="288" t="s">
        <v>4453</v>
      </c>
      <c r="C189" s="319" t="s">
        <v>4840</v>
      </c>
      <c r="D189" s="319" t="s">
        <v>4765</v>
      </c>
      <c r="E189" s="319" t="s">
        <v>4765</v>
      </c>
      <c r="F189" s="319">
        <v>20180101</v>
      </c>
      <c r="G189" s="319">
        <v>20210630</v>
      </c>
      <c r="H189" s="319" t="s">
        <v>4293</v>
      </c>
      <c r="I189" s="319" t="s">
        <v>4775</v>
      </c>
      <c r="J189" s="319">
        <f t="shared" si="16"/>
        <v>11</v>
      </c>
      <c r="K189" s="319" t="s">
        <v>4848</v>
      </c>
      <c r="L189" s="319" t="s">
        <v>4467</v>
      </c>
      <c r="M189" s="319" t="s">
        <v>5053</v>
      </c>
    </row>
    <row r="190" spans="1:13" hidden="1">
      <c r="A190" s="319">
        <f t="shared" si="15"/>
        <v>189</v>
      </c>
      <c r="B190" s="288" t="s">
        <v>4453</v>
      </c>
      <c r="C190" s="319" t="s">
        <v>4840</v>
      </c>
      <c r="D190" s="319" t="s">
        <v>4765</v>
      </c>
      <c r="E190" s="319" t="s">
        <v>4765</v>
      </c>
      <c r="F190" s="319">
        <v>20180101</v>
      </c>
      <c r="G190" s="319">
        <v>20210630</v>
      </c>
      <c r="H190" s="319" t="s">
        <v>4293</v>
      </c>
      <c r="I190" s="319" t="s">
        <v>4775</v>
      </c>
      <c r="J190" s="319">
        <f t="shared" si="16"/>
        <v>11</v>
      </c>
      <c r="K190" s="319" t="s">
        <v>4832</v>
      </c>
      <c r="L190" s="319" t="s">
        <v>4469</v>
      </c>
      <c r="M190" s="319" t="s">
        <v>5053</v>
      </c>
    </row>
    <row r="191" spans="1:13" hidden="1">
      <c r="A191" s="319">
        <f t="shared" si="15"/>
        <v>190</v>
      </c>
      <c r="B191" s="288" t="s">
        <v>4453</v>
      </c>
      <c r="C191" s="319" t="s">
        <v>4840</v>
      </c>
      <c r="D191" s="319" t="s">
        <v>4765</v>
      </c>
      <c r="E191" s="319" t="s">
        <v>4765</v>
      </c>
      <c r="F191" s="319">
        <v>20180101</v>
      </c>
      <c r="G191" s="319">
        <v>20210630</v>
      </c>
      <c r="H191" s="319" t="s">
        <v>4293</v>
      </c>
      <c r="I191" s="319" t="s">
        <v>4775</v>
      </c>
      <c r="J191" s="319">
        <f t="shared" si="16"/>
        <v>11</v>
      </c>
      <c r="K191" s="319" t="s">
        <v>4833</v>
      </c>
      <c r="L191" s="319" t="s">
        <v>4471</v>
      </c>
      <c r="M191" s="319" t="s">
        <v>5053</v>
      </c>
    </row>
    <row r="192" spans="1:13" hidden="1">
      <c r="A192" s="319">
        <f t="shared" si="15"/>
        <v>191</v>
      </c>
      <c r="B192" s="288" t="s">
        <v>4453</v>
      </c>
      <c r="C192" s="319" t="s">
        <v>4840</v>
      </c>
      <c r="D192" s="319" t="s">
        <v>4765</v>
      </c>
      <c r="E192" s="319" t="s">
        <v>4765</v>
      </c>
      <c r="F192" s="319">
        <v>20180101</v>
      </c>
      <c r="G192" s="319">
        <v>20210630</v>
      </c>
      <c r="H192" s="319" t="s">
        <v>4293</v>
      </c>
      <c r="I192" s="319" t="s">
        <v>4775</v>
      </c>
      <c r="J192" s="319">
        <f t="shared" si="16"/>
        <v>11</v>
      </c>
      <c r="K192" s="319" t="s">
        <v>4834</v>
      </c>
      <c r="L192" s="319" t="s">
        <v>4835</v>
      </c>
      <c r="M192" s="319" t="s">
        <v>5053</v>
      </c>
    </row>
    <row r="193" spans="1:13" hidden="1">
      <c r="A193" s="319">
        <f t="shared" si="15"/>
        <v>192</v>
      </c>
      <c r="B193" s="288" t="s">
        <v>4453</v>
      </c>
      <c r="C193" s="319" t="s">
        <v>4840</v>
      </c>
      <c r="D193" s="319" t="s">
        <v>4765</v>
      </c>
      <c r="E193" s="319" t="s">
        <v>4765</v>
      </c>
      <c r="F193" s="319">
        <v>20180101</v>
      </c>
      <c r="G193" s="319">
        <v>20210630</v>
      </c>
      <c r="H193" s="319" t="s">
        <v>4293</v>
      </c>
      <c r="I193" s="319" t="s">
        <v>4775</v>
      </c>
      <c r="J193" s="319">
        <f t="shared" si="16"/>
        <v>11</v>
      </c>
      <c r="K193" s="319" t="s">
        <v>4837</v>
      </c>
      <c r="L193" s="319" t="s">
        <v>4836</v>
      </c>
      <c r="M193" s="319" t="s">
        <v>5053</v>
      </c>
    </row>
    <row r="194" spans="1:13" hidden="1">
      <c r="A194" s="319">
        <f t="shared" si="15"/>
        <v>193</v>
      </c>
      <c r="B194" s="288" t="s">
        <v>4453</v>
      </c>
      <c r="C194" s="319" t="s">
        <v>4840</v>
      </c>
      <c r="D194" s="319" t="s">
        <v>4765</v>
      </c>
      <c r="E194" s="319" t="s">
        <v>4765</v>
      </c>
      <c r="F194" s="319">
        <v>20180101</v>
      </c>
      <c r="G194" s="319">
        <v>20210630</v>
      </c>
      <c r="H194" s="319" t="s">
        <v>4293</v>
      </c>
      <c r="I194" s="319" t="s">
        <v>4775</v>
      </c>
      <c r="J194" s="319">
        <f t="shared" si="16"/>
        <v>11</v>
      </c>
      <c r="K194" s="319" t="s">
        <v>4838</v>
      </c>
      <c r="L194" s="319" t="s">
        <v>4841</v>
      </c>
      <c r="M194" s="319" t="s">
        <v>5053</v>
      </c>
    </row>
    <row r="195" spans="1:13" hidden="1">
      <c r="A195" s="319">
        <f t="shared" si="15"/>
        <v>194</v>
      </c>
      <c r="B195" s="288" t="s">
        <v>4453</v>
      </c>
      <c r="C195" s="319" t="s">
        <v>4840</v>
      </c>
      <c r="D195" s="319" t="s">
        <v>4765</v>
      </c>
      <c r="E195" s="319" t="s">
        <v>4765</v>
      </c>
      <c r="F195" s="319">
        <v>20180101</v>
      </c>
      <c r="G195" s="319">
        <v>20210630</v>
      </c>
      <c r="H195" s="319" t="s">
        <v>4293</v>
      </c>
      <c r="I195" s="319" t="s">
        <v>4775</v>
      </c>
      <c r="J195" s="319">
        <f t="shared" si="16"/>
        <v>11</v>
      </c>
      <c r="K195" s="319" t="s">
        <v>4839</v>
      </c>
      <c r="L195" s="319" t="s">
        <v>4842</v>
      </c>
      <c r="M195" s="319" t="s">
        <v>5053</v>
      </c>
    </row>
    <row r="196" spans="1:13" hidden="1">
      <c r="A196" s="319">
        <f t="shared" si="15"/>
        <v>195</v>
      </c>
      <c r="B196" s="288" t="s">
        <v>4453</v>
      </c>
      <c r="C196" s="319" t="s">
        <v>4840</v>
      </c>
      <c r="D196" s="319" t="s">
        <v>4765</v>
      </c>
      <c r="E196" s="319" t="s">
        <v>4765</v>
      </c>
      <c r="F196" s="319">
        <v>20180101</v>
      </c>
      <c r="G196" s="319">
        <v>20210630</v>
      </c>
      <c r="H196" s="319" t="s">
        <v>4293</v>
      </c>
      <c r="I196" s="319" t="s">
        <v>4775</v>
      </c>
      <c r="J196" s="319">
        <v>12</v>
      </c>
      <c r="K196" s="319" t="s">
        <v>1809</v>
      </c>
      <c r="L196" s="319" t="s">
        <v>4458</v>
      </c>
      <c r="M196" s="319" t="s">
        <v>5053</v>
      </c>
    </row>
    <row r="197" spans="1:13" hidden="1">
      <c r="A197" s="319">
        <f t="shared" si="15"/>
        <v>196</v>
      </c>
      <c r="B197" s="288" t="s">
        <v>4453</v>
      </c>
      <c r="C197" s="319" t="s">
        <v>4840</v>
      </c>
      <c r="D197" s="319" t="s">
        <v>4765</v>
      </c>
      <c r="E197" s="319" t="s">
        <v>4765</v>
      </c>
      <c r="F197" s="319">
        <v>20180101</v>
      </c>
      <c r="G197" s="319">
        <v>20210630</v>
      </c>
      <c r="H197" s="319" t="s">
        <v>4293</v>
      </c>
      <c r="I197" s="319" t="s">
        <v>4775</v>
      </c>
      <c r="J197" s="319">
        <f t="shared" si="16"/>
        <v>12</v>
      </c>
      <c r="K197" s="319" t="s">
        <v>1419</v>
      </c>
      <c r="L197" s="319" t="s">
        <v>4459</v>
      </c>
      <c r="M197" s="319" t="s">
        <v>5053</v>
      </c>
    </row>
    <row r="198" spans="1:13" hidden="1">
      <c r="A198" s="319">
        <f t="shared" si="15"/>
        <v>197</v>
      </c>
      <c r="B198" s="288" t="s">
        <v>4453</v>
      </c>
      <c r="C198" s="319" t="s">
        <v>4840</v>
      </c>
      <c r="D198" s="319" t="s">
        <v>4765</v>
      </c>
      <c r="E198" s="319" t="s">
        <v>4765</v>
      </c>
      <c r="F198" s="319">
        <v>20180101</v>
      </c>
      <c r="G198" s="319">
        <v>20210630</v>
      </c>
      <c r="H198" s="319" t="s">
        <v>4293</v>
      </c>
      <c r="I198" s="319" t="s">
        <v>4775</v>
      </c>
      <c r="J198" s="319">
        <f t="shared" si="16"/>
        <v>12</v>
      </c>
      <c r="K198" s="319" t="s">
        <v>1586</v>
      </c>
      <c r="L198" s="319" t="s">
        <v>4460</v>
      </c>
      <c r="M198" s="319" t="s">
        <v>5053</v>
      </c>
    </row>
    <row r="199" spans="1:13" hidden="1">
      <c r="A199" s="319">
        <f t="shared" si="15"/>
        <v>198</v>
      </c>
      <c r="B199" s="288" t="s">
        <v>4453</v>
      </c>
      <c r="C199" s="319" t="s">
        <v>4840</v>
      </c>
      <c r="D199" s="319" t="s">
        <v>4765</v>
      </c>
      <c r="E199" s="319" t="s">
        <v>4765</v>
      </c>
      <c r="F199" s="319">
        <v>20180101</v>
      </c>
      <c r="G199" s="319">
        <v>20210630</v>
      </c>
      <c r="H199" s="319" t="s">
        <v>4293</v>
      </c>
      <c r="I199" s="319" t="s">
        <v>4775</v>
      </c>
      <c r="J199" s="319">
        <f t="shared" si="16"/>
        <v>12</v>
      </c>
      <c r="K199" s="319" t="s">
        <v>1256</v>
      </c>
      <c r="L199" s="319" t="s">
        <v>4744</v>
      </c>
      <c r="M199" s="319" t="s">
        <v>5053</v>
      </c>
    </row>
    <row r="200" spans="1:13" hidden="1">
      <c r="A200" s="319">
        <f t="shared" si="15"/>
        <v>199</v>
      </c>
      <c r="B200" s="288" t="s">
        <v>4453</v>
      </c>
      <c r="C200" s="319" t="s">
        <v>4840</v>
      </c>
      <c r="D200" s="319" t="s">
        <v>4765</v>
      </c>
      <c r="E200" s="319" t="s">
        <v>4765</v>
      </c>
      <c r="F200" s="319">
        <v>20180101</v>
      </c>
      <c r="G200" s="319">
        <v>20210630</v>
      </c>
      <c r="H200" s="319" t="s">
        <v>4293</v>
      </c>
      <c r="I200" s="319" t="s">
        <v>4775</v>
      </c>
      <c r="J200" s="319">
        <f t="shared" si="16"/>
        <v>12</v>
      </c>
      <c r="K200" s="319" t="s">
        <v>4461</v>
      </c>
      <c r="L200" s="319" t="s">
        <v>4462</v>
      </c>
      <c r="M200" s="319" t="s">
        <v>5053</v>
      </c>
    </row>
    <row r="201" spans="1:13" hidden="1">
      <c r="A201" s="319">
        <f t="shared" si="15"/>
        <v>200</v>
      </c>
      <c r="B201" s="288" t="s">
        <v>4453</v>
      </c>
      <c r="C201" s="319" t="s">
        <v>4840</v>
      </c>
      <c r="D201" s="319" t="s">
        <v>4765</v>
      </c>
      <c r="E201" s="319" t="s">
        <v>4765</v>
      </c>
      <c r="F201" s="319">
        <v>20180101</v>
      </c>
      <c r="G201" s="319">
        <v>20210630</v>
      </c>
      <c r="H201" s="319" t="s">
        <v>4293</v>
      </c>
      <c r="I201" s="319" t="s">
        <v>4775</v>
      </c>
      <c r="J201" s="319">
        <f t="shared" si="16"/>
        <v>12</v>
      </c>
      <c r="K201" s="319" t="s">
        <v>4762</v>
      </c>
      <c r="L201" s="319" t="s">
        <v>4763</v>
      </c>
      <c r="M201" s="319" t="s">
        <v>5053</v>
      </c>
    </row>
    <row r="202" spans="1:13" hidden="1">
      <c r="A202" s="319">
        <f t="shared" si="15"/>
        <v>201</v>
      </c>
      <c r="B202" s="288" t="s">
        <v>4453</v>
      </c>
      <c r="C202" s="319" t="s">
        <v>4840</v>
      </c>
      <c r="D202" s="319" t="s">
        <v>4765</v>
      </c>
      <c r="E202" s="319" t="s">
        <v>4765</v>
      </c>
      <c r="F202" s="319">
        <v>20180101</v>
      </c>
      <c r="G202" s="319">
        <v>20210630</v>
      </c>
      <c r="H202" s="319" t="s">
        <v>4293</v>
      </c>
      <c r="I202" s="319" t="s">
        <v>4775</v>
      </c>
      <c r="J202" s="319">
        <f t="shared" si="16"/>
        <v>12</v>
      </c>
      <c r="K202" s="319" t="s">
        <v>4463</v>
      </c>
      <c r="L202" s="319" t="s">
        <v>4464</v>
      </c>
      <c r="M202" s="319" t="s">
        <v>5053</v>
      </c>
    </row>
    <row r="203" spans="1:13" hidden="1">
      <c r="A203" s="319">
        <f t="shared" si="15"/>
        <v>202</v>
      </c>
      <c r="B203" s="288" t="s">
        <v>4453</v>
      </c>
      <c r="C203" s="319" t="s">
        <v>4840</v>
      </c>
      <c r="D203" s="319" t="s">
        <v>4765</v>
      </c>
      <c r="E203" s="319" t="s">
        <v>4765</v>
      </c>
      <c r="F203" s="319">
        <v>20180101</v>
      </c>
      <c r="G203" s="319">
        <v>20210630</v>
      </c>
      <c r="H203" s="319" t="s">
        <v>4293</v>
      </c>
      <c r="I203" s="319" t="s">
        <v>4775</v>
      </c>
      <c r="J203" s="319">
        <f t="shared" si="16"/>
        <v>12</v>
      </c>
      <c r="K203" s="319" t="s">
        <v>4848</v>
      </c>
      <c r="L203" s="319" t="s">
        <v>4467</v>
      </c>
      <c r="M203" s="319" t="s">
        <v>5053</v>
      </c>
    </row>
    <row r="204" spans="1:13" hidden="1">
      <c r="A204" s="319">
        <f t="shared" si="15"/>
        <v>203</v>
      </c>
      <c r="B204" s="288" t="s">
        <v>4453</v>
      </c>
      <c r="C204" s="319" t="s">
        <v>4840</v>
      </c>
      <c r="D204" s="319" t="s">
        <v>4765</v>
      </c>
      <c r="E204" s="319" t="s">
        <v>4765</v>
      </c>
      <c r="F204" s="319">
        <v>20180101</v>
      </c>
      <c r="G204" s="319">
        <v>20210630</v>
      </c>
      <c r="H204" s="319" t="s">
        <v>4293</v>
      </c>
      <c r="I204" s="319" t="s">
        <v>4775</v>
      </c>
      <c r="J204" s="319">
        <f t="shared" si="16"/>
        <v>12</v>
      </c>
      <c r="K204" s="319" t="s">
        <v>4832</v>
      </c>
      <c r="L204" s="319" t="s">
        <v>4469</v>
      </c>
      <c r="M204" s="319" t="s">
        <v>5053</v>
      </c>
    </row>
    <row r="205" spans="1:13" hidden="1">
      <c r="A205" s="319">
        <f t="shared" si="15"/>
        <v>204</v>
      </c>
      <c r="B205" s="288" t="s">
        <v>4453</v>
      </c>
      <c r="C205" s="319" t="s">
        <v>4840</v>
      </c>
      <c r="D205" s="319" t="s">
        <v>4765</v>
      </c>
      <c r="E205" s="319" t="s">
        <v>4765</v>
      </c>
      <c r="F205" s="319">
        <v>20180101</v>
      </c>
      <c r="G205" s="319">
        <v>20210630</v>
      </c>
      <c r="H205" s="319" t="s">
        <v>4293</v>
      </c>
      <c r="I205" s="319" t="s">
        <v>4775</v>
      </c>
      <c r="J205" s="319">
        <f t="shared" si="16"/>
        <v>12</v>
      </c>
      <c r="K205" s="319" t="s">
        <v>4833</v>
      </c>
      <c r="L205" s="319" t="s">
        <v>4471</v>
      </c>
      <c r="M205" s="319" t="s">
        <v>5053</v>
      </c>
    </row>
    <row r="206" spans="1:13" hidden="1">
      <c r="A206" s="319">
        <f t="shared" si="15"/>
        <v>205</v>
      </c>
      <c r="B206" s="288" t="s">
        <v>4453</v>
      </c>
      <c r="C206" s="319" t="s">
        <v>4840</v>
      </c>
      <c r="D206" s="319" t="s">
        <v>4765</v>
      </c>
      <c r="E206" s="319" t="s">
        <v>4765</v>
      </c>
      <c r="F206" s="319">
        <v>20180101</v>
      </c>
      <c r="G206" s="319">
        <v>20210630</v>
      </c>
      <c r="H206" s="319" t="s">
        <v>4293</v>
      </c>
      <c r="I206" s="319" t="s">
        <v>4775</v>
      </c>
      <c r="J206" s="319">
        <f t="shared" si="16"/>
        <v>12</v>
      </c>
      <c r="K206" s="319" t="s">
        <v>4834</v>
      </c>
      <c r="L206" s="319" t="s">
        <v>4835</v>
      </c>
      <c r="M206" s="319" t="s">
        <v>5053</v>
      </c>
    </row>
    <row r="207" spans="1:13" hidden="1">
      <c r="A207" s="319">
        <f t="shared" si="15"/>
        <v>206</v>
      </c>
      <c r="B207" s="288" t="s">
        <v>4453</v>
      </c>
      <c r="C207" s="319" t="s">
        <v>4840</v>
      </c>
      <c r="D207" s="319" t="s">
        <v>4765</v>
      </c>
      <c r="E207" s="319" t="s">
        <v>4765</v>
      </c>
      <c r="F207" s="319">
        <v>20180101</v>
      </c>
      <c r="G207" s="319">
        <v>20210630</v>
      </c>
      <c r="H207" s="319" t="s">
        <v>4293</v>
      </c>
      <c r="I207" s="319" t="s">
        <v>4775</v>
      </c>
      <c r="J207" s="319">
        <f t="shared" si="16"/>
        <v>12</v>
      </c>
      <c r="K207" s="319" t="s">
        <v>4837</v>
      </c>
      <c r="L207" s="319" t="s">
        <v>4836</v>
      </c>
      <c r="M207" s="319" t="s">
        <v>5053</v>
      </c>
    </row>
    <row r="208" spans="1:13" hidden="1">
      <c r="A208" s="319">
        <f t="shared" si="15"/>
        <v>207</v>
      </c>
      <c r="B208" s="288" t="s">
        <v>4453</v>
      </c>
      <c r="C208" s="319" t="s">
        <v>4840</v>
      </c>
      <c r="D208" s="319" t="s">
        <v>4765</v>
      </c>
      <c r="E208" s="319" t="s">
        <v>4765</v>
      </c>
      <c r="F208" s="319">
        <v>20180101</v>
      </c>
      <c r="G208" s="319">
        <v>20210630</v>
      </c>
      <c r="H208" s="319" t="s">
        <v>4293</v>
      </c>
      <c r="I208" s="319" t="s">
        <v>4775</v>
      </c>
      <c r="J208" s="319">
        <f t="shared" si="16"/>
        <v>12</v>
      </c>
      <c r="K208" s="319" t="s">
        <v>4838</v>
      </c>
      <c r="L208" s="319" t="s">
        <v>4841</v>
      </c>
      <c r="M208" s="319" t="s">
        <v>5053</v>
      </c>
    </row>
    <row r="209" spans="1:13" hidden="1">
      <c r="A209" s="319">
        <f t="shared" si="15"/>
        <v>208</v>
      </c>
      <c r="B209" s="288" t="s">
        <v>4453</v>
      </c>
      <c r="C209" s="319" t="s">
        <v>4840</v>
      </c>
      <c r="D209" s="319" t="s">
        <v>4765</v>
      </c>
      <c r="E209" s="319" t="s">
        <v>4765</v>
      </c>
      <c r="F209" s="319">
        <v>20180101</v>
      </c>
      <c r="G209" s="319">
        <v>20210630</v>
      </c>
      <c r="H209" s="319" t="s">
        <v>4293</v>
      </c>
      <c r="I209" s="319" t="s">
        <v>4775</v>
      </c>
      <c r="J209" s="319">
        <f t="shared" si="16"/>
        <v>12</v>
      </c>
      <c r="K209" s="319" t="s">
        <v>4839</v>
      </c>
      <c r="L209" s="319" t="s">
        <v>4842</v>
      </c>
      <c r="M209" s="319" t="s">
        <v>5053</v>
      </c>
    </row>
    <row r="210" spans="1:13" hidden="1">
      <c r="A210" s="319">
        <f t="shared" si="15"/>
        <v>209</v>
      </c>
      <c r="B210" s="288" t="s">
        <v>4453</v>
      </c>
      <c r="C210" s="319" t="s">
        <v>4840</v>
      </c>
      <c r="D210" s="319" t="s">
        <v>4765</v>
      </c>
      <c r="E210" s="319" t="s">
        <v>4765</v>
      </c>
      <c r="F210" s="319">
        <v>20180101</v>
      </c>
      <c r="G210" s="319">
        <v>20210630</v>
      </c>
      <c r="H210" s="319" t="s">
        <v>4293</v>
      </c>
      <c r="I210" s="319" t="s">
        <v>4775</v>
      </c>
      <c r="J210" s="319">
        <v>13</v>
      </c>
      <c r="K210" s="319" t="s">
        <v>1809</v>
      </c>
      <c r="L210" s="319" t="s">
        <v>4458</v>
      </c>
      <c r="M210" s="319" t="s">
        <v>5053</v>
      </c>
    </row>
    <row r="211" spans="1:13" hidden="1">
      <c r="A211" s="319">
        <f t="shared" si="15"/>
        <v>210</v>
      </c>
      <c r="B211" s="288" t="s">
        <v>4453</v>
      </c>
      <c r="C211" s="319" t="s">
        <v>4840</v>
      </c>
      <c r="D211" s="319" t="s">
        <v>4765</v>
      </c>
      <c r="E211" s="319" t="s">
        <v>4765</v>
      </c>
      <c r="F211" s="319">
        <v>20180101</v>
      </c>
      <c r="G211" s="319">
        <v>20210630</v>
      </c>
      <c r="H211" s="319" t="s">
        <v>4293</v>
      </c>
      <c r="I211" s="319" t="s">
        <v>4775</v>
      </c>
      <c r="J211" s="319">
        <f t="shared" si="16"/>
        <v>13</v>
      </c>
      <c r="K211" s="319" t="s">
        <v>1419</v>
      </c>
      <c r="L211" s="319" t="s">
        <v>4459</v>
      </c>
      <c r="M211" s="319" t="s">
        <v>5053</v>
      </c>
    </row>
    <row r="212" spans="1:13" hidden="1">
      <c r="A212" s="319">
        <f t="shared" si="15"/>
        <v>211</v>
      </c>
      <c r="B212" s="288" t="s">
        <v>4453</v>
      </c>
      <c r="C212" s="319" t="s">
        <v>4840</v>
      </c>
      <c r="D212" s="319" t="s">
        <v>4765</v>
      </c>
      <c r="E212" s="319" t="s">
        <v>4765</v>
      </c>
      <c r="F212" s="319">
        <v>20180101</v>
      </c>
      <c r="G212" s="319">
        <v>20210630</v>
      </c>
      <c r="H212" s="319" t="s">
        <v>4293</v>
      </c>
      <c r="I212" s="319" t="s">
        <v>4775</v>
      </c>
      <c r="J212" s="319">
        <f t="shared" si="16"/>
        <v>13</v>
      </c>
      <c r="K212" s="319" t="s">
        <v>1586</v>
      </c>
      <c r="L212" s="319" t="s">
        <v>4460</v>
      </c>
      <c r="M212" s="319" t="s">
        <v>5053</v>
      </c>
    </row>
    <row r="213" spans="1:13" hidden="1">
      <c r="A213" s="319">
        <f t="shared" si="15"/>
        <v>212</v>
      </c>
      <c r="B213" s="288" t="s">
        <v>4453</v>
      </c>
      <c r="C213" s="319" t="s">
        <v>4840</v>
      </c>
      <c r="D213" s="319" t="s">
        <v>4765</v>
      </c>
      <c r="E213" s="319" t="s">
        <v>4765</v>
      </c>
      <c r="F213" s="319">
        <v>20180101</v>
      </c>
      <c r="G213" s="319">
        <v>20210630</v>
      </c>
      <c r="H213" s="319" t="s">
        <v>4293</v>
      </c>
      <c r="I213" s="319" t="s">
        <v>4775</v>
      </c>
      <c r="J213" s="319">
        <f t="shared" si="16"/>
        <v>13</v>
      </c>
      <c r="K213" s="319" t="s">
        <v>1256</v>
      </c>
      <c r="L213" s="319" t="s">
        <v>4744</v>
      </c>
      <c r="M213" s="319" t="s">
        <v>5053</v>
      </c>
    </row>
    <row r="214" spans="1:13" hidden="1">
      <c r="A214" s="319">
        <f t="shared" si="15"/>
        <v>213</v>
      </c>
      <c r="B214" s="288" t="s">
        <v>4453</v>
      </c>
      <c r="C214" s="319" t="s">
        <v>4840</v>
      </c>
      <c r="D214" s="319" t="s">
        <v>4765</v>
      </c>
      <c r="E214" s="319" t="s">
        <v>4765</v>
      </c>
      <c r="F214" s="319">
        <v>20180101</v>
      </c>
      <c r="G214" s="319">
        <v>20210630</v>
      </c>
      <c r="H214" s="319" t="s">
        <v>4293</v>
      </c>
      <c r="I214" s="319" t="s">
        <v>4775</v>
      </c>
      <c r="J214" s="319">
        <f t="shared" si="16"/>
        <v>13</v>
      </c>
      <c r="K214" s="319" t="s">
        <v>4461</v>
      </c>
      <c r="L214" s="319" t="s">
        <v>4462</v>
      </c>
      <c r="M214" s="319" t="s">
        <v>5053</v>
      </c>
    </row>
    <row r="215" spans="1:13" hidden="1">
      <c r="A215" s="319">
        <f t="shared" ref="A215:A278" si="17">A214+1</f>
        <v>214</v>
      </c>
      <c r="B215" s="288" t="s">
        <v>4453</v>
      </c>
      <c r="C215" s="319" t="s">
        <v>4840</v>
      </c>
      <c r="D215" s="319" t="s">
        <v>4765</v>
      </c>
      <c r="E215" s="319" t="s">
        <v>4765</v>
      </c>
      <c r="F215" s="319">
        <v>20180101</v>
      </c>
      <c r="G215" s="319">
        <v>20210630</v>
      </c>
      <c r="H215" s="319" t="s">
        <v>4293</v>
      </c>
      <c r="I215" s="319" t="s">
        <v>4775</v>
      </c>
      <c r="J215" s="319">
        <f t="shared" si="16"/>
        <v>13</v>
      </c>
      <c r="K215" s="319" t="s">
        <v>4762</v>
      </c>
      <c r="L215" s="319" t="s">
        <v>4763</v>
      </c>
      <c r="M215" s="319" t="s">
        <v>5053</v>
      </c>
    </row>
    <row r="216" spans="1:13" hidden="1">
      <c r="A216" s="319">
        <f t="shared" si="17"/>
        <v>215</v>
      </c>
      <c r="B216" s="288" t="s">
        <v>4453</v>
      </c>
      <c r="C216" s="319" t="s">
        <v>4840</v>
      </c>
      <c r="D216" s="319" t="s">
        <v>4765</v>
      </c>
      <c r="E216" s="319" t="s">
        <v>4765</v>
      </c>
      <c r="F216" s="319">
        <v>20180101</v>
      </c>
      <c r="G216" s="319">
        <v>20210630</v>
      </c>
      <c r="H216" s="319" t="s">
        <v>4293</v>
      </c>
      <c r="I216" s="319" t="s">
        <v>4775</v>
      </c>
      <c r="J216" s="319">
        <f t="shared" si="16"/>
        <v>13</v>
      </c>
      <c r="K216" s="319" t="s">
        <v>4463</v>
      </c>
      <c r="L216" s="319" t="s">
        <v>4464</v>
      </c>
      <c r="M216" s="319" t="s">
        <v>5053</v>
      </c>
    </row>
    <row r="217" spans="1:13" hidden="1">
      <c r="A217" s="319">
        <f t="shared" si="17"/>
        <v>216</v>
      </c>
      <c r="B217" s="288" t="s">
        <v>4453</v>
      </c>
      <c r="C217" s="319" t="s">
        <v>4840</v>
      </c>
      <c r="D217" s="319" t="s">
        <v>4765</v>
      </c>
      <c r="E217" s="319" t="s">
        <v>4765</v>
      </c>
      <c r="F217" s="319">
        <v>20180101</v>
      </c>
      <c r="G217" s="319">
        <v>20210630</v>
      </c>
      <c r="H217" s="319" t="s">
        <v>4293</v>
      </c>
      <c r="I217" s="319" t="s">
        <v>4775</v>
      </c>
      <c r="J217" s="319">
        <f t="shared" si="16"/>
        <v>13</v>
      </c>
      <c r="K217" s="319" t="s">
        <v>4848</v>
      </c>
      <c r="L217" s="319" t="s">
        <v>4467</v>
      </c>
      <c r="M217" s="319" t="s">
        <v>5053</v>
      </c>
    </row>
    <row r="218" spans="1:13" hidden="1">
      <c r="A218" s="319">
        <f t="shared" si="17"/>
        <v>217</v>
      </c>
      <c r="B218" s="288" t="s">
        <v>4453</v>
      </c>
      <c r="C218" s="319" t="s">
        <v>4840</v>
      </c>
      <c r="D218" s="319" t="s">
        <v>4765</v>
      </c>
      <c r="E218" s="319" t="s">
        <v>4765</v>
      </c>
      <c r="F218" s="319">
        <v>20180101</v>
      </c>
      <c r="G218" s="319">
        <v>20210630</v>
      </c>
      <c r="H218" s="319" t="s">
        <v>4293</v>
      </c>
      <c r="I218" s="319" t="s">
        <v>4775</v>
      </c>
      <c r="J218" s="319">
        <f t="shared" si="16"/>
        <v>13</v>
      </c>
      <c r="K218" s="319" t="s">
        <v>4832</v>
      </c>
      <c r="L218" s="319" t="s">
        <v>4469</v>
      </c>
      <c r="M218" s="319" t="s">
        <v>5053</v>
      </c>
    </row>
    <row r="219" spans="1:13" hidden="1">
      <c r="A219" s="319">
        <f t="shared" si="17"/>
        <v>218</v>
      </c>
      <c r="B219" s="288" t="s">
        <v>4453</v>
      </c>
      <c r="C219" s="319" t="s">
        <v>4840</v>
      </c>
      <c r="D219" s="319" t="s">
        <v>4765</v>
      </c>
      <c r="E219" s="319" t="s">
        <v>4765</v>
      </c>
      <c r="F219" s="319">
        <v>20180101</v>
      </c>
      <c r="G219" s="319">
        <v>20210630</v>
      </c>
      <c r="H219" s="319" t="s">
        <v>4293</v>
      </c>
      <c r="I219" s="319" t="s">
        <v>4775</v>
      </c>
      <c r="J219" s="319">
        <f t="shared" si="16"/>
        <v>13</v>
      </c>
      <c r="K219" s="319" t="s">
        <v>4833</v>
      </c>
      <c r="L219" s="319" t="s">
        <v>4471</v>
      </c>
      <c r="M219" s="319" t="s">
        <v>5053</v>
      </c>
    </row>
    <row r="220" spans="1:13" hidden="1">
      <c r="A220" s="319">
        <f t="shared" si="17"/>
        <v>219</v>
      </c>
      <c r="B220" s="288" t="s">
        <v>4453</v>
      </c>
      <c r="C220" s="319" t="s">
        <v>4840</v>
      </c>
      <c r="D220" s="319" t="s">
        <v>4765</v>
      </c>
      <c r="E220" s="319" t="s">
        <v>4765</v>
      </c>
      <c r="F220" s="319">
        <v>20180101</v>
      </c>
      <c r="G220" s="319">
        <v>20210630</v>
      </c>
      <c r="H220" s="319" t="s">
        <v>4293</v>
      </c>
      <c r="I220" s="319" t="s">
        <v>4775</v>
      </c>
      <c r="J220" s="319">
        <f t="shared" si="16"/>
        <v>13</v>
      </c>
      <c r="K220" s="319" t="s">
        <v>4834</v>
      </c>
      <c r="L220" s="319" t="s">
        <v>4835</v>
      </c>
      <c r="M220" s="319" t="s">
        <v>5053</v>
      </c>
    </row>
    <row r="221" spans="1:13" hidden="1">
      <c r="A221" s="319">
        <f t="shared" si="17"/>
        <v>220</v>
      </c>
      <c r="B221" s="288" t="s">
        <v>4453</v>
      </c>
      <c r="C221" s="319" t="s">
        <v>4840</v>
      </c>
      <c r="D221" s="319" t="s">
        <v>4765</v>
      </c>
      <c r="E221" s="319" t="s">
        <v>4765</v>
      </c>
      <c r="F221" s="319">
        <v>20180101</v>
      </c>
      <c r="G221" s="319">
        <v>20210630</v>
      </c>
      <c r="H221" s="319" t="s">
        <v>4293</v>
      </c>
      <c r="I221" s="319" t="s">
        <v>4775</v>
      </c>
      <c r="J221" s="319">
        <f t="shared" si="16"/>
        <v>13</v>
      </c>
      <c r="K221" s="319" t="s">
        <v>4837</v>
      </c>
      <c r="L221" s="319" t="s">
        <v>4836</v>
      </c>
      <c r="M221" s="319" t="s">
        <v>5053</v>
      </c>
    </row>
    <row r="222" spans="1:13" hidden="1">
      <c r="A222" s="319">
        <f t="shared" si="17"/>
        <v>221</v>
      </c>
      <c r="B222" s="288" t="s">
        <v>4453</v>
      </c>
      <c r="C222" s="319" t="s">
        <v>4840</v>
      </c>
      <c r="D222" s="319" t="s">
        <v>4765</v>
      </c>
      <c r="E222" s="319" t="s">
        <v>4765</v>
      </c>
      <c r="F222" s="319">
        <v>20180101</v>
      </c>
      <c r="G222" s="319">
        <v>20210630</v>
      </c>
      <c r="H222" s="319" t="s">
        <v>4293</v>
      </c>
      <c r="I222" s="319" t="s">
        <v>4775</v>
      </c>
      <c r="J222" s="319">
        <f t="shared" si="16"/>
        <v>13</v>
      </c>
      <c r="K222" s="319" t="s">
        <v>4838</v>
      </c>
      <c r="L222" s="319" t="s">
        <v>4841</v>
      </c>
      <c r="M222" s="319" t="s">
        <v>5053</v>
      </c>
    </row>
    <row r="223" spans="1:13" hidden="1">
      <c r="A223" s="319">
        <f t="shared" si="17"/>
        <v>222</v>
      </c>
      <c r="B223" s="288" t="s">
        <v>4453</v>
      </c>
      <c r="C223" s="319" t="s">
        <v>4840</v>
      </c>
      <c r="D223" s="319" t="s">
        <v>4765</v>
      </c>
      <c r="E223" s="319" t="s">
        <v>4765</v>
      </c>
      <c r="F223" s="319">
        <v>20180101</v>
      </c>
      <c r="G223" s="319">
        <v>20210630</v>
      </c>
      <c r="H223" s="319" t="s">
        <v>4293</v>
      </c>
      <c r="I223" s="319" t="s">
        <v>4775</v>
      </c>
      <c r="J223" s="319">
        <f t="shared" si="16"/>
        <v>13</v>
      </c>
      <c r="K223" s="319" t="s">
        <v>4839</v>
      </c>
      <c r="L223" s="319" t="s">
        <v>4842</v>
      </c>
      <c r="M223" s="319" t="s">
        <v>5053</v>
      </c>
    </row>
    <row r="224" spans="1:13" hidden="1">
      <c r="A224" s="319">
        <f t="shared" si="17"/>
        <v>223</v>
      </c>
      <c r="B224" s="288" t="s">
        <v>4453</v>
      </c>
      <c r="C224" s="319" t="s">
        <v>4840</v>
      </c>
      <c r="D224" s="319" t="s">
        <v>4765</v>
      </c>
      <c r="E224" s="319" t="s">
        <v>4765</v>
      </c>
      <c r="F224" s="319">
        <v>20180101</v>
      </c>
      <c r="G224" s="319">
        <v>20210630</v>
      </c>
      <c r="H224" s="319" t="s">
        <v>4293</v>
      </c>
      <c r="I224" s="319" t="s">
        <v>4775</v>
      </c>
      <c r="J224" s="319">
        <v>14</v>
      </c>
      <c r="K224" s="319" t="s">
        <v>1809</v>
      </c>
      <c r="L224" s="319" t="s">
        <v>4458</v>
      </c>
      <c r="M224" s="319" t="s">
        <v>5053</v>
      </c>
    </row>
    <row r="225" spans="1:13" hidden="1">
      <c r="A225" s="319">
        <f t="shared" si="17"/>
        <v>224</v>
      </c>
      <c r="B225" s="288" t="s">
        <v>4453</v>
      </c>
      <c r="C225" s="319" t="s">
        <v>4840</v>
      </c>
      <c r="D225" s="319" t="s">
        <v>4765</v>
      </c>
      <c r="E225" s="319" t="s">
        <v>4765</v>
      </c>
      <c r="F225" s="319">
        <v>20180101</v>
      </c>
      <c r="G225" s="319">
        <v>20210630</v>
      </c>
      <c r="H225" s="319" t="s">
        <v>4293</v>
      </c>
      <c r="I225" s="319" t="s">
        <v>4775</v>
      </c>
      <c r="J225" s="319">
        <f t="shared" si="16"/>
        <v>14</v>
      </c>
      <c r="K225" s="319" t="s">
        <v>1419</v>
      </c>
      <c r="L225" s="319" t="s">
        <v>4459</v>
      </c>
      <c r="M225" s="319" t="s">
        <v>5053</v>
      </c>
    </row>
    <row r="226" spans="1:13" hidden="1">
      <c r="A226" s="319">
        <f t="shared" si="17"/>
        <v>225</v>
      </c>
      <c r="B226" s="288" t="s">
        <v>4453</v>
      </c>
      <c r="C226" s="319" t="s">
        <v>4840</v>
      </c>
      <c r="D226" s="319" t="s">
        <v>4765</v>
      </c>
      <c r="E226" s="319" t="s">
        <v>4765</v>
      </c>
      <c r="F226" s="319">
        <v>20180101</v>
      </c>
      <c r="G226" s="319">
        <v>20210630</v>
      </c>
      <c r="H226" s="319" t="s">
        <v>4293</v>
      </c>
      <c r="I226" s="319" t="s">
        <v>4775</v>
      </c>
      <c r="J226" s="319">
        <f t="shared" si="16"/>
        <v>14</v>
      </c>
      <c r="K226" s="319" t="s">
        <v>1586</v>
      </c>
      <c r="L226" s="319" t="s">
        <v>4460</v>
      </c>
      <c r="M226" s="319" t="s">
        <v>5053</v>
      </c>
    </row>
    <row r="227" spans="1:13" hidden="1">
      <c r="A227" s="319">
        <f t="shared" si="17"/>
        <v>226</v>
      </c>
      <c r="B227" s="288" t="s">
        <v>4453</v>
      </c>
      <c r="C227" s="319" t="s">
        <v>4840</v>
      </c>
      <c r="D227" s="319" t="s">
        <v>4765</v>
      </c>
      <c r="E227" s="319" t="s">
        <v>4765</v>
      </c>
      <c r="F227" s="319">
        <v>20180101</v>
      </c>
      <c r="G227" s="319">
        <v>20210630</v>
      </c>
      <c r="H227" s="319" t="s">
        <v>4293</v>
      </c>
      <c r="I227" s="319" t="s">
        <v>4775</v>
      </c>
      <c r="J227" s="319">
        <f t="shared" si="16"/>
        <v>14</v>
      </c>
      <c r="K227" s="319" t="s">
        <v>1256</v>
      </c>
      <c r="L227" s="319" t="s">
        <v>4744</v>
      </c>
      <c r="M227" s="319" t="s">
        <v>5053</v>
      </c>
    </row>
    <row r="228" spans="1:13" hidden="1">
      <c r="A228" s="319">
        <f t="shared" si="17"/>
        <v>227</v>
      </c>
      <c r="B228" s="288" t="s">
        <v>4453</v>
      </c>
      <c r="C228" s="319" t="s">
        <v>4840</v>
      </c>
      <c r="D228" s="319" t="s">
        <v>4765</v>
      </c>
      <c r="E228" s="319" t="s">
        <v>4765</v>
      </c>
      <c r="F228" s="319">
        <v>20180101</v>
      </c>
      <c r="G228" s="319">
        <v>20210630</v>
      </c>
      <c r="H228" s="319" t="s">
        <v>4293</v>
      </c>
      <c r="I228" s="319" t="s">
        <v>4775</v>
      </c>
      <c r="J228" s="319">
        <f t="shared" si="16"/>
        <v>14</v>
      </c>
      <c r="K228" s="319" t="s">
        <v>4461</v>
      </c>
      <c r="L228" s="319" t="s">
        <v>4462</v>
      </c>
      <c r="M228" s="319" t="s">
        <v>5053</v>
      </c>
    </row>
    <row r="229" spans="1:13" hidden="1">
      <c r="A229" s="319">
        <f t="shared" si="17"/>
        <v>228</v>
      </c>
      <c r="B229" s="288" t="s">
        <v>4453</v>
      </c>
      <c r="C229" s="319" t="s">
        <v>4840</v>
      </c>
      <c r="D229" s="319" t="s">
        <v>4765</v>
      </c>
      <c r="E229" s="319" t="s">
        <v>4765</v>
      </c>
      <c r="F229" s="319">
        <v>20180101</v>
      </c>
      <c r="G229" s="319">
        <v>20210630</v>
      </c>
      <c r="H229" s="319" t="s">
        <v>4293</v>
      </c>
      <c r="I229" s="319" t="s">
        <v>4775</v>
      </c>
      <c r="J229" s="319">
        <f t="shared" si="16"/>
        <v>14</v>
      </c>
      <c r="K229" s="319" t="s">
        <v>4762</v>
      </c>
      <c r="L229" s="319" t="s">
        <v>4763</v>
      </c>
      <c r="M229" s="319" t="s">
        <v>5053</v>
      </c>
    </row>
    <row r="230" spans="1:13" hidden="1">
      <c r="A230" s="319">
        <f t="shared" si="17"/>
        <v>229</v>
      </c>
      <c r="B230" s="288" t="s">
        <v>4453</v>
      </c>
      <c r="C230" s="319" t="s">
        <v>4840</v>
      </c>
      <c r="D230" s="319" t="s">
        <v>4765</v>
      </c>
      <c r="E230" s="319" t="s">
        <v>4765</v>
      </c>
      <c r="F230" s="319">
        <v>20180101</v>
      </c>
      <c r="G230" s="319">
        <v>20210630</v>
      </c>
      <c r="H230" s="319" t="s">
        <v>4293</v>
      </c>
      <c r="I230" s="319" t="s">
        <v>4775</v>
      </c>
      <c r="J230" s="319">
        <f t="shared" si="16"/>
        <v>14</v>
      </c>
      <c r="K230" s="319" t="s">
        <v>4463</v>
      </c>
      <c r="L230" s="319" t="s">
        <v>4464</v>
      </c>
      <c r="M230" s="319" t="s">
        <v>5053</v>
      </c>
    </row>
    <row r="231" spans="1:13" hidden="1">
      <c r="A231" s="319">
        <f t="shared" si="17"/>
        <v>230</v>
      </c>
      <c r="B231" s="288" t="s">
        <v>4453</v>
      </c>
      <c r="C231" s="319" t="s">
        <v>4840</v>
      </c>
      <c r="D231" s="319" t="s">
        <v>4765</v>
      </c>
      <c r="E231" s="319" t="s">
        <v>4765</v>
      </c>
      <c r="F231" s="319">
        <v>20180101</v>
      </c>
      <c r="G231" s="319">
        <v>20210630</v>
      </c>
      <c r="H231" s="319" t="s">
        <v>4293</v>
      </c>
      <c r="I231" s="319" t="s">
        <v>4775</v>
      </c>
      <c r="J231" s="319">
        <f t="shared" si="16"/>
        <v>14</v>
      </c>
      <c r="K231" s="319" t="s">
        <v>4848</v>
      </c>
      <c r="L231" s="319" t="s">
        <v>4467</v>
      </c>
      <c r="M231" s="319" t="s">
        <v>5053</v>
      </c>
    </row>
    <row r="232" spans="1:13" hidden="1">
      <c r="A232" s="319">
        <f t="shared" si="17"/>
        <v>231</v>
      </c>
      <c r="B232" s="288" t="s">
        <v>4453</v>
      </c>
      <c r="C232" s="319" t="s">
        <v>4840</v>
      </c>
      <c r="D232" s="319" t="s">
        <v>4765</v>
      </c>
      <c r="E232" s="319" t="s">
        <v>4765</v>
      </c>
      <c r="F232" s="319">
        <v>20180101</v>
      </c>
      <c r="G232" s="319">
        <v>20210630</v>
      </c>
      <c r="H232" s="319" t="s">
        <v>4293</v>
      </c>
      <c r="I232" s="319" t="s">
        <v>4775</v>
      </c>
      <c r="J232" s="319">
        <f t="shared" si="16"/>
        <v>14</v>
      </c>
      <c r="K232" s="319" t="s">
        <v>4832</v>
      </c>
      <c r="L232" s="319" t="s">
        <v>4469</v>
      </c>
      <c r="M232" s="319" t="s">
        <v>5053</v>
      </c>
    </row>
    <row r="233" spans="1:13" hidden="1">
      <c r="A233" s="319">
        <f t="shared" si="17"/>
        <v>232</v>
      </c>
      <c r="B233" s="288" t="s">
        <v>4453</v>
      </c>
      <c r="C233" s="319" t="s">
        <v>4840</v>
      </c>
      <c r="D233" s="319" t="s">
        <v>4765</v>
      </c>
      <c r="E233" s="319" t="s">
        <v>4765</v>
      </c>
      <c r="F233" s="319">
        <v>20180101</v>
      </c>
      <c r="G233" s="319">
        <v>20210630</v>
      </c>
      <c r="H233" s="319" t="s">
        <v>4293</v>
      </c>
      <c r="I233" s="319" t="s">
        <v>4775</v>
      </c>
      <c r="J233" s="319">
        <f t="shared" si="16"/>
        <v>14</v>
      </c>
      <c r="K233" s="319" t="s">
        <v>4833</v>
      </c>
      <c r="L233" s="319" t="s">
        <v>4471</v>
      </c>
      <c r="M233" s="319" t="s">
        <v>5053</v>
      </c>
    </row>
    <row r="234" spans="1:13" hidden="1">
      <c r="A234" s="319">
        <f t="shared" si="17"/>
        <v>233</v>
      </c>
      <c r="B234" s="288" t="s">
        <v>4453</v>
      </c>
      <c r="C234" s="319" t="s">
        <v>4840</v>
      </c>
      <c r="D234" s="319" t="s">
        <v>4765</v>
      </c>
      <c r="E234" s="319" t="s">
        <v>4765</v>
      </c>
      <c r="F234" s="319">
        <v>20180101</v>
      </c>
      <c r="G234" s="319">
        <v>20210630</v>
      </c>
      <c r="H234" s="319" t="s">
        <v>4293</v>
      </c>
      <c r="I234" s="319" t="s">
        <v>4775</v>
      </c>
      <c r="J234" s="319">
        <f t="shared" si="16"/>
        <v>14</v>
      </c>
      <c r="K234" s="319" t="s">
        <v>4834</v>
      </c>
      <c r="L234" s="319" t="s">
        <v>4835</v>
      </c>
      <c r="M234" s="319" t="s">
        <v>5053</v>
      </c>
    </row>
    <row r="235" spans="1:13" hidden="1">
      <c r="A235" s="319">
        <f t="shared" si="17"/>
        <v>234</v>
      </c>
      <c r="B235" s="288" t="s">
        <v>4453</v>
      </c>
      <c r="C235" s="319" t="s">
        <v>4840</v>
      </c>
      <c r="D235" s="319" t="s">
        <v>4765</v>
      </c>
      <c r="E235" s="319" t="s">
        <v>4765</v>
      </c>
      <c r="F235" s="319">
        <v>20180101</v>
      </c>
      <c r="G235" s="319">
        <v>20210630</v>
      </c>
      <c r="H235" s="319" t="s">
        <v>4293</v>
      </c>
      <c r="I235" s="319" t="s">
        <v>4775</v>
      </c>
      <c r="J235" s="319">
        <f t="shared" si="16"/>
        <v>14</v>
      </c>
      <c r="K235" s="319" t="s">
        <v>4837</v>
      </c>
      <c r="L235" s="319" t="s">
        <v>4836</v>
      </c>
      <c r="M235" s="319" t="s">
        <v>5053</v>
      </c>
    </row>
    <row r="236" spans="1:13" hidden="1">
      <c r="A236" s="319">
        <f t="shared" si="17"/>
        <v>235</v>
      </c>
      <c r="B236" s="288" t="s">
        <v>4453</v>
      </c>
      <c r="C236" s="319" t="s">
        <v>4840</v>
      </c>
      <c r="D236" s="319" t="s">
        <v>4765</v>
      </c>
      <c r="E236" s="319" t="s">
        <v>4765</v>
      </c>
      <c r="F236" s="319">
        <v>20180101</v>
      </c>
      <c r="G236" s="319">
        <v>20210630</v>
      </c>
      <c r="H236" s="319" t="s">
        <v>4293</v>
      </c>
      <c r="I236" s="319" t="s">
        <v>4775</v>
      </c>
      <c r="J236" s="319">
        <f t="shared" si="16"/>
        <v>14</v>
      </c>
      <c r="K236" s="319" t="s">
        <v>4838</v>
      </c>
      <c r="L236" s="319" t="s">
        <v>4841</v>
      </c>
      <c r="M236" s="319" t="s">
        <v>5053</v>
      </c>
    </row>
    <row r="237" spans="1:13" hidden="1">
      <c r="A237" s="319">
        <f t="shared" si="17"/>
        <v>236</v>
      </c>
      <c r="B237" s="288" t="s">
        <v>4453</v>
      </c>
      <c r="C237" s="319" t="s">
        <v>4840</v>
      </c>
      <c r="D237" s="319" t="s">
        <v>4765</v>
      </c>
      <c r="E237" s="319" t="s">
        <v>4765</v>
      </c>
      <c r="F237" s="319">
        <v>20180101</v>
      </c>
      <c r="G237" s="319">
        <v>20210630</v>
      </c>
      <c r="H237" s="319" t="s">
        <v>4293</v>
      </c>
      <c r="I237" s="319" t="s">
        <v>4775</v>
      </c>
      <c r="J237" s="319">
        <f t="shared" si="16"/>
        <v>14</v>
      </c>
      <c r="K237" s="319" t="s">
        <v>4839</v>
      </c>
      <c r="L237" s="319" t="s">
        <v>4842</v>
      </c>
      <c r="M237" s="319" t="s">
        <v>5053</v>
      </c>
    </row>
    <row r="238" spans="1:13" hidden="1">
      <c r="A238" s="319">
        <f t="shared" si="17"/>
        <v>237</v>
      </c>
      <c r="B238" s="288" t="s">
        <v>4453</v>
      </c>
      <c r="C238" s="319" t="s">
        <v>4840</v>
      </c>
      <c r="D238" s="319" t="s">
        <v>4765</v>
      </c>
      <c r="E238" s="319" t="s">
        <v>4765</v>
      </c>
      <c r="F238" s="319">
        <v>20180101</v>
      </c>
      <c r="G238" s="319">
        <v>20210630</v>
      </c>
      <c r="H238" s="319" t="s">
        <v>4293</v>
      </c>
      <c r="I238" s="319" t="s">
        <v>4775</v>
      </c>
      <c r="J238" s="319">
        <v>15</v>
      </c>
      <c r="K238" s="319" t="s">
        <v>1809</v>
      </c>
      <c r="L238" s="319" t="s">
        <v>4458</v>
      </c>
      <c r="M238" s="319" t="s">
        <v>5053</v>
      </c>
    </row>
    <row r="239" spans="1:13" hidden="1">
      <c r="A239" s="319">
        <f t="shared" si="17"/>
        <v>238</v>
      </c>
      <c r="B239" s="288" t="s">
        <v>4453</v>
      </c>
      <c r="C239" s="319" t="s">
        <v>4840</v>
      </c>
      <c r="D239" s="319" t="s">
        <v>4765</v>
      </c>
      <c r="E239" s="319" t="s">
        <v>4765</v>
      </c>
      <c r="F239" s="319">
        <v>20180101</v>
      </c>
      <c r="G239" s="319">
        <v>20210630</v>
      </c>
      <c r="H239" s="319" t="s">
        <v>4293</v>
      </c>
      <c r="I239" s="319" t="s">
        <v>4775</v>
      </c>
      <c r="J239" s="319">
        <f t="shared" si="16"/>
        <v>15</v>
      </c>
      <c r="K239" s="319" t="s">
        <v>1419</v>
      </c>
      <c r="L239" s="319" t="s">
        <v>4459</v>
      </c>
      <c r="M239" s="319" t="s">
        <v>5053</v>
      </c>
    </row>
    <row r="240" spans="1:13" hidden="1">
      <c r="A240" s="319">
        <f t="shared" si="17"/>
        <v>239</v>
      </c>
      <c r="B240" s="288" t="s">
        <v>4453</v>
      </c>
      <c r="C240" s="319" t="s">
        <v>4840</v>
      </c>
      <c r="D240" s="319" t="s">
        <v>4765</v>
      </c>
      <c r="E240" s="319" t="s">
        <v>4765</v>
      </c>
      <c r="F240" s="319">
        <v>20180101</v>
      </c>
      <c r="G240" s="319">
        <v>20210630</v>
      </c>
      <c r="H240" s="319" t="s">
        <v>4293</v>
      </c>
      <c r="I240" s="319" t="s">
        <v>4775</v>
      </c>
      <c r="J240" s="319">
        <f t="shared" si="16"/>
        <v>15</v>
      </c>
      <c r="K240" s="319" t="s">
        <v>1586</v>
      </c>
      <c r="L240" s="319" t="s">
        <v>4460</v>
      </c>
      <c r="M240" s="319" t="s">
        <v>5053</v>
      </c>
    </row>
    <row r="241" spans="1:13" hidden="1">
      <c r="A241" s="319">
        <f t="shared" si="17"/>
        <v>240</v>
      </c>
      <c r="B241" s="288" t="s">
        <v>4453</v>
      </c>
      <c r="C241" s="319" t="s">
        <v>4840</v>
      </c>
      <c r="D241" s="319" t="s">
        <v>4765</v>
      </c>
      <c r="E241" s="319" t="s">
        <v>4765</v>
      </c>
      <c r="F241" s="319">
        <v>20180101</v>
      </c>
      <c r="G241" s="319">
        <v>20210630</v>
      </c>
      <c r="H241" s="319" t="s">
        <v>4293</v>
      </c>
      <c r="I241" s="319" t="s">
        <v>4775</v>
      </c>
      <c r="J241" s="319">
        <f t="shared" si="16"/>
        <v>15</v>
      </c>
      <c r="K241" s="319" t="s">
        <v>1256</v>
      </c>
      <c r="L241" s="319" t="s">
        <v>4744</v>
      </c>
      <c r="M241" s="319" t="s">
        <v>5053</v>
      </c>
    </row>
    <row r="242" spans="1:13" hidden="1">
      <c r="A242" s="319">
        <f t="shared" si="17"/>
        <v>241</v>
      </c>
      <c r="B242" s="288" t="s">
        <v>4453</v>
      </c>
      <c r="C242" s="319" t="s">
        <v>4840</v>
      </c>
      <c r="D242" s="319" t="s">
        <v>4765</v>
      </c>
      <c r="E242" s="319" t="s">
        <v>4765</v>
      </c>
      <c r="F242" s="319">
        <v>20180101</v>
      </c>
      <c r="G242" s="319">
        <v>20210630</v>
      </c>
      <c r="H242" s="319" t="s">
        <v>4293</v>
      </c>
      <c r="I242" s="319" t="s">
        <v>4775</v>
      </c>
      <c r="J242" s="319">
        <f t="shared" si="16"/>
        <v>15</v>
      </c>
      <c r="K242" s="319" t="s">
        <v>4461</v>
      </c>
      <c r="L242" s="319" t="s">
        <v>4462</v>
      </c>
      <c r="M242" s="319" t="s">
        <v>5053</v>
      </c>
    </row>
    <row r="243" spans="1:13" hidden="1">
      <c r="A243" s="319">
        <f t="shared" si="17"/>
        <v>242</v>
      </c>
      <c r="B243" s="288" t="s">
        <v>4453</v>
      </c>
      <c r="C243" s="319" t="s">
        <v>4840</v>
      </c>
      <c r="D243" s="319" t="s">
        <v>4765</v>
      </c>
      <c r="E243" s="319" t="s">
        <v>4765</v>
      </c>
      <c r="F243" s="319">
        <v>20180101</v>
      </c>
      <c r="G243" s="319">
        <v>20210630</v>
      </c>
      <c r="H243" s="319" t="s">
        <v>4293</v>
      </c>
      <c r="I243" s="319" t="s">
        <v>4775</v>
      </c>
      <c r="J243" s="319">
        <f t="shared" si="16"/>
        <v>15</v>
      </c>
      <c r="K243" s="319" t="s">
        <v>4762</v>
      </c>
      <c r="L243" s="319" t="s">
        <v>4763</v>
      </c>
      <c r="M243" s="319" t="s">
        <v>5053</v>
      </c>
    </row>
    <row r="244" spans="1:13" hidden="1">
      <c r="A244" s="319">
        <f t="shared" si="17"/>
        <v>243</v>
      </c>
      <c r="B244" s="288" t="s">
        <v>4453</v>
      </c>
      <c r="C244" s="319" t="s">
        <v>4840</v>
      </c>
      <c r="D244" s="319" t="s">
        <v>4765</v>
      </c>
      <c r="E244" s="319" t="s">
        <v>4765</v>
      </c>
      <c r="F244" s="319">
        <v>20180101</v>
      </c>
      <c r="G244" s="319">
        <v>20210630</v>
      </c>
      <c r="H244" s="319" t="s">
        <v>4293</v>
      </c>
      <c r="I244" s="319" t="s">
        <v>4775</v>
      </c>
      <c r="J244" s="319">
        <f t="shared" si="16"/>
        <v>15</v>
      </c>
      <c r="K244" s="319" t="s">
        <v>4463</v>
      </c>
      <c r="L244" s="319" t="s">
        <v>4464</v>
      </c>
      <c r="M244" s="319" t="s">
        <v>5053</v>
      </c>
    </row>
    <row r="245" spans="1:13" hidden="1">
      <c r="A245" s="319">
        <f t="shared" si="17"/>
        <v>244</v>
      </c>
      <c r="B245" s="288" t="s">
        <v>4453</v>
      </c>
      <c r="C245" s="319" t="s">
        <v>4840</v>
      </c>
      <c r="D245" s="319" t="s">
        <v>4765</v>
      </c>
      <c r="E245" s="319" t="s">
        <v>4765</v>
      </c>
      <c r="F245" s="319">
        <v>20180101</v>
      </c>
      <c r="G245" s="319">
        <v>20210630</v>
      </c>
      <c r="H245" s="319" t="s">
        <v>4293</v>
      </c>
      <c r="I245" s="319" t="s">
        <v>4775</v>
      </c>
      <c r="J245" s="319">
        <f t="shared" si="16"/>
        <v>15</v>
      </c>
      <c r="K245" s="319" t="s">
        <v>4848</v>
      </c>
      <c r="L245" s="319" t="s">
        <v>4467</v>
      </c>
      <c r="M245" s="319" t="s">
        <v>5053</v>
      </c>
    </row>
    <row r="246" spans="1:13" hidden="1">
      <c r="A246" s="319">
        <f t="shared" si="17"/>
        <v>245</v>
      </c>
      <c r="B246" s="288" t="s">
        <v>4453</v>
      </c>
      <c r="C246" s="319" t="s">
        <v>4840</v>
      </c>
      <c r="D246" s="319" t="s">
        <v>4765</v>
      </c>
      <c r="E246" s="319" t="s">
        <v>4765</v>
      </c>
      <c r="F246" s="319">
        <v>20180101</v>
      </c>
      <c r="G246" s="319">
        <v>20210630</v>
      </c>
      <c r="H246" s="319" t="s">
        <v>4293</v>
      </c>
      <c r="I246" s="319" t="s">
        <v>4775</v>
      </c>
      <c r="J246" s="319">
        <f t="shared" si="16"/>
        <v>15</v>
      </c>
      <c r="K246" s="319" t="s">
        <v>4832</v>
      </c>
      <c r="L246" s="319" t="s">
        <v>4469</v>
      </c>
      <c r="M246" s="319" t="s">
        <v>5053</v>
      </c>
    </row>
    <row r="247" spans="1:13" hidden="1">
      <c r="A247" s="319">
        <f t="shared" si="17"/>
        <v>246</v>
      </c>
      <c r="B247" s="288" t="s">
        <v>4453</v>
      </c>
      <c r="C247" s="319" t="s">
        <v>4840</v>
      </c>
      <c r="D247" s="319" t="s">
        <v>4765</v>
      </c>
      <c r="E247" s="319" t="s">
        <v>4765</v>
      </c>
      <c r="F247" s="319">
        <v>20180101</v>
      </c>
      <c r="G247" s="319">
        <v>20210630</v>
      </c>
      <c r="H247" s="319" t="s">
        <v>4293</v>
      </c>
      <c r="I247" s="319" t="s">
        <v>4775</v>
      </c>
      <c r="J247" s="319">
        <f t="shared" si="16"/>
        <v>15</v>
      </c>
      <c r="K247" s="319" t="s">
        <v>4833</v>
      </c>
      <c r="L247" s="319" t="s">
        <v>4471</v>
      </c>
      <c r="M247" s="319" t="s">
        <v>5053</v>
      </c>
    </row>
    <row r="248" spans="1:13" hidden="1">
      <c r="A248" s="319">
        <f t="shared" si="17"/>
        <v>247</v>
      </c>
      <c r="B248" s="288" t="s">
        <v>4453</v>
      </c>
      <c r="C248" s="319" t="s">
        <v>4840</v>
      </c>
      <c r="D248" s="319" t="s">
        <v>4765</v>
      </c>
      <c r="E248" s="319" t="s">
        <v>4765</v>
      </c>
      <c r="F248" s="319">
        <v>20180101</v>
      </c>
      <c r="G248" s="319">
        <v>20210630</v>
      </c>
      <c r="H248" s="319" t="s">
        <v>4293</v>
      </c>
      <c r="I248" s="319" t="s">
        <v>4775</v>
      </c>
      <c r="J248" s="319">
        <f t="shared" ref="J248:J311" si="18">J247</f>
        <v>15</v>
      </c>
      <c r="K248" s="319" t="s">
        <v>4834</v>
      </c>
      <c r="L248" s="319" t="s">
        <v>4835</v>
      </c>
      <c r="M248" s="319" t="s">
        <v>5053</v>
      </c>
    </row>
    <row r="249" spans="1:13" hidden="1">
      <c r="A249" s="319">
        <f t="shared" si="17"/>
        <v>248</v>
      </c>
      <c r="B249" s="288" t="s">
        <v>4453</v>
      </c>
      <c r="C249" s="319" t="s">
        <v>4840</v>
      </c>
      <c r="D249" s="319" t="s">
        <v>4765</v>
      </c>
      <c r="E249" s="319" t="s">
        <v>4765</v>
      </c>
      <c r="F249" s="319">
        <v>20180101</v>
      </c>
      <c r="G249" s="319">
        <v>20210630</v>
      </c>
      <c r="H249" s="319" t="s">
        <v>4293</v>
      </c>
      <c r="I249" s="319" t="s">
        <v>4775</v>
      </c>
      <c r="J249" s="319">
        <f t="shared" si="18"/>
        <v>15</v>
      </c>
      <c r="K249" s="319" t="s">
        <v>4837</v>
      </c>
      <c r="L249" s="319" t="s">
        <v>4836</v>
      </c>
      <c r="M249" s="319" t="s">
        <v>5053</v>
      </c>
    </row>
    <row r="250" spans="1:13" hidden="1">
      <c r="A250" s="319">
        <f t="shared" si="17"/>
        <v>249</v>
      </c>
      <c r="B250" s="288" t="s">
        <v>4453</v>
      </c>
      <c r="C250" s="319" t="s">
        <v>4840</v>
      </c>
      <c r="D250" s="319" t="s">
        <v>4765</v>
      </c>
      <c r="E250" s="319" t="s">
        <v>4765</v>
      </c>
      <c r="F250" s="319">
        <v>20180101</v>
      </c>
      <c r="G250" s="319">
        <v>20210630</v>
      </c>
      <c r="H250" s="319" t="s">
        <v>4293</v>
      </c>
      <c r="I250" s="319" t="s">
        <v>4775</v>
      </c>
      <c r="J250" s="319">
        <f t="shared" si="18"/>
        <v>15</v>
      </c>
      <c r="K250" s="319" t="s">
        <v>4838</v>
      </c>
      <c r="L250" s="319" t="s">
        <v>4841</v>
      </c>
      <c r="M250" s="319" t="s">
        <v>5053</v>
      </c>
    </row>
    <row r="251" spans="1:13" hidden="1">
      <c r="A251" s="319">
        <f t="shared" si="17"/>
        <v>250</v>
      </c>
      <c r="B251" s="288" t="s">
        <v>4453</v>
      </c>
      <c r="C251" s="319" t="s">
        <v>4840</v>
      </c>
      <c r="D251" s="319" t="s">
        <v>4765</v>
      </c>
      <c r="E251" s="319" t="s">
        <v>4765</v>
      </c>
      <c r="F251" s="319">
        <v>20180101</v>
      </c>
      <c r="G251" s="319">
        <v>20210630</v>
      </c>
      <c r="H251" s="319" t="s">
        <v>4293</v>
      </c>
      <c r="I251" s="319" t="s">
        <v>4775</v>
      </c>
      <c r="J251" s="319">
        <f t="shared" si="18"/>
        <v>15</v>
      </c>
      <c r="K251" s="319" t="s">
        <v>4839</v>
      </c>
      <c r="L251" s="319" t="s">
        <v>4842</v>
      </c>
      <c r="M251" s="319" t="s">
        <v>5053</v>
      </c>
    </row>
    <row r="252" spans="1:13" hidden="1">
      <c r="A252" s="319">
        <f t="shared" si="17"/>
        <v>251</v>
      </c>
      <c r="B252" s="288" t="s">
        <v>4453</v>
      </c>
      <c r="C252" s="319" t="s">
        <v>4840</v>
      </c>
      <c r="D252" s="319" t="s">
        <v>4765</v>
      </c>
      <c r="E252" s="319" t="s">
        <v>4765</v>
      </c>
      <c r="F252" s="319">
        <v>20180101</v>
      </c>
      <c r="G252" s="319">
        <v>20210630</v>
      </c>
      <c r="H252" s="319" t="s">
        <v>4293</v>
      </c>
      <c r="I252" s="319" t="s">
        <v>4775</v>
      </c>
      <c r="J252" s="319">
        <v>16</v>
      </c>
      <c r="K252" s="319" t="s">
        <v>1809</v>
      </c>
      <c r="L252" s="319" t="s">
        <v>4458</v>
      </c>
      <c r="M252" s="319" t="s">
        <v>5053</v>
      </c>
    </row>
    <row r="253" spans="1:13" hidden="1">
      <c r="A253" s="319">
        <f t="shared" si="17"/>
        <v>252</v>
      </c>
      <c r="B253" s="288" t="s">
        <v>4453</v>
      </c>
      <c r="C253" s="319" t="s">
        <v>4840</v>
      </c>
      <c r="D253" s="319" t="s">
        <v>4765</v>
      </c>
      <c r="E253" s="319" t="s">
        <v>4765</v>
      </c>
      <c r="F253" s="319">
        <v>20180101</v>
      </c>
      <c r="G253" s="319">
        <v>20210630</v>
      </c>
      <c r="H253" s="319" t="s">
        <v>4293</v>
      </c>
      <c r="I253" s="319" t="s">
        <v>4775</v>
      </c>
      <c r="J253" s="319">
        <f t="shared" si="18"/>
        <v>16</v>
      </c>
      <c r="K253" s="319" t="s">
        <v>1419</v>
      </c>
      <c r="L253" s="319" t="s">
        <v>4459</v>
      </c>
      <c r="M253" s="319" t="s">
        <v>5053</v>
      </c>
    </row>
    <row r="254" spans="1:13" hidden="1">
      <c r="A254" s="319">
        <f t="shared" si="17"/>
        <v>253</v>
      </c>
      <c r="B254" s="288" t="s">
        <v>4453</v>
      </c>
      <c r="C254" s="319" t="s">
        <v>4840</v>
      </c>
      <c r="D254" s="319" t="s">
        <v>4765</v>
      </c>
      <c r="E254" s="319" t="s">
        <v>4765</v>
      </c>
      <c r="F254" s="319">
        <v>20180101</v>
      </c>
      <c r="G254" s="319">
        <v>20210630</v>
      </c>
      <c r="H254" s="319" t="s">
        <v>4293</v>
      </c>
      <c r="I254" s="319" t="s">
        <v>4775</v>
      </c>
      <c r="J254" s="319">
        <f t="shared" si="18"/>
        <v>16</v>
      </c>
      <c r="K254" s="319" t="s">
        <v>1586</v>
      </c>
      <c r="L254" s="319" t="s">
        <v>4460</v>
      </c>
      <c r="M254" s="319" t="s">
        <v>5053</v>
      </c>
    </row>
    <row r="255" spans="1:13" hidden="1">
      <c r="A255" s="319">
        <f t="shared" si="17"/>
        <v>254</v>
      </c>
      <c r="B255" s="288" t="s">
        <v>4453</v>
      </c>
      <c r="C255" s="319" t="s">
        <v>4840</v>
      </c>
      <c r="D255" s="319" t="s">
        <v>4765</v>
      </c>
      <c r="E255" s="319" t="s">
        <v>4765</v>
      </c>
      <c r="F255" s="319">
        <v>20180101</v>
      </c>
      <c r="G255" s="319">
        <v>20210630</v>
      </c>
      <c r="H255" s="319" t="s">
        <v>4293</v>
      </c>
      <c r="I255" s="319" t="s">
        <v>4775</v>
      </c>
      <c r="J255" s="319">
        <f t="shared" si="18"/>
        <v>16</v>
      </c>
      <c r="K255" s="319" t="s">
        <v>1256</v>
      </c>
      <c r="L255" s="319" t="s">
        <v>4744</v>
      </c>
      <c r="M255" s="319" t="s">
        <v>5053</v>
      </c>
    </row>
    <row r="256" spans="1:13" hidden="1">
      <c r="A256" s="319">
        <f t="shared" si="17"/>
        <v>255</v>
      </c>
      <c r="B256" s="288" t="s">
        <v>4453</v>
      </c>
      <c r="C256" s="319" t="s">
        <v>4840</v>
      </c>
      <c r="D256" s="319" t="s">
        <v>4765</v>
      </c>
      <c r="E256" s="319" t="s">
        <v>4765</v>
      </c>
      <c r="F256" s="319">
        <v>20180101</v>
      </c>
      <c r="G256" s="319">
        <v>20210630</v>
      </c>
      <c r="H256" s="319" t="s">
        <v>4293</v>
      </c>
      <c r="I256" s="319" t="s">
        <v>4775</v>
      </c>
      <c r="J256" s="319">
        <f t="shared" si="18"/>
        <v>16</v>
      </c>
      <c r="K256" s="319" t="s">
        <v>4461</v>
      </c>
      <c r="L256" s="319" t="s">
        <v>4462</v>
      </c>
      <c r="M256" s="319" t="s">
        <v>5053</v>
      </c>
    </row>
    <row r="257" spans="1:13" hidden="1">
      <c r="A257" s="319">
        <f t="shared" si="17"/>
        <v>256</v>
      </c>
      <c r="B257" s="288" t="s">
        <v>4453</v>
      </c>
      <c r="C257" s="319" t="s">
        <v>4840</v>
      </c>
      <c r="D257" s="319" t="s">
        <v>4765</v>
      </c>
      <c r="E257" s="319" t="s">
        <v>4765</v>
      </c>
      <c r="F257" s="319">
        <v>20180101</v>
      </c>
      <c r="G257" s="319">
        <v>20210630</v>
      </c>
      <c r="H257" s="319" t="s">
        <v>4293</v>
      </c>
      <c r="I257" s="319" t="s">
        <v>4775</v>
      </c>
      <c r="J257" s="319">
        <f t="shared" si="18"/>
        <v>16</v>
      </c>
      <c r="K257" s="319" t="s">
        <v>4762</v>
      </c>
      <c r="L257" s="319" t="s">
        <v>4763</v>
      </c>
      <c r="M257" s="319" t="s">
        <v>5053</v>
      </c>
    </row>
    <row r="258" spans="1:13" hidden="1">
      <c r="A258" s="319">
        <f t="shared" si="17"/>
        <v>257</v>
      </c>
      <c r="B258" s="288" t="s">
        <v>4453</v>
      </c>
      <c r="C258" s="319" t="s">
        <v>4840</v>
      </c>
      <c r="D258" s="319" t="s">
        <v>4765</v>
      </c>
      <c r="E258" s="319" t="s">
        <v>4765</v>
      </c>
      <c r="F258" s="319">
        <v>20180101</v>
      </c>
      <c r="G258" s="319">
        <v>20210630</v>
      </c>
      <c r="H258" s="319" t="s">
        <v>4293</v>
      </c>
      <c r="I258" s="319" t="s">
        <v>4775</v>
      </c>
      <c r="J258" s="319">
        <f t="shared" si="18"/>
        <v>16</v>
      </c>
      <c r="K258" s="319" t="s">
        <v>4463</v>
      </c>
      <c r="L258" s="319" t="s">
        <v>4464</v>
      </c>
      <c r="M258" s="319" t="s">
        <v>5053</v>
      </c>
    </row>
    <row r="259" spans="1:13" hidden="1">
      <c r="A259" s="319">
        <f t="shared" si="17"/>
        <v>258</v>
      </c>
      <c r="B259" s="288" t="s">
        <v>4453</v>
      </c>
      <c r="C259" s="319" t="s">
        <v>4840</v>
      </c>
      <c r="D259" s="319" t="s">
        <v>4765</v>
      </c>
      <c r="E259" s="319" t="s">
        <v>4765</v>
      </c>
      <c r="F259" s="319">
        <v>20180101</v>
      </c>
      <c r="G259" s="319">
        <v>20210630</v>
      </c>
      <c r="H259" s="319" t="s">
        <v>4293</v>
      </c>
      <c r="I259" s="319" t="s">
        <v>4775</v>
      </c>
      <c r="J259" s="319">
        <f t="shared" si="18"/>
        <v>16</v>
      </c>
      <c r="K259" s="319" t="s">
        <v>4848</v>
      </c>
      <c r="L259" s="319" t="s">
        <v>4467</v>
      </c>
      <c r="M259" s="319" t="s">
        <v>5053</v>
      </c>
    </row>
    <row r="260" spans="1:13" hidden="1">
      <c r="A260" s="319">
        <f t="shared" si="17"/>
        <v>259</v>
      </c>
      <c r="B260" s="288" t="s">
        <v>4453</v>
      </c>
      <c r="C260" s="319" t="s">
        <v>4840</v>
      </c>
      <c r="D260" s="319" t="s">
        <v>4765</v>
      </c>
      <c r="E260" s="319" t="s">
        <v>4765</v>
      </c>
      <c r="F260" s="319">
        <v>20180101</v>
      </c>
      <c r="G260" s="319">
        <v>20210630</v>
      </c>
      <c r="H260" s="319" t="s">
        <v>4293</v>
      </c>
      <c r="I260" s="319" t="s">
        <v>4775</v>
      </c>
      <c r="J260" s="319">
        <f t="shared" si="18"/>
        <v>16</v>
      </c>
      <c r="K260" s="319" t="s">
        <v>4832</v>
      </c>
      <c r="L260" s="319" t="s">
        <v>4469</v>
      </c>
      <c r="M260" s="319" t="s">
        <v>5053</v>
      </c>
    </row>
    <row r="261" spans="1:13" hidden="1">
      <c r="A261" s="319">
        <f t="shared" si="17"/>
        <v>260</v>
      </c>
      <c r="B261" s="288" t="s">
        <v>4453</v>
      </c>
      <c r="C261" s="319" t="s">
        <v>4840</v>
      </c>
      <c r="D261" s="319" t="s">
        <v>4765</v>
      </c>
      <c r="E261" s="319" t="s">
        <v>4765</v>
      </c>
      <c r="F261" s="319">
        <v>20180101</v>
      </c>
      <c r="G261" s="319">
        <v>20210630</v>
      </c>
      <c r="H261" s="319" t="s">
        <v>4293</v>
      </c>
      <c r="I261" s="319" t="s">
        <v>4775</v>
      </c>
      <c r="J261" s="319">
        <f t="shared" si="18"/>
        <v>16</v>
      </c>
      <c r="K261" s="319" t="s">
        <v>4833</v>
      </c>
      <c r="L261" s="319" t="s">
        <v>4471</v>
      </c>
      <c r="M261" s="319" t="s">
        <v>5053</v>
      </c>
    </row>
    <row r="262" spans="1:13" hidden="1">
      <c r="A262" s="319">
        <f t="shared" si="17"/>
        <v>261</v>
      </c>
      <c r="B262" s="288" t="s">
        <v>4453</v>
      </c>
      <c r="C262" s="319" t="s">
        <v>4840</v>
      </c>
      <c r="D262" s="319" t="s">
        <v>4765</v>
      </c>
      <c r="E262" s="319" t="s">
        <v>4765</v>
      </c>
      <c r="F262" s="319">
        <v>20180101</v>
      </c>
      <c r="G262" s="319">
        <v>20210630</v>
      </c>
      <c r="H262" s="319" t="s">
        <v>4293</v>
      </c>
      <c r="I262" s="319" t="s">
        <v>4775</v>
      </c>
      <c r="J262" s="319">
        <f t="shared" si="18"/>
        <v>16</v>
      </c>
      <c r="K262" s="319" t="s">
        <v>4834</v>
      </c>
      <c r="L262" s="319" t="s">
        <v>4835</v>
      </c>
      <c r="M262" s="319" t="s">
        <v>5053</v>
      </c>
    </row>
    <row r="263" spans="1:13" hidden="1">
      <c r="A263" s="319">
        <f t="shared" si="17"/>
        <v>262</v>
      </c>
      <c r="B263" s="288" t="s">
        <v>4453</v>
      </c>
      <c r="C263" s="319" t="s">
        <v>4840</v>
      </c>
      <c r="D263" s="319" t="s">
        <v>4765</v>
      </c>
      <c r="E263" s="319" t="s">
        <v>4765</v>
      </c>
      <c r="F263" s="319">
        <v>20180101</v>
      </c>
      <c r="G263" s="319">
        <v>20210630</v>
      </c>
      <c r="H263" s="319" t="s">
        <v>4293</v>
      </c>
      <c r="I263" s="319" t="s">
        <v>4775</v>
      </c>
      <c r="J263" s="319">
        <f t="shared" si="18"/>
        <v>16</v>
      </c>
      <c r="K263" s="319" t="s">
        <v>4837</v>
      </c>
      <c r="L263" s="319" t="s">
        <v>4836</v>
      </c>
      <c r="M263" s="319" t="s">
        <v>5053</v>
      </c>
    </row>
    <row r="264" spans="1:13" hidden="1">
      <c r="A264" s="319">
        <f t="shared" si="17"/>
        <v>263</v>
      </c>
      <c r="B264" s="288" t="s">
        <v>4453</v>
      </c>
      <c r="C264" s="319" t="s">
        <v>4840</v>
      </c>
      <c r="D264" s="319" t="s">
        <v>4765</v>
      </c>
      <c r="E264" s="319" t="s">
        <v>4765</v>
      </c>
      <c r="F264" s="319">
        <v>20180101</v>
      </c>
      <c r="G264" s="319">
        <v>20210630</v>
      </c>
      <c r="H264" s="319" t="s">
        <v>4293</v>
      </c>
      <c r="I264" s="319" t="s">
        <v>4775</v>
      </c>
      <c r="J264" s="319">
        <f t="shared" si="18"/>
        <v>16</v>
      </c>
      <c r="K264" s="319" t="s">
        <v>4838</v>
      </c>
      <c r="L264" s="319" t="s">
        <v>4841</v>
      </c>
      <c r="M264" s="319" t="s">
        <v>5053</v>
      </c>
    </row>
    <row r="265" spans="1:13" hidden="1">
      <c r="A265" s="319">
        <f t="shared" si="17"/>
        <v>264</v>
      </c>
      <c r="B265" s="288" t="s">
        <v>4453</v>
      </c>
      <c r="C265" s="319" t="s">
        <v>4840</v>
      </c>
      <c r="D265" s="319" t="s">
        <v>4765</v>
      </c>
      <c r="E265" s="319" t="s">
        <v>4765</v>
      </c>
      <c r="F265" s="319">
        <v>20180101</v>
      </c>
      <c r="G265" s="319">
        <v>20210630</v>
      </c>
      <c r="H265" s="319" t="s">
        <v>4293</v>
      </c>
      <c r="I265" s="319" t="s">
        <v>4775</v>
      </c>
      <c r="J265" s="319">
        <f t="shared" si="18"/>
        <v>16</v>
      </c>
      <c r="K265" s="319" t="s">
        <v>4839</v>
      </c>
      <c r="L265" s="319" t="s">
        <v>4842</v>
      </c>
      <c r="M265" s="319" t="s">
        <v>5053</v>
      </c>
    </row>
    <row r="266" spans="1:13" hidden="1">
      <c r="A266" s="319">
        <f t="shared" si="17"/>
        <v>265</v>
      </c>
      <c r="B266" s="288" t="s">
        <v>4453</v>
      </c>
      <c r="C266" s="319" t="s">
        <v>4840</v>
      </c>
      <c r="D266" s="319" t="s">
        <v>4765</v>
      </c>
      <c r="E266" s="319" t="s">
        <v>4765</v>
      </c>
      <c r="F266" s="319">
        <v>20180101</v>
      </c>
      <c r="G266" s="319">
        <v>20210630</v>
      </c>
      <c r="H266" s="319" t="s">
        <v>4293</v>
      </c>
      <c r="I266" s="319" t="s">
        <v>4775</v>
      </c>
      <c r="J266" s="319">
        <v>17</v>
      </c>
      <c r="K266" s="319" t="s">
        <v>1809</v>
      </c>
      <c r="L266" s="319" t="s">
        <v>4458</v>
      </c>
      <c r="M266" s="319" t="s">
        <v>5053</v>
      </c>
    </row>
    <row r="267" spans="1:13" hidden="1">
      <c r="A267" s="319">
        <f t="shared" si="17"/>
        <v>266</v>
      </c>
      <c r="B267" s="288" t="s">
        <v>4453</v>
      </c>
      <c r="C267" s="319" t="s">
        <v>4840</v>
      </c>
      <c r="D267" s="319" t="s">
        <v>4765</v>
      </c>
      <c r="E267" s="319" t="s">
        <v>4765</v>
      </c>
      <c r="F267" s="319">
        <v>20180101</v>
      </c>
      <c r="G267" s="319">
        <v>20210630</v>
      </c>
      <c r="H267" s="319" t="s">
        <v>4293</v>
      </c>
      <c r="I267" s="319" t="s">
        <v>4775</v>
      </c>
      <c r="J267" s="319">
        <f t="shared" si="18"/>
        <v>17</v>
      </c>
      <c r="K267" s="319" t="s">
        <v>1419</v>
      </c>
      <c r="L267" s="319" t="s">
        <v>4459</v>
      </c>
      <c r="M267" s="319" t="s">
        <v>5053</v>
      </c>
    </row>
    <row r="268" spans="1:13" hidden="1">
      <c r="A268" s="319">
        <f t="shared" si="17"/>
        <v>267</v>
      </c>
      <c r="B268" s="288" t="s">
        <v>4453</v>
      </c>
      <c r="C268" s="319" t="s">
        <v>4840</v>
      </c>
      <c r="D268" s="319" t="s">
        <v>4765</v>
      </c>
      <c r="E268" s="319" t="s">
        <v>4765</v>
      </c>
      <c r="F268" s="319">
        <v>20180101</v>
      </c>
      <c r="G268" s="319">
        <v>20210630</v>
      </c>
      <c r="H268" s="319" t="s">
        <v>4293</v>
      </c>
      <c r="I268" s="319" t="s">
        <v>4775</v>
      </c>
      <c r="J268" s="319">
        <f t="shared" si="18"/>
        <v>17</v>
      </c>
      <c r="K268" s="319" t="s">
        <v>1586</v>
      </c>
      <c r="L268" s="319" t="s">
        <v>4460</v>
      </c>
      <c r="M268" s="319" t="s">
        <v>5053</v>
      </c>
    </row>
    <row r="269" spans="1:13" hidden="1">
      <c r="A269" s="319">
        <f t="shared" si="17"/>
        <v>268</v>
      </c>
      <c r="B269" s="288" t="s">
        <v>4453</v>
      </c>
      <c r="C269" s="319" t="s">
        <v>4840</v>
      </c>
      <c r="D269" s="319" t="s">
        <v>4765</v>
      </c>
      <c r="E269" s="319" t="s">
        <v>4765</v>
      </c>
      <c r="F269" s="319">
        <v>20180101</v>
      </c>
      <c r="G269" s="319">
        <v>20210630</v>
      </c>
      <c r="H269" s="319" t="s">
        <v>4293</v>
      </c>
      <c r="I269" s="319" t="s">
        <v>4775</v>
      </c>
      <c r="J269" s="319">
        <f t="shared" si="18"/>
        <v>17</v>
      </c>
      <c r="K269" s="319" t="s">
        <v>1256</v>
      </c>
      <c r="L269" s="319" t="s">
        <v>4744</v>
      </c>
      <c r="M269" s="319" t="s">
        <v>5053</v>
      </c>
    </row>
    <row r="270" spans="1:13" hidden="1">
      <c r="A270" s="319">
        <f t="shared" si="17"/>
        <v>269</v>
      </c>
      <c r="B270" s="288" t="s">
        <v>4453</v>
      </c>
      <c r="C270" s="319" t="s">
        <v>4840</v>
      </c>
      <c r="D270" s="319" t="s">
        <v>4765</v>
      </c>
      <c r="E270" s="319" t="s">
        <v>4765</v>
      </c>
      <c r="F270" s="319">
        <v>20180101</v>
      </c>
      <c r="G270" s="319">
        <v>20210630</v>
      </c>
      <c r="H270" s="319" t="s">
        <v>4293</v>
      </c>
      <c r="I270" s="319" t="s">
        <v>4775</v>
      </c>
      <c r="J270" s="319">
        <f t="shared" si="18"/>
        <v>17</v>
      </c>
      <c r="K270" s="319" t="s">
        <v>4461</v>
      </c>
      <c r="L270" s="319" t="s">
        <v>4462</v>
      </c>
      <c r="M270" s="319" t="s">
        <v>5053</v>
      </c>
    </row>
    <row r="271" spans="1:13" hidden="1">
      <c r="A271" s="319">
        <f t="shared" si="17"/>
        <v>270</v>
      </c>
      <c r="B271" s="288" t="s">
        <v>4453</v>
      </c>
      <c r="C271" s="319" t="s">
        <v>4840</v>
      </c>
      <c r="D271" s="319" t="s">
        <v>4765</v>
      </c>
      <c r="E271" s="319" t="s">
        <v>4765</v>
      </c>
      <c r="F271" s="319">
        <v>20180101</v>
      </c>
      <c r="G271" s="319">
        <v>20210630</v>
      </c>
      <c r="H271" s="319" t="s">
        <v>4293</v>
      </c>
      <c r="I271" s="319" t="s">
        <v>4775</v>
      </c>
      <c r="J271" s="319">
        <f t="shared" si="18"/>
        <v>17</v>
      </c>
      <c r="K271" s="319" t="s">
        <v>4762</v>
      </c>
      <c r="L271" s="319" t="s">
        <v>4763</v>
      </c>
      <c r="M271" s="319" t="s">
        <v>5053</v>
      </c>
    </row>
    <row r="272" spans="1:13" hidden="1">
      <c r="A272" s="319">
        <f t="shared" si="17"/>
        <v>271</v>
      </c>
      <c r="B272" s="288" t="s">
        <v>4453</v>
      </c>
      <c r="C272" s="319" t="s">
        <v>4840</v>
      </c>
      <c r="D272" s="319" t="s">
        <v>4765</v>
      </c>
      <c r="E272" s="319" t="s">
        <v>4765</v>
      </c>
      <c r="F272" s="319">
        <v>20180101</v>
      </c>
      <c r="G272" s="319">
        <v>20210630</v>
      </c>
      <c r="H272" s="319" t="s">
        <v>4293</v>
      </c>
      <c r="I272" s="319" t="s">
        <v>4775</v>
      </c>
      <c r="J272" s="319">
        <f t="shared" si="18"/>
        <v>17</v>
      </c>
      <c r="K272" s="319" t="s">
        <v>4463</v>
      </c>
      <c r="L272" s="319" t="s">
        <v>4464</v>
      </c>
      <c r="M272" s="319" t="s">
        <v>5053</v>
      </c>
    </row>
    <row r="273" spans="1:13" hidden="1">
      <c r="A273" s="319">
        <f t="shared" si="17"/>
        <v>272</v>
      </c>
      <c r="B273" s="288" t="s">
        <v>4453</v>
      </c>
      <c r="C273" s="319" t="s">
        <v>4840</v>
      </c>
      <c r="D273" s="319" t="s">
        <v>4765</v>
      </c>
      <c r="E273" s="319" t="s">
        <v>4765</v>
      </c>
      <c r="F273" s="319">
        <v>20180101</v>
      </c>
      <c r="G273" s="319">
        <v>20210630</v>
      </c>
      <c r="H273" s="319" t="s">
        <v>4293</v>
      </c>
      <c r="I273" s="319" t="s">
        <v>4775</v>
      </c>
      <c r="J273" s="319">
        <f t="shared" si="18"/>
        <v>17</v>
      </c>
      <c r="K273" s="319" t="s">
        <v>4848</v>
      </c>
      <c r="L273" s="319" t="s">
        <v>4467</v>
      </c>
      <c r="M273" s="319" t="s">
        <v>5053</v>
      </c>
    </row>
    <row r="274" spans="1:13" hidden="1">
      <c r="A274" s="319">
        <f t="shared" si="17"/>
        <v>273</v>
      </c>
      <c r="B274" s="288" t="s">
        <v>4453</v>
      </c>
      <c r="C274" s="319" t="s">
        <v>4840</v>
      </c>
      <c r="D274" s="319" t="s">
        <v>4765</v>
      </c>
      <c r="E274" s="319" t="s">
        <v>4765</v>
      </c>
      <c r="F274" s="319">
        <v>20180101</v>
      </c>
      <c r="G274" s="319">
        <v>20210630</v>
      </c>
      <c r="H274" s="319" t="s">
        <v>4293</v>
      </c>
      <c r="I274" s="319" t="s">
        <v>4775</v>
      </c>
      <c r="J274" s="319">
        <f t="shared" si="18"/>
        <v>17</v>
      </c>
      <c r="K274" s="319" t="s">
        <v>4832</v>
      </c>
      <c r="L274" s="319" t="s">
        <v>4469</v>
      </c>
      <c r="M274" s="319" t="s">
        <v>5053</v>
      </c>
    </row>
    <row r="275" spans="1:13" hidden="1">
      <c r="A275" s="319">
        <f t="shared" si="17"/>
        <v>274</v>
      </c>
      <c r="B275" s="288" t="s">
        <v>4453</v>
      </c>
      <c r="C275" s="319" t="s">
        <v>4840</v>
      </c>
      <c r="D275" s="319" t="s">
        <v>4765</v>
      </c>
      <c r="E275" s="319" t="s">
        <v>4765</v>
      </c>
      <c r="F275" s="319">
        <v>20180101</v>
      </c>
      <c r="G275" s="319">
        <v>20210630</v>
      </c>
      <c r="H275" s="319" t="s">
        <v>4293</v>
      </c>
      <c r="I275" s="319" t="s">
        <v>4775</v>
      </c>
      <c r="J275" s="319">
        <f t="shared" si="18"/>
        <v>17</v>
      </c>
      <c r="K275" s="319" t="s">
        <v>4833</v>
      </c>
      <c r="L275" s="319" t="s">
        <v>4471</v>
      </c>
      <c r="M275" s="319" t="s">
        <v>5053</v>
      </c>
    </row>
    <row r="276" spans="1:13" hidden="1">
      <c r="A276" s="319">
        <f t="shared" si="17"/>
        <v>275</v>
      </c>
      <c r="B276" s="288" t="s">
        <v>4453</v>
      </c>
      <c r="C276" s="319" t="s">
        <v>4840</v>
      </c>
      <c r="D276" s="319" t="s">
        <v>4765</v>
      </c>
      <c r="E276" s="319" t="s">
        <v>4765</v>
      </c>
      <c r="F276" s="319">
        <v>20180101</v>
      </c>
      <c r="G276" s="319">
        <v>20210630</v>
      </c>
      <c r="H276" s="319" t="s">
        <v>4293</v>
      </c>
      <c r="I276" s="319" t="s">
        <v>4775</v>
      </c>
      <c r="J276" s="319">
        <f t="shared" si="18"/>
        <v>17</v>
      </c>
      <c r="K276" s="319" t="s">
        <v>4834</v>
      </c>
      <c r="L276" s="319" t="s">
        <v>4835</v>
      </c>
      <c r="M276" s="319" t="s">
        <v>5053</v>
      </c>
    </row>
    <row r="277" spans="1:13" hidden="1">
      <c r="A277" s="319">
        <f t="shared" si="17"/>
        <v>276</v>
      </c>
      <c r="B277" s="288" t="s">
        <v>4453</v>
      </c>
      <c r="C277" s="319" t="s">
        <v>4840</v>
      </c>
      <c r="D277" s="319" t="s">
        <v>4765</v>
      </c>
      <c r="E277" s="319" t="s">
        <v>4765</v>
      </c>
      <c r="F277" s="319">
        <v>20180101</v>
      </c>
      <c r="G277" s="319">
        <v>20210630</v>
      </c>
      <c r="H277" s="319" t="s">
        <v>4293</v>
      </c>
      <c r="I277" s="319" t="s">
        <v>4775</v>
      </c>
      <c r="J277" s="319">
        <f t="shared" si="18"/>
        <v>17</v>
      </c>
      <c r="K277" s="319" t="s">
        <v>4837</v>
      </c>
      <c r="L277" s="319" t="s">
        <v>4836</v>
      </c>
      <c r="M277" s="319" t="s">
        <v>5053</v>
      </c>
    </row>
    <row r="278" spans="1:13" hidden="1">
      <c r="A278" s="319">
        <f t="shared" si="17"/>
        <v>277</v>
      </c>
      <c r="B278" s="288" t="s">
        <v>4453</v>
      </c>
      <c r="C278" s="319" t="s">
        <v>4840</v>
      </c>
      <c r="D278" s="319" t="s">
        <v>4765</v>
      </c>
      <c r="E278" s="319" t="s">
        <v>4765</v>
      </c>
      <c r="F278" s="319">
        <v>20180101</v>
      </c>
      <c r="G278" s="319">
        <v>20210630</v>
      </c>
      <c r="H278" s="319" t="s">
        <v>4293</v>
      </c>
      <c r="I278" s="319" t="s">
        <v>4775</v>
      </c>
      <c r="J278" s="319">
        <f t="shared" si="18"/>
        <v>17</v>
      </c>
      <c r="K278" s="319" t="s">
        <v>4838</v>
      </c>
      <c r="L278" s="319" t="s">
        <v>4841</v>
      </c>
      <c r="M278" s="319" t="s">
        <v>5053</v>
      </c>
    </row>
    <row r="279" spans="1:13" hidden="1">
      <c r="A279" s="319">
        <f t="shared" ref="A279:A321" si="19">A278+1</f>
        <v>278</v>
      </c>
      <c r="B279" s="288" t="s">
        <v>4453</v>
      </c>
      <c r="C279" s="319" t="s">
        <v>4840</v>
      </c>
      <c r="D279" s="319" t="s">
        <v>4765</v>
      </c>
      <c r="E279" s="319" t="s">
        <v>4765</v>
      </c>
      <c r="F279" s="319">
        <v>20180101</v>
      </c>
      <c r="G279" s="319">
        <v>20210630</v>
      </c>
      <c r="H279" s="319" t="s">
        <v>4293</v>
      </c>
      <c r="I279" s="319" t="s">
        <v>4775</v>
      </c>
      <c r="J279" s="319">
        <f t="shared" si="18"/>
        <v>17</v>
      </c>
      <c r="K279" s="319" t="s">
        <v>4839</v>
      </c>
      <c r="L279" s="319" t="s">
        <v>4842</v>
      </c>
      <c r="M279" s="319" t="s">
        <v>5053</v>
      </c>
    </row>
    <row r="280" spans="1:13" hidden="1">
      <c r="A280" s="319">
        <f t="shared" si="19"/>
        <v>279</v>
      </c>
      <c r="B280" s="288" t="s">
        <v>4453</v>
      </c>
      <c r="C280" s="319" t="s">
        <v>4840</v>
      </c>
      <c r="D280" s="319" t="s">
        <v>4765</v>
      </c>
      <c r="E280" s="319" t="s">
        <v>4765</v>
      </c>
      <c r="F280" s="319">
        <v>20180101</v>
      </c>
      <c r="G280" s="319">
        <v>20210630</v>
      </c>
      <c r="H280" s="319" t="s">
        <v>4293</v>
      </c>
      <c r="I280" s="319" t="s">
        <v>4775</v>
      </c>
      <c r="J280" s="319">
        <v>18</v>
      </c>
      <c r="K280" s="319" t="s">
        <v>1809</v>
      </c>
      <c r="L280" s="319" t="s">
        <v>4458</v>
      </c>
      <c r="M280" s="319" t="s">
        <v>5053</v>
      </c>
    </row>
    <row r="281" spans="1:13" hidden="1">
      <c r="A281" s="319">
        <f t="shared" si="19"/>
        <v>280</v>
      </c>
      <c r="B281" s="288" t="s">
        <v>4453</v>
      </c>
      <c r="C281" s="319" t="s">
        <v>4840</v>
      </c>
      <c r="D281" s="319" t="s">
        <v>4765</v>
      </c>
      <c r="E281" s="319" t="s">
        <v>4765</v>
      </c>
      <c r="F281" s="319">
        <v>20180101</v>
      </c>
      <c r="G281" s="319">
        <v>20210630</v>
      </c>
      <c r="H281" s="319" t="s">
        <v>4293</v>
      </c>
      <c r="I281" s="319" t="s">
        <v>4775</v>
      </c>
      <c r="J281" s="319">
        <f t="shared" si="18"/>
        <v>18</v>
      </c>
      <c r="K281" s="319" t="s">
        <v>1419</v>
      </c>
      <c r="L281" s="319" t="s">
        <v>4459</v>
      </c>
      <c r="M281" s="319" t="s">
        <v>5053</v>
      </c>
    </row>
    <row r="282" spans="1:13" hidden="1">
      <c r="A282" s="319">
        <f t="shared" si="19"/>
        <v>281</v>
      </c>
      <c r="B282" s="288" t="s">
        <v>4453</v>
      </c>
      <c r="C282" s="319" t="s">
        <v>4840</v>
      </c>
      <c r="D282" s="319" t="s">
        <v>4765</v>
      </c>
      <c r="E282" s="319" t="s">
        <v>4765</v>
      </c>
      <c r="F282" s="319">
        <v>20180101</v>
      </c>
      <c r="G282" s="319">
        <v>20210630</v>
      </c>
      <c r="H282" s="319" t="s">
        <v>4293</v>
      </c>
      <c r="I282" s="319" t="s">
        <v>4775</v>
      </c>
      <c r="J282" s="319">
        <f t="shared" si="18"/>
        <v>18</v>
      </c>
      <c r="K282" s="319" t="s">
        <v>1586</v>
      </c>
      <c r="L282" s="319" t="s">
        <v>4460</v>
      </c>
      <c r="M282" s="319" t="s">
        <v>5053</v>
      </c>
    </row>
    <row r="283" spans="1:13" hidden="1">
      <c r="A283" s="319">
        <f t="shared" si="19"/>
        <v>282</v>
      </c>
      <c r="B283" s="288" t="s">
        <v>4453</v>
      </c>
      <c r="C283" s="319" t="s">
        <v>4840</v>
      </c>
      <c r="D283" s="319" t="s">
        <v>4765</v>
      </c>
      <c r="E283" s="319" t="s">
        <v>4765</v>
      </c>
      <c r="F283" s="319">
        <v>20180101</v>
      </c>
      <c r="G283" s="319">
        <v>20210630</v>
      </c>
      <c r="H283" s="319" t="s">
        <v>4293</v>
      </c>
      <c r="I283" s="319" t="s">
        <v>4775</v>
      </c>
      <c r="J283" s="319">
        <f t="shared" si="18"/>
        <v>18</v>
      </c>
      <c r="K283" s="319" t="s">
        <v>1256</v>
      </c>
      <c r="L283" s="319" t="s">
        <v>4744</v>
      </c>
      <c r="M283" s="319" t="s">
        <v>5053</v>
      </c>
    </row>
    <row r="284" spans="1:13" hidden="1">
      <c r="A284" s="319">
        <f t="shared" si="19"/>
        <v>283</v>
      </c>
      <c r="B284" s="288" t="s">
        <v>4453</v>
      </c>
      <c r="C284" s="319" t="s">
        <v>4840</v>
      </c>
      <c r="D284" s="319" t="s">
        <v>4765</v>
      </c>
      <c r="E284" s="319" t="s">
        <v>4765</v>
      </c>
      <c r="F284" s="319">
        <v>20180101</v>
      </c>
      <c r="G284" s="319">
        <v>20210630</v>
      </c>
      <c r="H284" s="319" t="s">
        <v>4293</v>
      </c>
      <c r="I284" s="319" t="s">
        <v>4775</v>
      </c>
      <c r="J284" s="319">
        <f t="shared" si="18"/>
        <v>18</v>
      </c>
      <c r="K284" s="319" t="s">
        <v>4461</v>
      </c>
      <c r="L284" s="319" t="s">
        <v>4462</v>
      </c>
      <c r="M284" s="319" t="s">
        <v>5053</v>
      </c>
    </row>
    <row r="285" spans="1:13" hidden="1">
      <c r="A285" s="319">
        <f t="shared" si="19"/>
        <v>284</v>
      </c>
      <c r="B285" s="288" t="s">
        <v>4453</v>
      </c>
      <c r="C285" s="319" t="s">
        <v>4840</v>
      </c>
      <c r="D285" s="319" t="s">
        <v>4765</v>
      </c>
      <c r="E285" s="319" t="s">
        <v>4765</v>
      </c>
      <c r="F285" s="319">
        <v>20180101</v>
      </c>
      <c r="G285" s="319">
        <v>20210630</v>
      </c>
      <c r="H285" s="319" t="s">
        <v>4293</v>
      </c>
      <c r="I285" s="319" t="s">
        <v>4775</v>
      </c>
      <c r="J285" s="319">
        <f t="shared" si="18"/>
        <v>18</v>
      </c>
      <c r="K285" s="319" t="s">
        <v>4762</v>
      </c>
      <c r="L285" s="319" t="s">
        <v>4763</v>
      </c>
      <c r="M285" s="319" t="s">
        <v>5053</v>
      </c>
    </row>
    <row r="286" spans="1:13" hidden="1">
      <c r="A286" s="319">
        <f t="shared" si="19"/>
        <v>285</v>
      </c>
      <c r="B286" s="288" t="s">
        <v>4453</v>
      </c>
      <c r="C286" s="319" t="s">
        <v>4840</v>
      </c>
      <c r="D286" s="319" t="s">
        <v>4765</v>
      </c>
      <c r="E286" s="319" t="s">
        <v>4765</v>
      </c>
      <c r="F286" s="319">
        <v>20180101</v>
      </c>
      <c r="G286" s="319">
        <v>20210630</v>
      </c>
      <c r="H286" s="319" t="s">
        <v>4293</v>
      </c>
      <c r="I286" s="319" t="s">
        <v>4775</v>
      </c>
      <c r="J286" s="319">
        <f t="shared" si="18"/>
        <v>18</v>
      </c>
      <c r="K286" s="319" t="s">
        <v>4463</v>
      </c>
      <c r="L286" s="319" t="s">
        <v>4464</v>
      </c>
      <c r="M286" s="319" t="s">
        <v>5053</v>
      </c>
    </row>
    <row r="287" spans="1:13" hidden="1">
      <c r="A287" s="319">
        <f t="shared" si="19"/>
        <v>286</v>
      </c>
      <c r="B287" s="288" t="s">
        <v>4453</v>
      </c>
      <c r="C287" s="319" t="s">
        <v>4840</v>
      </c>
      <c r="D287" s="319" t="s">
        <v>4765</v>
      </c>
      <c r="E287" s="319" t="s">
        <v>4765</v>
      </c>
      <c r="F287" s="319">
        <v>20180101</v>
      </c>
      <c r="G287" s="319">
        <v>20210630</v>
      </c>
      <c r="H287" s="319" t="s">
        <v>4293</v>
      </c>
      <c r="I287" s="319" t="s">
        <v>4775</v>
      </c>
      <c r="J287" s="319">
        <f t="shared" si="18"/>
        <v>18</v>
      </c>
      <c r="K287" s="319" t="s">
        <v>4848</v>
      </c>
      <c r="L287" s="319" t="s">
        <v>4467</v>
      </c>
      <c r="M287" s="319" t="s">
        <v>5053</v>
      </c>
    </row>
    <row r="288" spans="1:13" hidden="1">
      <c r="A288" s="319">
        <f t="shared" si="19"/>
        <v>287</v>
      </c>
      <c r="B288" s="288" t="s">
        <v>4453</v>
      </c>
      <c r="C288" s="319" t="s">
        <v>4840</v>
      </c>
      <c r="D288" s="319" t="s">
        <v>4765</v>
      </c>
      <c r="E288" s="319" t="s">
        <v>4765</v>
      </c>
      <c r="F288" s="319">
        <v>20180101</v>
      </c>
      <c r="G288" s="319">
        <v>20210630</v>
      </c>
      <c r="H288" s="319" t="s">
        <v>4293</v>
      </c>
      <c r="I288" s="319" t="s">
        <v>4775</v>
      </c>
      <c r="J288" s="319">
        <f t="shared" si="18"/>
        <v>18</v>
      </c>
      <c r="K288" s="319" t="s">
        <v>4832</v>
      </c>
      <c r="L288" s="319" t="s">
        <v>4469</v>
      </c>
      <c r="M288" s="319" t="s">
        <v>5053</v>
      </c>
    </row>
    <row r="289" spans="1:13" hidden="1">
      <c r="A289" s="319">
        <f t="shared" si="19"/>
        <v>288</v>
      </c>
      <c r="B289" s="288" t="s">
        <v>4453</v>
      </c>
      <c r="C289" s="319" t="s">
        <v>4840</v>
      </c>
      <c r="D289" s="319" t="s">
        <v>4765</v>
      </c>
      <c r="E289" s="319" t="s">
        <v>4765</v>
      </c>
      <c r="F289" s="319">
        <v>20180101</v>
      </c>
      <c r="G289" s="319">
        <v>20210630</v>
      </c>
      <c r="H289" s="319" t="s">
        <v>4293</v>
      </c>
      <c r="I289" s="319" t="s">
        <v>4775</v>
      </c>
      <c r="J289" s="319">
        <f t="shared" si="18"/>
        <v>18</v>
      </c>
      <c r="K289" s="319" t="s">
        <v>4833</v>
      </c>
      <c r="L289" s="319" t="s">
        <v>4471</v>
      </c>
      <c r="M289" s="319" t="s">
        <v>5053</v>
      </c>
    </row>
    <row r="290" spans="1:13" hidden="1">
      <c r="A290" s="319">
        <f t="shared" si="19"/>
        <v>289</v>
      </c>
      <c r="B290" s="288" t="s">
        <v>4453</v>
      </c>
      <c r="C290" s="319" t="s">
        <v>4840</v>
      </c>
      <c r="D290" s="319" t="s">
        <v>4765</v>
      </c>
      <c r="E290" s="319" t="s">
        <v>4765</v>
      </c>
      <c r="F290" s="319">
        <v>20180101</v>
      </c>
      <c r="G290" s="319">
        <v>20210630</v>
      </c>
      <c r="H290" s="319" t="s">
        <v>4293</v>
      </c>
      <c r="I290" s="319" t="s">
        <v>4775</v>
      </c>
      <c r="J290" s="319">
        <f t="shared" si="18"/>
        <v>18</v>
      </c>
      <c r="K290" s="319" t="s">
        <v>4834</v>
      </c>
      <c r="L290" s="319" t="s">
        <v>4835</v>
      </c>
      <c r="M290" s="319" t="s">
        <v>5053</v>
      </c>
    </row>
    <row r="291" spans="1:13" hidden="1">
      <c r="A291" s="319">
        <f t="shared" si="19"/>
        <v>290</v>
      </c>
      <c r="B291" s="288" t="s">
        <v>4453</v>
      </c>
      <c r="C291" s="319" t="s">
        <v>4840</v>
      </c>
      <c r="D291" s="319" t="s">
        <v>4765</v>
      </c>
      <c r="E291" s="319" t="s">
        <v>4765</v>
      </c>
      <c r="F291" s="319">
        <v>20180101</v>
      </c>
      <c r="G291" s="319">
        <v>20210630</v>
      </c>
      <c r="H291" s="319" t="s">
        <v>4293</v>
      </c>
      <c r="I291" s="319" t="s">
        <v>4775</v>
      </c>
      <c r="J291" s="319">
        <f t="shared" si="18"/>
        <v>18</v>
      </c>
      <c r="K291" s="319" t="s">
        <v>4837</v>
      </c>
      <c r="L291" s="319" t="s">
        <v>4836</v>
      </c>
      <c r="M291" s="319" t="s">
        <v>5053</v>
      </c>
    </row>
    <row r="292" spans="1:13" hidden="1">
      <c r="A292" s="319">
        <f t="shared" si="19"/>
        <v>291</v>
      </c>
      <c r="B292" s="288" t="s">
        <v>4453</v>
      </c>
      <c r="C292" s="319" t="s">
        <v>4840</v>
      </c>
      <c r="D292" s="319" t="s">
        <v>4765</v>
      </c>
      <c r="E292" s="319" t="s">
        <v>4765</v>
      </c>
      <c r="F292" s="319">
        <v>20180101</v>
      </c>
      <c r="G292" s="319">
        <v>20210630</v>
      </c>
      <c r="H292" s="319" t="s">
        <v>4293</v>
      </c>
      <c r="I292" s="319" t="s">
        <v>4775</v>
      </c>
      <c r="J292" s="319">
        <f t="shared" si="18"/>
        <v>18</v>
      </c>
      <c r="K292" s="319" t="s">
        <v>4838</v>
      </c>
      <c r="L292" s="319" t="s">
        <v>4841</v>
      </c>
      <c r="M292" s="319" t="s">
        <v>5053</v>
      </c>
    </row>
    <row r="293" spans="1:13" hidden="1">
      <c r="A293" s="319">
        <f t="shared" si="19"/>
        <v>292</v>
      </c>
      <c r="B293" s="288" t="s">
        <v>4453</v>
      </c>
      <c r="C293" s="319" t="s">
        <v>4840</v>
      </c>
      <c r="D293" s="319" t="s">
        <v>4765</v>
      </c>
      <c r="E293" s="319" t="s">
        <v>4765</v>
      </c>
      <c r="F293" s="319">
        <v>20180101</v>
      </c>
      <c r="G293" s="319">
        <v>20210630</v>
      </c>
      <c r="H293" s="319" t="s">
        <v>4293</v>
      </c>
      <c r="I293" s="319" t="s">
        <v>4775</v>
      </c>
      <c r="J293" s="319">
        <f t="shared" si="18"/>
        <v>18</v>
      </c>
      <c r="K293" s="319" t="s">
        <v>4839</v>
      </c>
      <c r="L293" s="319" t="s">
        <v>4842</v>
      </c>
      <c r="M293" s="319" t="s">
        <v>5053</v>
      </c>
    </row>
    <row r="294" spans="1:13" hidden="1">
      <c r="A294" s="319">
        <f t="shared" si="19"/>
        <v>293</v>
      </c>
      <c r="B294" s="288" t="s">
        <v>4453</v>
      </c>
      <c r="C294" s="319" t="s">
        <v>4840</v>
      </c>
      <c r="D294" s="319" t="s">
        <v>4765</v>
      </c>
      <c r="E294" s="319" t="s">
        <v>4765</v>
      </c>
      <c r="F294" s="319">
        <v>20180101</v>
      </c>
      <c r="G294" s="319">
        <v>20210630</v>
      </c>
      <c r="H294" s="319" t="s">
        <v>4293</v>
      </c>
      <c r="I294" s="319" t="s">
        <v>4775</v>
      </c>
      <c r="J294" s="319">
        <v>19</v>
      </c>
      <c r="K294" s="319" t="s">
        <v>1809</v>
      </c>
      <c r="L294" s="319" t="s">
        <v>4458</v>
      </c>
      <c r="M294" s="319" t="s">
        <v>5053</v>
      </c>
    </row>
    <row r="295" spans="1:13" hidden="1">
      <c r="A295" s="319">
        <f t="shared" si="19"/>
        <v>294</v>
      </c>
      <c r="B295" s="288" t="s">
        <v>4453</v>
      </c>
      <c r="C295" s="319" t="s">
        <v>4840</v>
      </c>
      <c r="D295" s="319" t="s">
        <v>4765</v>
      </c>
      <c r="E295" s="319" t="s">
        <v>4765</v>
      </c>
      <c r="F295" s="319">
        <v>20180101</v>
      </c>
      <c r="G295" s="319">
        <v>20210630</v>
      </c>
      <c r="H295" s="319" t="s">
        <v>4293</v>
      </c>
      <c r="I295" s="319" t="s">
        <v>4775</v>
      </c>
      <c r="J295" s="319">
        <f t="shared" si="18"/>
        <v>19</v>
      </c>
      <c r="K295" s="319" t="s">
        <v>1419</v>
      </c>
      <c r="L295" s="319" t="s">
        <v>4459</v>
      </c>
      <c r="M295" s="319" t="s">
        <v>5053</v>
      </c>
    </row>
    <row r="296" spans="1:13" hidden="1">
      <c r="A296" s="319">
        <f t="shared" si="19"/>
        <v>295</v>
      </c>
      <c r="B296" s="288" t="s">
        <v>4453</v>
      </c>
      <c r="C296" s="319" t="s">
        <v>4840</v>
      </c>
      <c r="D296" s="319" t="s">
        <v>4765</v>
      </c>
      <c r="E296" s="319" t="s">
        <v>4765</v>
      </c>
      <c r="F296" s="319">
        <v>20180101</v>
      </c>
      <c r="G296" s="319">
        <v>20210630</v>
      </c>
      <c r="H296" s="319" t="s">
        <v>4293</v>
      </c>
      <c r="I296" s="319" t="s">
        <v>4775</v>
      </c>
      <c r="J296" s="319">
        <f t="shared" si="18"/>
        <v>19</v>
      </c>
      <c r="K296" s="319" t="s">
        <v>1586</v>
      </c>
      <c r="L296" s="319" t="s">
        <v>4460</v>
      </c>
      <c r="M296" s="319" t="s">
        <v>5053</v>
      </c>
    </row>
    <row r="297" spans="1:13" hidden="1">
      <c r="A297" s="319">
        <f t="shared" si="19"/>
        <v>296</v>
      </c>
      <c r="B297" s="288" t="s">
        <v>4453</v>
      </c>
      <c r="C297" s="319" t="s">
        <v>4840</v>
      </c>
      <c r="D297" s="319" t="s">
        <v>4765</v>
      </c>
      <c r="E297" s="319" t="s">
        <v>4765</v>
      </c>
      <c r="F297" s="319">
        <v>20180101</v>
      </c>
      <c r="G297" s="319">
        <v>20210630</v>
      </c>
      <c r="H297" s="319" t="s">
        <v>4293</v>
      </c>
      <c r="I297" s="319" t="s">
        <v>4775</v>
      </c>
      <c r="J297" s="319">
        <f t="shared" si="18"/>
        <v>19</v>
      </c>
      <c r="K297" s="319" t="s">
        <v>1256</v>
      </c>
      <c r="L297" s="319" t="s">
        <v>4744</v>
      </c>
      <c r="M297" s="319" t="s">
        <v>5053</v>
      </c>
    </row>
    <row r="298" spans="1:13" hidden="1">
      <c r="A298" s="319">
        <f t="shared" si="19"/>
        <v>297</v>
      </c>
      <c r="B298" s="288" t="s">
        <v>4453</v>
      </c>
      <c r="C298" s="319" t="s">
        <v>4840</v>
      </c>
      <c r="D298" s="319" t="s">
        <v>4765</v>
      </c>
      <c r="E298" s="319" t="s">
        <v>4765</v>
      </c>
      <c r="F298" s="319">
        <v>20180101</v>
      </c>
      <c r="G298" s="319">
        <v>20210630</v>
      </c>
      <c r="H298" s="319" t="s">
        <v>4293</v>
      </c>
      <c r="I298" s="319" t="s">
        <v>4775</v>
      </c>
      <c r="J298" s="319">
        <f t="shared" si="18"/>
        <v>19</v>
      </c>
      <c r="K298" s="319" t="s">
        <v>4461</v>
      </c>
      <c r="L298" s="319" t="s">
        <v>4462</v>
      </c>
      <c r="M298" s="319" t="s">
        <v>5053</v>
      </c>
    </row>
    <row r="299" spans="1:13" hidden="1">
      <c r="A299" s="319">
        <f t="shared" si="19"/>
        <v>298</v>
      </c>
      <c r="B299" s="288" t="s">
        <v>4453</v>
      </c>
      <c r="C299" s="319" t="s">
        <v>4840</v>
      </c>
      <c r="D299" s="319" t="s">
        <v>4765</v>
      </c>
      <c r="E299" s="319" t="s">
        <v>4765</v>
      </c>
      <c r="F299" s="319">
        <v>20180101</v>
      </c>
      <c r="G299" s="319">
        <v>20210630</v>
      </c>
      <c r="H299" s="319" t="s">
        <v>4293</v>
      </c>
      <c r="I299" s="319" t="s">
        <v>4775</v>
      </c>
      <c r="J299" s="319">
        <f t="shared" si="18"/>
        <v>19</v>
      </c>
      <c r="K299" s="319" t="s">
        <v>4762</v>
      </c>
      <c r="L299" s="319" t="s">
        <v>4763</v>
      </c>
      <c r="M299" s="319" t="s">
        <v>5053</v>
      </c>
    </row>
    <row r="300" spans="1:13" hidden="1">
      <c r="A300" s="319">
        <f t="shared" si="19"/>
        <v>299</v>
      </c>
      <c r="B300" s="288" t="s">
        <v>4453</v>
      </c>
      <c r="C300" s="319" t="s">
        <v>4840</v>
      </c>
      <c r="D300" s="319" t="s">
        <v>4765</v>
      </c>
      <c r="E300" s="319" t="s">
        <v>4765</v>
      </c>
      <c r="F300" s="319">
        <v>20180101</v>
      </c>
      <c r="G300" s="319">
        <v>20210630</v>
      </c>
      <c r="H300" s="319" t="s">
        <v>4293</v>
      </c>
      <c r="I300" s="319" t="s">
        <v>4775</v>
      </c>
      <c r="J300" s="319">
        <f t="shared" si="18"/>
        <v>19</v>
      </c>
      <c r="K300" s="319" t="s">
        <v>4463</v>
      </c>
      <c r="L300" s="319" t="s">
        <v>4464</v>
      </c>
      <c r="M300" s="319" t="s">
        <v>5053</v>
      </c>
    </row>
    <row r="301" spans="1:13" hidden="1">
      <c r="A301" s="319">
        <f t="shared" si="19"/>
        <v>300</v>
      </c>
      <c r="B301" s="288" t="s">
        <v>4453</v>
      </c>
      <c r="C301" s="319" t="s">
        <v>4840</v>
      </c>
      <c r="D301" s="319" t="s">
        <v>4765</v>
      </c>
      <c r="E301" s="319" t="s">
        <v>4765</v>
      </c>
      <c r="F301" s="319">
        <v>20180101</v>
      </c>
      <c r="G301" s="319">
        <v>20210630</v>
      </c>
      <c r="H301" s="319" t="s">
        <v>4293</v>
      </c>
      <c r="I301" s="319" t="s">
        <v>4775</v>
      </c>
      <c r="J301" s="319">
        <f t="shared" si="18"/>
        <v>19</v>
      </c>
      <c r="K301" s="319" t="s">
        <v>4848</v>
      </c>
      <c r="L301" s="319" t="s">
        <v>4467</v>
      </c>
      <c r="M301" s="319" t="s">
        <v>5053</v>
      </c>
    </row>
    <row r="302" spans="1:13" hidden="1">
      <c r="A302" s="319">
        <f t="shared" si="19"/>
        <v>301</v>
      </c>
      <c r="B302" s="288" t="s">
        <v>4453</v>
      </c>
      <c r="C302" s="319" t="s">
        <v>4840</v>
      </c>
      <c r="D302" s="319" t="s">
        <v>4765</v>
      </c>
      <c r="E302" s="319" t="s">
        <v>4765</v>
      </c>
      <c r="F302" s="319">
        <v>20180101</v>
      </c>
      <c r="G302" s="319">
        <v>20210630</v>
      </c>
      <c r="H302" s="319" t="s">
        <v>4293</v>
      </c>
      <c r="I302" s="319" t="s">
        <v>4775</v>
      </c>
      <c r="J302" s="319">
        <f t="shared" si="18"/>
        <v>19</v>
      </c>
      <c r="K302" s="319" t="s">
        <v>4832</v>
      </c>
      <c r="L302" s="319" t="s">
        <v>4469</v>
      </c>
      <c r="M302" s="319" t="s">
        <v>5053</v>
      </c>
    </row>
    <row r="303" spans="1:13" hidden="1">
      <c r="A303" s="319">
        <f t="shared" si="19"/>
        <v>302</v>
      </c>
      <c r="B303" s="288" t="s">
        <v>4453</v>
      </c>
      <c r="C303" s="319" t="s">
        <v>4840</v>
      </c>
      <c r="D303" s="319" t="s">
        <v>4765</v>
      </c>
      <c r="E303" s="319" t="s">
        <v>4765</v>
      </c>
      <c r="F303" s="319">
        <v>20180101</v>
      </c>
      <c r="G303" s="319">
        <v>20210630</v>
      </c>
      <c r="H303" s="319" t="s">
        <v>4293</v>
      </c>
      <c r="I303" s="319" t="s">
        <v>4775</v>
      </c>
      <c r="J303" s="319">
        <f t="shared" si="18"/>
        <v>19</v>
      </c>
      <c r="K303" s="319" t="s">
        <v>4833</v>
      </c>
      <c r="L303" s="319" t="s">
        <v>4471</v>
      </c>
      <c r="M303" s="319" t="s">
        <v>5053</v>
      </c>
    </row>
    <row r="304" spans="1:13" hidden="1">
      <c r="A304" s="319">
        <f t="shared" si="19"/>
        <v>303</v>
      </c>
      <c r="B304" s="288" t="s">
        <v>4453</v>
      </c>
      <c r="C304" s="319" t="s">
        <v>4840</v>
      </c>
      <c r="D304" s="319" t="s">
        <v>4765</v>
      </c>
      <c r="E304" s="319" t="s">
        <v>4765</v>
      </c>
      <c r="F304" s="319">
        <v>20180101</v>
      </c>
      <c r="G304" s="319">
        <v>20210630</v>
      </c>
      <c r="H304" s="319" t="s">
        <v>4293</v>
      </c>
      <c r="I304" s="319" t="s">
        <v>4775</v>
      </c>
      <c r="J304" s="319">
        <f t="shared" si="18"/>
        <v>19</v>
      </c>
      <c r="K304" s="319" t="s">
        <v>4834</v>
      </c>
      <c r="L304" s="319" t="s">
        <v>4835</v>
      </c>
      <c r="M304" s="319" t="s">
        <v>5053</v>
      </c>
    </row>
    <row r="305" spans="1:13" hidden="1">
      <c r="A305" s="319">
        <f t="shared" si="19"/>
        <v>304</v>
      </c>
      <c r="B305" s="288" t="s">
        <v>4453</v>
      </c>
      <c r="C305" s="319" t="s">
        <v>4840</v>
      </c>
      <c r="D305" s="319" t="s">
        <v>4765</v>
      </c>
      <c r="E305" s="319" t="s">
        <v>4765</v>
      </c>
      <c r="F305" s="319">
        <v>20180101</v>
      </c>
      <c r="G305" s="319">
        <v>20210630</v>
      </c>
      <c r="H305" s="319" t="s">
        <v>4293</v>
      </c>
      <c r="I305" s="319" t="s">
        <v>4775</v>
      </c>
      <c r="J305" s="319">
        <f t="shared" si="18"/>
        <v>19</v>
      </c>
      <c r="K305" s="319" t="s">
        <v>4837</v>
      </c>
      <c r="L305" s="319" t="s">
        <v>4836</v>
      </c>
      <c r="M305" s="319" t="s">
        <v>5053</v>
      </c>
    </row>
    <row r="306" spans="1:13" hidden="1">
      <c r="A306" s="319">
        <f t="shared" si="19"/>
        <v>305</v>
      </c>
      <c r="B306" s="288" t="s">
        <v>4453</v>
      </c>
      <c r="C306" s="319" t="s">
        <v>4840</v>
      </c>
      <c r="D306" s="319" t="s">
        <v>4765</v>
      </c>
      <c r="E306" s="319" t="s">
        <v>4765</v>
      </c>
      <c r="F306" s="319">
        <v>20180101</v>
      </c>
      <c r="G306" s="319">
        <v>20210630</v>
      </c>
      <c r="H306" s="319" t="s">
        <v>4293</v>
      </c>
      <c r="I306" s="319" t="s">
        <v>4775</v>
      </c>
      <c r="J306" s="319">
        <f t="shared" si="18"/>
        <v>19</v>
      </c>
      <c r="K306" s="319" t="s">
        <v>4838</v>
      </c>
      <c r="L306" s="319" t="s">
        <v>4841</v>
      </c>
      <c r="M306" s="319" t="s">
        <v>5053</v>
      </c>
    </row>
    <row r="307" spans="1:13" hidden="1">
      <c r="A307" s="319">
        <f t="shared" si="19"/>
        <v>306</v>
      </c>
      <c r="B307" s="288" t="s">
        <v>4453</v>
      </c>
      <c r="C307" s="319" t="s">
        <v>4840</v>
      </c>
      <c r="D307" s="319" t="s">
        <v>4765</v>
      </c>
      <c r="E307" s="319" t="s">
        <v>4765</v>
      </c>
      <c r="F307" s="319">
        <v>20180101</v>
      </c>
      <c r="G307" s="319">
        <v>20210630</v>
      </c>
      <c r="H307" s="319" t="s">
        <v>4293</v>
      </c>
      <c r="I307" s="319" t="s">
        <v>4775</v>
      </c>
      <c r="J307" s="319">
        <f t="shared" si="18"/>
        <v>19</v>
      </c>
      <c r="K307" s="319" t="s">
        <v>4839</v>
      </c>
      <c r="L307" s="319" t="s">
        <v>4842</v>
      </c>
      <c r="M307" s="319" t="s">
        <v>5053</v>
      </c>
    </row>
    <row r="308" spans="1:13" hidden="1">
      <c r="A308" s="319">
        <f t="shared" si="19"/>
        <v>307</v>
      </c>
      <c r="B308" s="288" t="s">
        <v>4453</v>
      </c>
      <c r="C308" s="319" t="s">
        <v>4840</v>
      </c>
      <c r="D308" s="319" t="s">
        <v>4765</v>
      </c>
      <c r="E308" s="319" t="s">
        <v>4765</v>
      </c>
      <c r="F308" s="319">
        <v>20180101</v>
      </c>
      <c r="G308" s="319">
        <v>20210630</v>
      </c>
      <c r="H308" s="319" t="s">
        <v>4293</v>
      </c>
      <c r="I308" s="319" t="s">
        <v>4775</v>
      </c>
      <c r="J308" s="319">
        <v>20</v>
      </c>
      <c r="K308" s="319" t="s">
        <v>1809</v>
      </c>
      <c r="L308" s="319" t="s">
        <v>4458</v>
      </c>
      <c r="M308" s="319" t="s">
        <v>5053</v>
      </c>
    </row>
    <row r="309" spans="1:13" hidden="1">
      <c r="A309" s="319">
        <f t="shared" si="19"/>
        <v>308</v>
      </c>
      <c r="B309" s="288" t="s">
        <v>4453</v>
      </c>
      <c r="C309" s="319" t="s">
        <v>4840</v>
      </c>
      <c r="D309" s="319" t="s">
        <v>4765</v>
      </c>
      <c r="E309" s="319" t="s">
        <v>4765</v>
      </c>
      <c r="F309" s="319">
        <v>20180101</v>
      </c>
      <c r="G309" s="319">
        <v>20210630</v>
      </c>
      <c r="H309" s="319" t="s">
        <v>4293</v>
      </c>
      <c r="I309" s="319" t="s">
        <v>4775</v>
      </c>
      <c r="J309" s="319">
        <f t="shared" si="18"/>
        <v>20</v>
      </c>
      <c r="K309" s="319" t="s">
        <v>1419</v>
      </c>
      <c r="L309" s="319" t="s">
        <v>4459</v>
      </c>
      <c r="M309" s="319" t="s">
        <v>5053</v>
      </c>
    </row>
    <row r="310" spans="1:13" hidden="1">
      <c r="A310" s="319">
        <f t="shared" si="19"/>
        <v>309</v>
      </c>
      <c r="B310" s="288" t="s">
        <v>4453</v>
      </c>
      <c r="C310" s="319" t="s">
        <v>4840</v>
      </c>
      <c r="D310" s="319" t="s">
        <v>4765</v>
      </c>
      <c r="E310" s="319" t="s">
        <v>4765</v>
      </c>
      <c r="F310" s="319">
        <v>20180101</v>
      </c>
      <c r="G310" s="319">
        <v>20210630</v>
      </c>
      <c r="H310" s="319" t="s">
        <v>4293</v>
      </c>
      <c r="I310" s="319" t="s">
        <v>4775</v>
      </c>
      <c r="J310" s="319">
        <f t="shared" si="18"/>
        <v>20</v>
      </c>
      <c r="K310" s="319" t="s">
        <v>1586</v>
      </c>
      <c r="L310" s="319" t="s">
        <v>4460</v>
      </c>
      <c r="M310" s="319" t="s">
        <v>5053</v>
      </c>
    </row>
    <row r="311" spans="1:13" hidden="1">
      <c r="A311" s="319">
        <f t="shared" si="19"/>
        <v>310</v>
      </c>
      <c r="B311" s="288" t="s">
        <v>4453</v>
      </c>
      <c r="C311" s="319" t="s">
        <v>4840</v>
      </c>
      <c r="D311" s="319" t="s">
        <v>4765</v>
      </c>
      <c r="E311" s="319" t="s">
        <v>4765</v>
      </c>
      <c r="F311" s="319">
        <v>20180101</v>
      </c>
      <c r="G311" s="319">
        <v>20210630</v>
      </c>
      <c r="H311" s="319" t="s">
        <v>4293</v>
      </c>
      <c r="I311" s="319" t="s">
        <v>4775</v>
      </c>
      <c r="J311" s="319">
        <f t="shared" si="18"/>
        <v>20</v>
      </c>
      <c r="K311" s="319" t="s">
        <v>1256</v>
      </c>
      <c r="L311" s="319" t="s">
        <v>4744</v>
      </c>
      <c r="M311" s="319" t="s">
        <v>5053</v>
      </c>
    </row>
    <row r="312" spans="1:13" hidden="1">
      <c r="A312" s="319">
        <f t="shared" si="19"/>
        <v>311</v>
      </c>
      <c r="B312" s="288" t="s">
        <v>4453</v>
      </c>
      <c r="C312" s="319" t="s">
        <v>4840</v>
      </c>
      <c r="D312" s="319" t="s">
        <v>4765</v>
      </c>
      <c r="E312" s="319" t="s">
        <v>4765</v>
      </c>
      <c r="F312" s="319">
        <v>20180101</v>
      </c>
      <c r="G312" s="319">
        <v>20210630</v>
      </c>
      <c r="H312" s="319" t="s">
        <v>4293</v>
      </c>
      <c r="I312" s="319" t="s">
        <v>4775</v>
      </c>
      <c r="J312" s="319">
        <f t="shared" ref="J312:J321" si="20">J311</f>
        <v>20</v>
      </c>
      <c r="K312" s="319" t="s">
        <v>4461</v>
      </c>
      <c r="L312" s="319" t="s">
        <v>4462</v>
      </c>
      <c r="M312" s="319" t="s">
        <v>5053</v>
      </c>
    </row>
    <row r="313" spans="1:13" hidden="1">
      <c r="A313" s="319">
        <f t="shared" si="19"/>
        <v>312</v>
      </c>
      <c r="B313" s="288" t="s">
        <v>4453</v>
      </c>
      <c r="C313" s="319" t="s">
        <v>4840</v>
      </c>
      <c r="D313" s="319" t="s">
        <v>4765</v>
      </c>
      <c r="E313" s="319" t="s">
        <v>4765</v>
      </c>
      <c r="F313" s="319">
        <v>20180101</v>
      </c>
      <c r="G313" s="319">
        <v>20210630</v>
      </c>
      <c r="H313" s="319" t="s">
        <v>4293</v>
      </c>
      <c r="I313" s="319" t="s">
        <v>4775</v>
      </c>
      <c r="J313" s="319">
        <f t="shared" si="20"/>
        <v>20</v>
      </c>
      <c r="K313" s="319" t="s">
        <v>4762</v>
      </c>
      <c r="L313" s="319" t="s">
        <v>4763</v>
      </c>
      <c r="M313" s="319" t="s">
        <v>5053</v>
      </c>
    </row>
    <row r="314" spans="1:13" hidden="1">
      <c r="A314" s="319">
        <f t="shared" si="19"/>
        <v>313</v>
      </c>
      <c r="B314" s="288" t="s">
        <v>4453</v>
      </c>
      <c r="C314" s="319" t="s">
        <v>4840</v>
      </c>
      <c r="D314" s="319" t="s">
        <v>4765</v>
      </c>
      <c r="E314" s="319" t="s">
        <v>4765</v>
      </c>
      <c r="F314" s="319">
        <v>20180101</v>
      </c>
      <c r="G314" s="319">
        <v>20210630</v>
      </c>
      <c r="H314" s="319" t="s">
        <v>4293</v>
      </c>
      <c r="I314" s="319" t="s">
        <v>4775</v>
      </c>
      <c r="J314" s="319">
        <f t="shared" si="20"/>
        <v>20</v>
      </c>
      <c r="K314" s="319" t="s">
        <v>4463</v>
      </c>
      <c r="L314" s="319" t="s">
        <v>4464</v>
      </c>
      <c r="M314" s="319" t="s">
        <v>5053</v>
      </c>
    </row>
    <row r="315" spans="1:13" hidden="1">
      <c r="A315" s="319">
        <f t="shared" si="19"/>
        <v>314</v>
      </c>
      <c r="B315" s="288" t="s">
        <v>4453</v>
      </c>
      <c r="C315" s="319" t="s">
        <v>4840</v>
      </c>
      <c r="D315" s="319" t="s">
        <v>4765</v>
      </c>
      <c r="E315" s="319" t="s">
        <v>4765</v>
      </c>
      <c r="F315" s="319">
        <v>20180101</v>
      </c>
      <c r="G315" s="319">
        <v>20210630</v>
      </c>
      <c r="H315" s="319" t="s">
        <v>4293</v>
      </c>
      <c r="I315" s="319" t="s">
        <v>4775</v>
      </c>
      <c r="J315" s="319">
        <f t="shared" si="20"/>
        <v>20</v>
      </c>
      <c r="K315" s="319" t="s">
        <v>4848</v>
      </c>
      <c r="L315" s="319" t="s">
        <v>4467</v>
      </c>
      <c r="M315" s="319" t="s">
        <v>5053</v>
      </c>
    </row>
    <row r="316" spans="1:13" hidden="1">
      <c r="A316" s="319">
        <f t="shared" si="19"/>
        <v>315</v>
      </c>
      <c r="B316" s="288" t="s">
        <v>4453</v>
      </c>
      <c r="C316" s="319" t="s">
        <v>4840</v>
      </c>
      <c r="D316" s="319" t="s">
        <v>4765</v>
      </c>
      <c r="E316" s="319" t="s">
        <v>4765</v>
      </c>
      <c r="F316" s="319">
        <v>20180101</v>
      </c>
      <c r="G316" s="319">
        <v>20210630</v>
      </c>
      <c r="H316" s="319" t="s">
        <v>4293</v>
      </c>
      <c r="I316" s="319" t="s">
        <v>4775</v>
      </c>
      <c r="J316" s="319">
        <f t="shared" si="20"/>
        <v>20</v>
      </c>
      <c r="K316" s="319" t="s">
        <v>4832</v>
      </c>
      <c r="L316" s="319" t="s">
        <v>4469</v>
      </c>
      <c r="M316" s="319" t="s">
        <v>5053</v>
      </c>
    </row>
    <row r="317" spans="1:13" hidden="1">
      <c r="A317" s="319">
        <f t="shared" si="19"/>
        <v>316</v>
      </c>
      <c r="B317" s="288" t="s">
        <v>4453</v>
      </c>
      <c r="C317" s="319" t="s">
        <v>4840</v>
      </c>
      <c r="D317" s="319" t="s">
        <v>4765</v>
      </c>
      <c r="E317" s="319" t="s">
        <v>4765</v>
      </c>
      <c r="F317" s="319">
        <v>20180101</v>
      </c>
      <c r="G317" s="319">
        <v>20210630</v>
      </c>
      <c r="H317" s="319" t="s">
        <v>4293</v>
      </c>
      <c r="I317" s="319" t="s">
        <v>4775</v>
      </c>
      <c r="J317" s="319">
        <f t="shared" si="20"/>
        <v>20</v>
      </c>
      <c r="K317" s="319" t="s">
        <v>4833</v>
      </c>
      <c r="L317" s="319" t="s">
        <v>4471</v>
      </c>
      <c r="M317" s="319" t="s">
        <v>5053</v>
      </c>
    </row>
    <row r="318" spans="1:13" hidden="1">
      <c r="A318" s="319">
        <f t="shared" si="19"/>
        <v>317</v>
      </c>
      <c r="B318" s="288" t="s">
        <v>4453</v>
      </c>
      <c r="C318" s="319" t="s">
        <v>4840</v>
      </c>
      <c r="D318" s="319" t="s">
        <v>4765</v>
      </c>
      <c r="E318" s="319" t="s">
        <v>4765</v>
      </c>
      <c r="F318" s="319">
        <v>20180101</v>
      </c>
      <c r="G318" s="319">
        <v>20210630</v>
      </c>
      <c r="H318" s="319" t="s">
        <v>4293</v>
      </c>
      <c r="I318" s="319" t="s">
        <v>4775</v>
      </c>
      <c r="J318" s="319">
        <f t="shared" si="20"/>
        <v>20</v>
      </c>
      <c r="K318" s="319" t="s">
        <v>4834</v>
      </c>
      <c r="L318" s="319" t="s">
        <v>4835</v>
      </c>
      <c r="M318" s="319" t="s">
        <v>5053</v>
      </c>
    </row>
    <row r="319" spans="1:13" hidden="1">
      <c r="A319" s="319">
        <f t="shared" si="19"/>
        <v>318</v>
      </c>
      <c r="B319" s="288" t="s">
        <v>4453</v>
      </c>
      <c r="C319" s="319" t="s">
        <v>4840</v>
      </c>
      <c r="D319" s="319" t="s">
        <v>4765</v>
      </c>
      <c r="E319" s="319" t="s">
        <v>4765</v>
      </c>
      <c r="F319" s="319">
        <v>20180101</v>
      </c>
      <c r="G319" s="319">
        <v>20210630</v>
      </c>
      <c r="H319" s="319" t="s">
        <v>4293</v>
      </c>
      <c r="I319" s="319" t="s">
        <v>4775</v>
      </c>
      <c r="J319" s="319">
        <f t="shared" si="20"/>
        <v>20</v>
      </c>
      <c r="K319" s="319" t="s">
        <v>4837</v>
      </c>
      <c r="L319" s="319" t="s">
        <v>4836</v>
      </c>
      <c r="M319" s="319" t="s">
        <v>5053</v>
      </c>
    </row>
    <row r="320" spans="1:13" hidden="1">
      <c r="A320" s="319">
        <f t="shared" si="19"/>
        <v>319</v>
      </c>
      <c r="B320" s="288" t="s">
        <v>4453</v>
      </c>
      <c r="C320" s="319" t="s">
        <v>4840</v>
      </c>
      <c r="D320" s="319" t="s">
        <v>4765</v>
      </c>
      <c r="E320" s="319" t="s">
        <v>4765</v>
      </c>
      <c r="F320" s="319">
        <v>20180101</v>
      </c>
      <c r="G320" s="319">
        <v>20210630</v>
      </c>
      <c r="H320" s="319" t="s">
        <v>4293</v>
      </c>
      <c r="I320" s="319" t="s">
        <v>4775</v>
      </c>
      <c r="J320" s="319">
        <f t="shared" si="20"/>
        <v>20</v>
      </c>
      <c r="K320" s="319" t="s">
        <v>4838</v>
      </c>
      <c r="L320" s="319" t="s">
        <v>4841</v>
      </c>
      <c r="M320" s="319" t="s">
        <v>5053</v>
      </c>
    </row>
    <row r="321" spans="1:13" hidden="1">
      <c r="A321" s="319">
        <f t="shared" si="19"/>
        <v>320</v>
      </c>
      <c r="B321" s="288" t="s">
        <v>4453</v>
      </c>
      <c r="C321" s="319" t="s">
        <v>4840</v>
      </c>
      <c r="D321" s="319" t="s">
        <v>4765</v>
      </c>
      <c r="E321" s="319" t="s">
        <v>4765</v>
      </c>
      <c r="F321" s="319">
        <v>20180101</v>
      </c>
      <c r="G321" s="319">
        <v>20210630</v>
      </c>
      <c r="H321" s="319" t="s">
        <v>4293</v>
      </c>
      <c r="I321" s="319" t="s">
        <v>4775</v>
      </c>
      <c r="J321" s="319">
        <f t="shared" si="20"/>
        <v>20</v>
      </c>
      <c r="K321" s="319" t="s">
        <v>4839</v>
      </c>
      <c r="L321" s="319" t="s">
        <v>4842</v>
      </c>
      <c r="M321" s="319" t="s">
        <v>5053</v>
      </c>
    </row>
    <row r="322" spans="1:13" hidden="1">
      <c r="A322" s="356">
        <v>801</v>
      </c>
      <c r="B322" s="356">
        <v>1</v>
      </c>
      <c r="C322" s="356" t="s">
        <v>4765</v>
      </c>
      <c r="D322" s="356" t="s">
        <v>1541</v>
      </c>
      <c r="E322" s="356" t="s">
        <v>1541</v>
      </c>
      <c r="F322" s="356">
        <v>20180101</v>
      </c>
      <c r="G322" s="356">
        <v>20210630</v>
      </c>
      <c r="H322" s="356" t="s">
        <v>4293</v>
      </c>
      <c r="I322" s="356" t="s">
        <v>4863</v>
      </c>
      <c r="J322" s="356" t="s">
        <v>4453</v>
      </c>
      <c r="K322" s="356" t="s">
        <v>4453</v>
      </c>
      <c r="L322" s="356" t="s">
        <v>4453</v>
      </c>
      <c r="M322" s="319" t="s">
        <v>5053</v>
      </c>
    </row>
    <row r="323" spans="1:13" hidden="1">
      <c r="A323" s="319">
        <f>A322+1</f>
        <v>802</v>
      </c>
      <c r="B323" s="319">
        <f>B322+1</f>
        <v>2</v>
      </c>
      <c r="C323" s="319" t="s">
        <v>4765</v>
      </c>
      <c r="D323" s="319" t="s">
        <v>1541</v>
      </c>
      <c r="E323" s="319" t="s">
        <v>1541</v>
      </c>
      <c r="F323" s="319">
        <v>20180101</v>
      </c>
      <c r="G323" s="319">
        <v>20210630</v>
      </c>
      <c r="H323" s="319" t="s">
        <v>4293</v>
      </c>
      <c r="I323" s="319" t="s">
        <v>4863</v>
      </c>
      <c r="J323" s="319" t="s">
        <v>4453</v>
      </c>
      <c r="K323" s="319" t="s">
        <v>4453</v>
      </c>
      <c r="L323" s="319" t="s">
        <v>4453</v>
      </c>
      <c r="M323" s="319" t="s">
        <v>5053</v>
      </c>
    </row>
    <row r="324" spans="1:13" hidden="1">
      <c r="A324" s="319">
        <f t="shared" ref="A324:B330" si="21">A323+1</f>
        <v>803</v>
      </c>
      <c r="B324" s="319">
        <f t="shared" si="21"/>
        <v>3</v>
      </c>
      <c r="C324" s="319" t="s">
        <v>4765</v>
      </c>
      <c r="D324" s="319" t="s">
        <v>1541</v>
      </c>
      <c r="E324" s="319" t="s">
        <v>1541</v>
      </c>
      <c r="F324" s="319">
        <v>20180101</v>
      </c>
      <c r="G324" s="319">
        <v>20210630</v>
      </c>
      <c r="H324" s="319" t="s">
        <v>4293</v>
      </c>
      <c r="I324" s="319" t="s">
        <v>4863</v>
      </c>
      <c r="J324" s="319" t="s">
        <v>4453</v>
      </c>
      <c r="K324" s="319" t="s">
        <v>4453</v>
      </c>
      <c r="L324" s="319" t="s">
        <v>4453</v>
      </c>
      <c r="M324" s="319" t="s">
        <v>5053</v>
      </c>
    </row>
    <row r="325" spans="1:13" hidden="1">
      <c r="A325" s="319">
        <f t="shared" si="21"/>
        <v>804</v>
      </c>
      <c r="B325" s="319">
        <f t="shared" si="21"/>
        <v>4</v>
      </c>
      <c r="C325" s="319" t="s">
        <v>4765</v>
      </c>
      <c r="D325" s="319" t="s">
        <v>1541</v>
      </c>
      <c r="E325" s="319" t="s">
        <v>1541</v>
      </c>
      <c r="F325" s="319">
        <v>20180101</v>
      </c>
      <c r="G325" s="319">
        <v>20210630</v>
      </c>
      <c r="H325" s="319" t="s">
        <v>4293</v>
      </c>
      <c r="I325" s="319" t="s">
        <v>4863</v>
      </c>
      <c r="J325" s="319" t="s">
        <v>4453</v>
      </c>
      <c r="K325" s="319" t="s">
        <v>4453</v>
      </c>
      <c r="L325" s="319" t="s">
        <v>4453</v>
      </c>
      <c r="M325" s="319" t="s">
        <v>5053</v>
      </c>
    </row>
    <row r="326" spans="1:13" hidden="1">
      <c r="A326" s="319">
        <f t="shared" si="21"/>
        <v>805</v>
      </c>
      <c r="B326" s="319">
        <f t="shared" si="21"/>
        <v>5</v>
      </c>
      <c r="C326" s="319" t="s">
        <v>4765</v>
      </c>
      <c r="D326" s="319" t="s">
        <v>1541</v>
      </c>
      <c r="E326" s="319" t="s">
        <v>1541</v>
      </c>
      <c r="F326" s="319">
        <v>20180101</v>
      </c>
      <c r="G326" s="319">
        <v>20210630</v>
      </c>
      <c r="H326" s="319" t="s">
        <v>4293</v>
      </c>
      <c r="I326" s="319" t="s">
        <v>4863</v>
      </c>
      <c r="J326" s="319" t="s">
        <v>4453</v>
      </c>
      <c r="K326" s="319" t="s">
        <v>4453</v>
      </c>
      <c r="L326" s="319" t="s">
        <v>4453</v>
      </c>
      <c r="M326" s="319" t="s">
        <v>5053</v>
      </c>
    </row>
    <row r="327" spans="1:13" hidden="1">
      <c r="A327" s="319">
        <f t="shared" si="21"/>
        <v>806</v>
      </c>
      <c r="B327" s="319">
        <f t="shared" si="21"/>
        <v>6</v>
      </c>
      <c r="C327" s="319" t="s">
        <v>4765</v>
      </c>
      <c r="D327" s="319" t="s">
        <v>1541</v>
      </c>
      <c r="E327" s="319" t="s">
        <v>1541</v>
      </c>
      <c r="F327" s="319">
        <v>20180101</v>
      </c>
      <c r="G327" s="319">
        <v>20210630</v>
      </c>
      <c r="H327" s="319" t="s">
        <v>4293</v>
      </c>
      <c r="I327" s="319" t="s">
        <v>4863</v>
      </c>
      <c r="J327" s="319" t="s">
        <v>4453</v>
      </c>
      <c r="K327" s="319" t="s">
        <v>4453</v>
      </c>
      <c r="L327" s="319" t="s">
        <v>4453</v>
      </c>
      <c r="M327" s="319" t="s">
        <v>5053</v>
      </c>
    </row>
    <row r="328" spans="1:13" hidden="1">
      <c r="A328" s="319">
        <f t="shared" si="21"/>
        <v>807</v>
      </c>
      <c r="B328" s="319">
        <f t="shared" si="21"/>
        <v>7</v>
      </c>
      <c r="C328" s="319" t="s">
        <v>4765</v>
      </c>
      <c r="D328" s="319" t="s">
        <v>1541</v>
      </c>
      <c r="E328" s="319" t="s">
        <v>1541</v>
      </c>
      <c r="F328" s="319">
        <v>20180101</v>
      </c>
      <c r="G328" s="319">
        <v>20210630</v>
      </c>
      <c r="H328" s="319" t="s">
        <v>4293</v>
      </c>
      <c r="I328" s="319" t="s">
        <v>4863</v>
      </c>
      <c r="J328" s="319" t="s">
        <v>4453</v>
      </c>
      <c r="K328" s="319" t="s">
        <v>4453</v>
      </c>
      <c r="L328" s="319" t="s">
        <v>4453</v>
      </c>
      <c r="M328" s="319" t="s">
        <v>5053</v>
      </c>
    </row>
    <row r="329" spans="1:13" hidden="1">
      <c r="A329" s="319">
        <f t="shared" si="21"/>
        <v>808</v>
      </c>
      <c r="B329" s="319">
        <f t="shared" si="21"/>
        <v>8</v>
      </c>
      <c r="C329" s="319" t="s">
        <v>4765</v>
      </c>
      <c r="D329" s="319" t="s">
        <v>1541</v>
      </c>
      <c r="E329" s="319" t="s">
        <v>1541</v>
      </c>
      <c r="F329" s="319">
        <v>20180101</v>
      </c>
      <c r="G329" s="319">
        <v>20210630</v>
      </c>
      <c r="H329" s="319" t="s">
        <v>4293</v>
      </c>
      <c r="I329" s="319" t="s">
        <v>4863</v>
      </c>
      <c r="J329" s="319" t="s">
        <v>4453</v>
      </c>
      <c r="K329" s="319" t="s">
        <v>4453</v>
      </c>
      <c r="L329" s="319" t="s">
        <v>4453</v>
      </c>
      <c r="M329" s="319" t="s">
        <v>5053</v>
      </c>
    </row>
    <row r="330" spans="1:13" hidden="1">
      <c r="A330" s="319">
        <f t="shared" si="21"/>
        <v>809</v>
      </c>
      <c r="B330" s="319">
        <f t="shared" si="21"/>
        <v>9</v>
      </c>
      <c r="C330" s="319" t="s">
        <v>4765</v>
      </c>
      <c r="D330" s="319" t="s">
        <v>1541</v>
      </c>
      <c r="E330" s="319" t="s">
        <v>1541</v>
      </c>
      <c r="F330" s="319">
        <v>20180101</v>
      </c>
      <c r="G330" s="319">
        <v>20210630</v>
      </c>
      <c r="H330" s="319" t="s">
        <v>4293</v>
      </c>
      <c r="I330" s="319" t="s">
        <v>4863</v>
      </c>
      <c r="J330" s="319" t="s">
        <v>4453</v>
      </c>
      <c r="K330" s="319" t="s">
        <v>4453</v>
      </c>
      <c r="L330" s="319" t="s">
        <v>4453</v>
      </c>
      <c r="M330" s="319" t="s">
        <v>5053</v>
      </c>
    </row>
    <row r="331" spans="1:13" hidden="1">
      <c r="A331" s="319">
        <f>A330+1</f>
        <v>810</v>
      </c>
      <c r="B331" s="319">
        <f>B330+1</f>
        <v>10</v>
      </c>
      <c r="C331" s="319" t="s">
        <v>4765</v>
      </c>
      <c r="D331" s="319" t="s">
        <v>1541</v>
      </c>
      <c r="E331" s="319" t="s">
        <v>1541</v>
      </c>
      <c r="F331" s="319">
        <v>20180101</v>
      </c>
      <c r="G331" s="319">
        <v>20210630</v>
      </c>
      <c r="H331" s="319" t="s">
        <v>4293</v>
      </c>
      <c r="I331" s="319" t="s">
        <v>4863</v>
      </c>
      <c r="J331" s="319" t="s">
        <v>4453</v>
      </c>
      <c r="K331" s="319" t="s">
        <v>4453</v>
      </c>
      <c r="L331" s="319" t="s">
        <v>4453</v>
      </c>
      <c r="M331" s="319" t="s">
        <v>5053</v>
      </c>
    </row>
    <row r="332" spans="1:13" hidden="1">
      <c r="A332" s="319">
        <f t="shared" ref="A332:A342" si="22">A331+1</f>
        <v>811</v>
      </c>
      <c r="B332" s="319">
        <v>21</v>
      </c>
      <c r="C332" s="319" t="s">
        <v>4765</v>
      </c>
      <c r="D332" s="319" t="s">
        <v>1541</v>
      </c>
      <c r="E332" s="319" t="s">
        <v>1541</v>
      </c>
      <c r="F332" s="319">
        <v>20180101</v>
      </c>
      <c r="G332" s="319">
        <v>20210630</v>
      </c>
      <c r="H332" s="319" t="s">
        <v>4293</v>
      </c>
      <c r="I332" s="319" t="s">
        <v>4863</v>
      </c>
      <c r="J332" s="319" t="s">
        <v>4453</v>
      </c>
      <c r="K332" s="319" t="s">
        <v>4453</v>
      </c>
      <c r="L332" s="319" t="s">
        <v>4453</v>
      </c>
      <c r="M332" s="319" t="s">
        <v>5053</v>
      </c>
    </row>
    <row r="333" spans="1:13" hidden="1">
      <c r="A333" s="319">
        <f t="shared" si="22"/>
        <v>812</v>
      </c>
      <c r="B333" s="319">
        <f t="shared" ref="B333:B341" si="23">B332+1</f>
        <v>22</v>
      </c>
      <c r="C333" s="319" t="s">
        <v>4765</v>
      </c>
      <c r="D333" s="319" t="s">
        <v>1541</v>
      </c>
      <c r="E333" s="319" t="s">
        <v>1541</v>
      </c>
      <c r="F333" s="319">
        <v>20180101</v>
      </c>
      <c r="G333" s="319">
        <v>20210630</v>
      </c>
      <c r="H333" s="319" t="s">
        <v>4293</v>
      </c>
      <c r="I333" s="319" t="s">
        <v>4863</v>
      </c>
      <c r="J333" s="319" t="s">
        <v>4453</v>
      </c>
      <c r="K333" s="319" t="s">
        <v>4453</v>
      </c>
      <c r="L333" s="319" t="s">
        <v>4453</v>
      </c>
      <c r="M333" s="319" t="s">
        <v>5053</v>
      </c>
    </row>
    <row r="334" spans="1:13" hidden="1">
      <c r="A334" s="319">
        <f t="shared" si="22"/>
        <v>813</v>
      </c>
      <c r="B334" s="319">
        <f t="shared" si="23"/>
        <v>23</v>
      </c>
      <c r="C334" s="319" t="s">
        <v>4765</v>
      </c>
      <c r="D334" s="319" t="s">
        <v>1541</v>
      </c>
      <c r="E334" s="319" t="s">
        <v>1541</v>
      </c>
      <c r="F334" s="319">
        <v>20180101</v>
      </c>
      <c r="G334" s="319">
        <v>20210630</v>
      </c>
      <c r="H334" s="319" t="s">
        <v>4293</v>
      </c>
      <c r="I334" s="319" t="s">
        <v>4863</v>
      </c>
      <c r="J334" s="319" t="s">
        <v>4453</v>
      </c>
      <c r="K334" s="319" t="s">
        <v>4453</v>
      </c>
      <c r="L334" s="319" t="s">
        <v>4453</v>
      </c>
      <c r="M334" s="319" t="s">
        <v>5053</v>
      </c>
    </row>
    <row r="335" spans="1:13" hidden="1">
      <c r="A335" s="319">
        <f t="shared" si="22"/>
        <v>814</v>
      </c>
      <c r="B335" s="319">
        <f t="shared" si="23"/>
        <v>24</v>
      </c>
      <c r="C335" s="319" t="s">
        <v>4765</v>
      </c>
      <c r="D335" s="319" t="s">
        <v>1541</v>
      </c>
      <c r="E335" s="319" t="s">
        <v>1541</v>
      </c>
      <c r="F335" s="319">
        <v>20180101</v>
      </c>
      <c r="G335" s="319">
        <v>20210630</v>
      </c>
      <c r="H335" s="319" t="s">
        <v>4293</v>
      </c>
      <c r="I335" s="319" t="s">
        <v>4863</v>
      </c>
      <c r="J335" s="319" t="s">
        <v>4453</v>
      </c>
      <c r="K335" s="319" t="s">
        <v>4453</v>
      </c>
      <c r="L335" s="319" t="s">
        <v>4453</v>
      </c>
      <c r="M335" s="319" t="s">
        <v>5053</v>
      </c>
    </row>
    <row r="336" spans="1:13" hidden="1">
      <c r="A336" s="319">
        <f t="shared" si="22"/>
        <v>815</v>
      </c>
      <c r="B336" s="319">
        <f t="shared" si="23"/>
        <v>25</v>
      </c>
      <c r="C336" s="319" t="s">
        <v>4765</v>
      </c>
      <c r="D336" s="319" t="s">
        <v>1541</v>
      </c>
      <c r="E336" s="319" t="s">
        <v>1541</v>
      </c>
      <c r="F336" s="319">
        <v>20180101</v>
      </c>
      <c r="G336" s="319">
        <v>20210630</v>
      </c>
      <c r="H336" s="319" t="s">
        <v>4293</v>
      </c>
      <c r="I336" s="319" t="s">
        <v>4863</v>
      </c>
      <c r="J336" s="319" t="s">
        <v>4453</v>
      </c>
      <c r="K336" s="319" t="s">
        <v>4453</v>
      </c>
      <c r="L336" s="319" t="s">
        <v>4453</v>
      </c>
      <c r="M336" s="319" t="s">
        <v>5053</v>
      </c>
    </row>
    <row r="337" spans="1:13" hidden="1">
      <c r="A337" s="319">
        <f t="shared" si="22"/>
        <v>816</v>
      </c>
      <c r="B337" s="319">
        <f t="shared" si="23"/>
        <v>26</v>
      </c>
      <c r="C337" s="319" t="s">
        <v>4765</v>
      </c>
      <c r="D337" s="319" t="s">
        <v>1541</v>
      </c>
      <c r="E337" s="319" t="s">
        <v>1541</v>
      </c>
      <c r="F337" s="319">
        <v>20180101</v>
      </c>
      <c r="G337" s="319">
        <v>20210630</v>
      </c>
      <c r="H337" s="319" t="s">
        <v>4293</v>
      </c>
      <c r="I337" s="319" t="s">
        <v>4863</v>
      </c>
      <c r="J337" s="319" t="s">
        <v>4453</v>
      </c>
      <c r="K337" s="319" t="s">
        <v>4453</v>
      </c>
      <c r="L337" s="319" t="s">
        <v>4453</v>
      </c>
      <c r="M337" s="319" t="s">
        <v>5053</v>
      </c>
    </row>
    <row r="338" spans="1:13" hidden="1">
      <c r="A338" s="319">
        <f t="shared" si="22"/>
        <v>817</v>
      </c>
      <c r="B338" s="319">
        <f t="shared" si="23"/>
        <v>27</v>
      </c>
      <c r="C338" s="319" t="s">
        <v>4765</v>
      </c>
      <c r="D338" s="319" t="s">
        <v>1541</v>
      </c>
      <c r="E338" s="319" t="s">
        <v>1541</v>
      </c>
      <c r="F338" s="319">
        <v>20180101</v>
      </c>
      <c r="G338" s="319">
        <v>20210630</v>
      </c>
      <c r="H338" s="319" t="s">
        <v>4293</v>
      </c>
      <c r="I338" s="319" t="s">
        <v>4863</v>
      </c>
      <c r="J338" s="319" t="s">
        <v>4453</v>
      </c>
      <c r="K338" s="319" t="s">
        <v>4453</v>
      </c>
      <c r="L338" s="319" t="s">
        <v>4453</v>
      </c>
      <c r="M338" s="319" t="s">
        <v>5053</v>
      </c>
    </row>
    <row r="339" spans="1:13" hidden="1">
      <c r="A339" s="319">
        <f t="shared" si="22"/>
        <v>818</v>
      </c>
      <c r="B339" s="319">
        <f t="shared" si="23"/>
        <v>28</v>
      </c>
      <c r="C339" s="319" t="s">
        <v>4765</v>
      </c>
      <c r="D339" s="319" t="s">
        <v>1541</v>
      </c>
      <c r="E339" s="319" t="s">
        <v>1541</v>
      </c>
      <c r="F339" s="319">
        <v>20180101</v>
      </c>
      <c r="G339" s="319">
        <v>20210630</v>
      </c>
      <c r="H339" s="319" t="s">
        <v>4293</v>
      </c>
      <c r="I339" s="319" t="s">
        <v>4863</v>
      </c>
      <c r="J339" s="319" t="s">
        <v>4453</v>
      </c>
      <c r="K339" s="319" t="s">
        <v>4453</v>
      </c>
      <c r="L339" s="319" t="s">
        <v>4453</v>
      </c>
      <c r="M339" s="319" t="s">
        <v>5053</v>
      </c>
    </row>
    <row r="340" spans="1:13" hidden="1">
      <c r="A340" s="319">
        <f t="shared" si="22"/>
        <v>819</v>
      </c>
      <c r="B340" s="319">
        <f t="shared" si="23"/>
        <v>29</v>
      </c>
      <c r="C340" s="319" t="s">
        <v>4765</v>
      </c>
      <c r="D340" s="319" t="s">
        <v>1541</v>
      </c>
      <c r="E340" s="319" t="s">
        <v>1541</v>
      </c>
      <c r="F340" s="319">
        <v>20180101</v>
      </c>
      <c r="G340" s="319">
        <v>20210630</v>
      </c>
      <c r="H340" s="319" t="s">
        <v>4293</v>
      </c>
      <c r="I340" s="319" t="s">
        <v>4863</v>
      </c>
      <c r="J340" s="319" t="s">
        <v>4453</v>
      </c>
      <c r="K340" s="319" t="s">
        <v>4453</v>
      </c>
      <c r="L340" s="319" t="s">
        <v>4453</v>
      </c>
      <c r="M340" s="319" t="s">
        <v>5053</v>
      </c>
    </row>
    <row r="341" spans="1:13" hidden="1">
      <c r="A341" s="319">
        <f t="shared" si="22"/>
        <v>820</v>
      </c>
      <c r="B341" s="319">
        <f t="shared" si="23"/>
        <v>30</v>
      </c>
      <c r="C341" s="319" t="s">
        <v>4765</v>
      </c>
      <c r="D341" s="319" t="s">
        <v>1541</v>
      </c>
      <c r="E341" s="319" t="s">
        <v>1541</v>
      </c>
      <c r="F341" s="319">
        <v>20180101</v>
      </c>
      <c r="G341" s="319">
        <v>20210630</v>
      </c>
      <c r="H341" s="319" t="s">
        <v>4293</v>
      </c>
      <c r="I341" s="319" t="s">
        <v>4863</v>
      </c>
      <c r="J341" s="319" t="s">
        <v>4453</v>
      </c>
      <c r="K341" s="319" t="s">
        <v>4453</v>
      </c>
      <c r="L341" s="319" t="s">
        <v>4453</v>
      </c>
      <c r="M341" s="319" t="s">
        <v>5053</v>
      </c>
    </row>
    <row r="342" spans="1:13" hidden="1">
      <c r="A342" s="319">
        <f t="shared" si="22"/>
        <v>821</v>
      </c>
      <c r="B342" s="288" t="s">
        <v>4453</v>
      </c>
      <c r="C342" s="319" t="s">
        <v>4840</v>
      </c>
      <c r="D342" s="319" t="s">
        <v>4765</v>
      </c>
      <c r="E342" s="319" t="s">
        <v>4765</v>
      </c>
      <c r="F342" s="319">
        <v>20180101</v>
      </c>
      <c r="G342" s="319">
        <v>20210630</v>
      </c>
      <c r="H342" s="319" t="s">
        <v>4293</v>
      </c>
      <c r="I342" s="319" t="s">
        <v>4864</v>
      </c>
      <c r="J342" s="319">
        <f>A322</f>
        <v>801</v>
      </c>
      <c r="K342" s="2" t="s">
        <v>4846</v>
      </c>
      <c r="L342" s="318" t="s">
        <v>4847</v>
      </c>
      <c r="M342" s="319" t="s">
        <v>5053</v>
      </c>
    </row>
    <row r="343" spans="1:13" hidden="1">
      <c r="A343" s="319">
        <f t="shared" ref="A343:A406" si="24">A342+1</f>
        <v>822</v>
      </c>
      <c r="B343" s="288" t="s">
        <v>4453</v>
      </c>
      <c r="C343" s="319" t="s">
        <v>4840</v>
      </c>
      <c r="D343" s="319" t="s">
        <v>4765</v>
      </c>
      <c r="E343" s="319" t="s">
        <v>4765</v>
      </c>
      <c r="F343" s="319">
        <v>20180101</v>
      </c>
      <c r="G343" s="319">
        <v>20210630</v>
      </c>
      <c r="H343" s="319" t="s">
        <v>4293</v>
      </c>
      <c r="I343" s="319" t="s">
        <v>4864</v>
      </c>
      <c r="J343" s="319">
        <f>J342+1</f>
        <v>802</v>
      </c>
      <c r="K343" s="2" t="s">
        <v>4846</v>
      </c>
      <c r="L343" s="318" t="s">
        <v>4847</v>
      </c>
      <c r="M343" s="319" t="s">
        <v>5053</v>
      </c>
    </row>
    <row r="344" spans="1:13" hidden="1">
      <c r="A344" s="319">
        <f t="shared" si="24"/>
        <v>823</v>
      </c>
      <c r="B344" s="288" t="s">
        <v>4453</v>
      </c>
      <c r="C344" s="319" t="s">
        <v>4840</v>
      </c>
      <c r="D344" s="319" t="s">
        <v>4765</v>
      </c>
      <c r="E344" s="319" t="s">
        <v>4765</v>
      </c>
      <c r="F344" s="319">
        <v>20180101</v>
      </c>
      <c r="G344" s="319">
        <v>20210630</v>
      </c>
      <c r="H344" s="319" t="s">
        <v>4293</v>
      </c>
      <c r="I344" s="319" t="s">
        <v>4864</v>
      </c>
      <c r="J344" s="319">
        <f t="shared" ref="J344:J361" si="25">J343+1</f>
        <v>803</v>
      </c>
      <c r="K344" s="2" t="s">
        <v>4846</v>
      </c>
      <c r="L344" s="318" t="s">
        <v>4847</v>
      </c>
      <c r="M344" s="319" t="s">
        <v>5053</v>
      </c>
    </row>
    <row r="345" spans="1:13" hidden="1">
      <c r="A345" s="319">
        <f t="shared" si="24"/>
        <v>824</v>
      </c>
      <c r="B345" s="288" t="s">
        <v>4453</v>
      </c>
      <c r="C345" s="319" t="s">
        <v>4840</v>
      </c>
      <c r="D345" s="319" t="s">
        <v>4765</v>
      </c>
      <c r="E345" s="319" t="s">
        <v>4765</v>
      </c>
      <c r="F345" s="319">
        <v>20180101</v>
      </c>
      <c r="G345" s="319">
        <v>20210630</v>
      </c>
      <c r="H345" s="319" t="s">
        <v>4293</v>
      </c>
      <c r="I345" s="319" t="s">
        <v>4864</v>
      </c>
      <c r="J345" s="319">
        <f t="shared" si="25"/>
        <v>804</v>
      </c>
      <c r="K345" s="2" t="s">
        <v>4846</v>
      </c>
      <c r="L345" s="318" t="s">
        <v>4847</v>
      </c>
      <c r="M345" s="319" t="s">
        <v>5053</v>
      </c>
    </row>
    <row r="346" spans="1:13" hidden="1">
      <c r="A346" s="319">
        <f t="shared" si="24"/>
        <v>825</v>
      </c>
      <c r="B346" s="288" t="s">
        <v>4453</v>
      </c>
      <c r="C346" s="319" t="s">
        <v>4840</v>
      </c>
      <c r="D346" s="319" t="s">
        <v>4765</v>
      </c>
      <c r="E346" s="319" t="s">
        <v>4765</v>
      </c>
      <c r="F346" s="319">
        <v>20180101</v>
      </c>
      <c r="G346" s="319">
        <v>20210630</v>
      </c>
      <c r="H346" s="319" t="s">
        <v>4293</v>
      </c>
      <c r="I346" s="319" t="s">
        <v>4864</v>
      </c>
      <c r="J346" s="319">
        <f t="shared" si="25"/>
        <v>805</v>
      </c>
      <c r="K346" s="2" t="s">
        <v>4846</v>
      </c>
      <c r="L346" s="318" t="s">
        <v>4847</v>
      </c>
      <c r="M346" s="319" t="s">
        <v>5053</v>
      </c>
    </row>
    <row r="347" spans="1:13" hidden="1">
      <c r="A347" s="319">
        <f t="shared" si="24"/>
        <v>826</v>
      </c>
      <c r="B347" s="288" t="s">
        <v>4453</v>
      </c>
      <c r="C347" s="319" t="s">
        <v>4840</v>
      </c>
      <c r="D347" s="319" t="s">
        <v>4765</v>
      </c>
      <c r="E347" s="319" t="s">
        <v>4765</v>
      </c>
      <c r="F347" s="319">
        <v>20180101</v>
      </c>
      <c r="G347" s="319">
        <v>20210630</v>
      </c>
      <c r="H347" s="319" t="s">
        <v>4293</v>
      </c>
      <c r="I347" s="319" t="s">
        <v>4864</v>
      </c>
      <c r="J347" s="319">
        <f t="shared" si="25"/>
        <v>806</v>
      </c>
      <c r="K347" s="2" t="s">
        <v>4846</v>
      </c>
      <c r="L347" s="318" t="s">
        <v>4847</v>
      </c>
      <c r="M347" s="319" t="s">
        <v>5053</v>
      </c>
    </row>
    <row r="348" spans="1:13" hidden="1">
      <c r="A348" s="319">
        <f t="shared" si="24"/>
        <v>827</v>
      </c>
      <c r="B348" s="288" t="s">
        <v>4453</v>
      </c>
      <c r="C348" s="319" t="s">
        <v>4840</v>
      </c>
      <c r="D348" s="319" t="s">
        <v>4765</v>
      </c>
      <c r="E348" s="319" t="s">
        <v>4765</v>
      </c>
      <c r="F348" s="319">
        <v>20180101</v>
      </c>
      <c r="G348" s="319">
        <v>20210630</v>
      </c>
      <c r="H348" s="319" t="s">
        <v>4293</v>
      </c>
      <c r="I348" s="319" t="s">
        <v>4864</v>
      </c>
      <c r="J348" s="319">
        <f t="shared" si="25"/>
        <v>807</v>
      </c>
      <c r="K348" s="2" t="s">
        <v>4846</v>
      </c>
      <c r="L348" s="318" t="s">
        <v>4847</v>
      </c>
      <c r="M348" s="319" t="s">
        <v>5053</v>
      </c>
    </row>
    <row r="349" spans="1:13" hidden="1">
      <c r="A349" s="319">
        <f t="shared" si="24"/>
        <v>828</v>
      </c>
      <c r="B349" s="288" t="s">
        <v>4453</v>
      </c>
      <c r="C349" s="319" t="s">
        <v>4840</v>
      </c>
      <c r="D349" s="319" t="s">
        <v>4765</v>
      </c>
      <c r="E349" s="319" t="s">
        <v>4765</v>
      </c>
      <c r="F349" s="319">
        <v>20180101</v>
      </c>
      <c r="G349" s="319">
        <v>20210630</v>
      </c>
      <c r="H349" s="319" t="s">
        <v>4293</v>
      </c>
      <c r="I349" s="319" t="s">
        <v>4864</v>
      </c>
      <c r="J349" s="319">
        <f t="shared" si="25"/>
        <v>808</v>
      </c>
      <c r="K349" s="2" t="s">
        <v>4846</v>
      </c>
      <c r="L349" s="318" t="s">
        <v>4847</v>
      </c>
      <c r="M349" s="319" t="s">
        <v>5053</v>
      </c>
    </row>
    <row r="350" spans="1:13" hidden="1">
      <c r="A350" s="319">
        <f t="shared" si="24"/>
        <v>829</v>
      </c>
      <c r="B350" s="288" t="s">
        <v>4453</v>
      </c>
      <c r="C350" s="319" t="s">
        <v>4840</v>
      </c>
      <c r="D350" s="319" t="s">
        <v>4765</v>
      </c>
      <c r="E350" s="319" t="s">
        <v>4765</v>
      </c>
      <c r="F350" s="319">
        <v>20180101</v>
      </c>
      <c r="G350" s="319">
        <v>20210630</v>
      </c>
      <c r="H350" s="319" t="s">
        <v>4293</v>
      </c>
      <c r="I350" s="319" t="s">
        <v>4864</v>
      </c>
      <c r="J350" s="319">
        <f t="shared" si="25"/>
        <v>809</v>
      </c>
      <c r="K350" s="2" t="s">
        <v>4846</v>
      </c>
      <c r="L350" s="318" t="s">
        <v>4847</v>
      </c>
      <c r="M350" s="319" t="s">
        <v>5053</v>
      </c>
    </row>
    <row r="351" spans="1:13" hidden="1">
      <c r="A351" s="319">
        <f t="shared" si="24"/>
        <v>830</v>
      </c>
      <c r="B351" s="288" t="s">
        <v>4453</v>
      </c>
      <c r="C351" s="319" t="s">
        <v>4840</v>
      </c>
      <c r="D351" s="319" t="s">
        <v>4765</v>
      </c>
      <c r="E351" s="319" t="s">
        <v>4765</v>
      </c>
      <c r="F351" s="319">
        <v>20180101</v>
      </c>
      <c r="G351" s="319">
        <v>20210630</v>
      </c>
      <c r="H351" s="319" t="s">
        <v>4293</v>
      </c>
      <c r="I351" s="319" t="s">
        <v>4864</v>
      </c>
      <c r="J351" s="319">
        <f t="shared" si="25"/>
        <v>810</v>
      </c>
      <c r="K351" s="2" t="s">
        <v>4846</v>
      </c>
      <c r="L351" s="318" t="s">
        <v>4847</v>
      </c>
      <c r="M351" s="319" t="s">
        <v>5053</v>
      </c>
    </row>
    <row r="352" spans="1:13" hidden="1">
      <c r="A352" s="319">
        <f t="shared" si="24"/>
        <v>831</v>
      </c>
      <c r="B352" s="288" t="s">
        <v>4453</v>
      </c>
      <c r="C352" s="319" t="s">
        <v>4840</v>
      </c>
      <c r="D352" s="319" t="s">
        <v>4765</v>
      </c>
      <c r="E352" s="319" t="s">
        <v>4765</v>
      </c>
      <c r="F352" s="319">
        <v>20180101</v>
      </c>
      <c r="G352" s="319">
        <v>20210630</v>
      </c>
      <c r="H352" s="319" t="s">
        <v>4293</v>
      </c>
      <c r="I352" s="319" t="s">
        <v>4864</v>
      </c>
      <c r="J352" s="319">
        <f t="shared" si="25"/>
        <v>811</v>
      </c>
      <c r="K352" s="2" t="s">
        <v>4846</v>
      </c>
      <c r="L352" s="318" t="s">
        <v>4847</v>
      </c>
      <c r="M352" s="319" t="s">
        <v>5053</v>
      </c>
    </row>
    <row r="353" spans="1:13" hidden="1">
      <c r="A353" s="319">
        <f t="shared" si="24"/>
        <v>832</v>
      </c>
      <c r="B353" s="288" t="s">
        <v>4453</v>
      </c>
      <c r="C353" s="319" t="s">
        <v>4840</v>
      </c>
      <c r="D353" s="319" t="s">
        <v>4765</v>
      </c>
      <c r="E353" s="319" t="s">
        <v>4765</v>
      </c>
      <c r="F353" s="319">
        <v>20180101</v>
      </c>
      <c r="G353" s="319">
        <v>20210630</v>
      </c>
      <c r="H353" s="319" t="s">
        <v>4293</v>
      </c>
      <c r="I353" s="319" t="s">
        <v>4864</v>
      </c>
      <c r="J353" s="319">
        <f t="shared" si="25"/>
        <v>812</v>
      </c>
      <c r="K353" s="2" t="s">
        <v>4846</v>
      </c>
      <c r="L353" s="318" t="s">
        <v>4847</v>
      </c>
      <c r="M353" s="319" t="s">
        <v>5053</v>
      </c>
    </row>
    <row r="354" spans="1:13" hidden="1">
      <c r="A354" s="319">
        <f t="shared" si="24"/>
        <v>833</v>
      </c>
      <c r="B354" s="288" t="s">
        <v>4453</v>
      </c>
      <c r="C354" s="319" t="s">
        <v>4840</v>
      </c>
      <c r="D354" s="319" t="s">
        <v>4765</v>
      </c>
      <c r="E354" s="319" t="s">
        <v>4765</v>
      </c>
      <c r="F354" s="319">
        <v>20180101</v>
      </c>
      <c r="G354" s="319">
        <v>20210630</v>
      </c>
      <c r="H354" s="319" t="s">
        <v>4293</v>
      </c>
      <c r="I354" s="319" t="s">
        <v>4864</v>
      </c>
      <c r="J354" s="319">
        <f t="shared" si="25"/>
        <v>813</v>
      </c>
      <c r="K354" s="2" t="s">
        <v>4846</v>
      </c>
      <c r="L354" s="318" t="s">
        <v>4847</v>
      </c>
      <c r="M354" s="319" t="s">
        <v>5053</v>
      </c>
    </row>
    <row r="355" spans="1:13" hidden="1">
      <c r="A355" s="319">
        <f t="shared" si="24"/>
        <v>834</v>
      </c>
      <c r="B355" s="288" t="s">
        <v>4453</v>
      </c>
      <c r="C355" s="319" t="s">
        <v>4840</v>
      </c>
      <c r="D355" s="319" t="s">
        <v>4765</v>
      </c>
      <c r="E355" s="319" t="s">
        <v>4765</v>
      </c>
      <c r="F355" s="319">
        <v>20180101</v>
      </c>
      <c r="G355" s="319">
        <v>20210630</v>
      </c>
      <c r="H355" s="319" t="s">
        <v>4293</v>
      </c>
      <c r="I355" s="319" t="s">
        <v>4864</v>
      </c>
      <c r="J355" s="319">
        <f t="shared" si="25"/>
        <v>814</v>
      </c>
      <c r="K355" s="2" t="s">
        <v>4846</v>
      </c>
      <c r="L355" s="318" t="s">
        <v>4847</v>
      </c>
      <c r="M355" s="319" t="s">
        <v>5053</v>
      </c>
    </row>
    <row r="356" spans="1:13" hidden="1">
      <c r="A356" s="319">
        <f t="shared" si="24"/>
        <v>835</v>
      </c>
      <c r="B356" s="288" t="s">
        <v>4453</v>
      </c>
      <c r="C356" s="319" t="s">
        <v>4840</v>
      </c>
      <c r="D356" s="319" t="s">
        <v>4765</v>
      </c>
      <c r="E356" s="319" t="s">
        <v>4765</v>
      </c>
      <c r="F356" s="319">
        <v>20180101</v>
      </c>
      <c r="G356" s="319">
        <v>20210630</v>
      </c>
      <c r="H356" s="319" t="s">
        <v>4293</v>
      </c>
      <c r="I356" s="319" t="s">
        <v>4864</v>
      </c>
      <c r="J356" s="319">
        <f t="shared" si="25"/>
        <v>815</v>
      </c>
      <c r="K356" s="2" t="s">
        <v>4846</v>
      </c>
      <c r="L356" s="318" t="s">
        <v>4847</v>
      </c>
      <c r="M356" s="319" t="s">
        <v>5053</v>
      </c>
    </row>
    <row r="357" spans="1:13" hidden="1">
      <c r="A357" s="319">
        <f t="shared" si="24"/>
        <v>836</v>
      </c>
      <c r="B357" s="288" t="s">
        <v>4453</v>
      </c>
      <c r="C357" s="319" t="s">
        <v>4840</v>
      </c>
      <c r="D357" s="319" t="s">
        <v>4765</v>
      </c>
      <c r="E357" s="319" t="s">
        <v>4765</v>
      </c>
      <c r="F357" s="319">
        <v>20180101</v>
      </c>
      <c r="G357" s="319">
        <v>20210630</v>
      </c>
      <c r="H357" s="319" t="s">
        <v>4293</v>
      </c>
      <c r="I357" s="319" t="s">
        <v>4864</v>
      </c>
      <c r="J357" s="319">
        <f t="shared" si="25"/>
        <v>816</v>
      </c>
      <c r="K357" s="2" t="s">
        <v>4846</v>
      </c>
      <c r="L357" s="318" t="s">
        <v>4847</v>
      </c>
      <c r="M357" s="319" t="s">
        <v>5053</v>
      </c>
    </row>
    <row r="358" spans="1:13" hidden="1">
      <c r="A358" s="319">
        <f t="shared" si="24"/>
        <v>837</v>
      </c>
      <c r="B358" s="288" t="s">
        <v>4453</v>
      </c>
      <c r="C358" s="319" t="s">
        <v>4840</v>
      </c>
      <c r="D358" s="319" t="s">
        <v>4765</v>
      </c>
      <c r="E358" s="319" t="s">
        <v>4765</v>
      </c>
      <c r="F358" s="319">
        <v>20180101</v>
      </c>
      <c r="G358" s="319">
        <v>20210630</v>
      </c>
      <c r="H358" s="319" t="s">
        <v>4293</v>
      </c>
      <c r="I358" s="319" t="s">
        <v>4864</v>
      </c>
      <c r="J358" s="319">
        <f t="shared" si="25"/>
        <v>817</v>
      </c>
      <c r="K358" s="2" t="s">
        <v>4846</v>
      </c>
      <c r="L358" s="318" t="s">
        <v>4847</v>
      </c>
      <c r="M358" s="319" t="s">
        <v>5053</v>
      </c>
    </row>
    <row r="359" spans="1:13" hidden="1">
      <c r="A359" s="319">
        <f t="shared" si="24"/>
        <v>838</v>
      </c>
      <c r="B359" s="288" t="s">
        <v>4453</v>
      </c>
      <c r="C359" s="319" t="s">
        <v>4840</v>
      </c>
      <c r="D359" s="319" t="s">
        <v>4765</v>
      </c>
      <c r="E359" s="319" t="s">
        <v>4765</v>
      </c>
      <c r="F359" s="319">
        <v>20180101</v>
      </c>
      <c r="G359" s="319">
        <v>20210630</v>
      </c>
      <c r="H359" s="319" t="s">
        <v>4293</v>
      </c>
      <c r="I359" s="319" t="s">
        <v>4864</v>
      </c>
      <c r="J359" s="319">
        <f t="shared" si="25"/>
        <v>818</v>
      </c>
      <c r="K359" s="2" t="s">
        <v>4846</v>
      </c>
      <c r="L359" s="318" t="s">
        <v>4847</v>
      </c>
      <c r="M359" s="319" t="s">
        <v>5053</v>
      </c>
    </row>
    <row r="360" spans="1:13" hidden="1">
      <c r="A360" s="319">
        <f t="shared" si="24"/>
        <v>839</v>
      </c>
      <c r="B360" s="288" t="s">
        <v>4453</v>
      </c>
      <c r="C360" s="319" t="s">
        <v>4840</v>
      </c>
      <c r="D360" s="319" t="s">
        <v>4765</v>
      </c>
      <c r="E360" s="319" t="s">
        <v>4765</v>
      </c>
      <c r="F360" s="319">
        <v>20180101</v>
      </c>
      <c r="G360" s="319">
        <v>20210630</v>
      </c>
      <c r="H360" s="319" t="s">
        <v>4293</v>
      </c>
      <c r="I360" s="319" t="s">
        <v>4864</v>
      </c>
      <c r="J360" s="319">
        <f t="shared" si="25"/>
        <v>819</v>
      </c>
      <c r="K360" s="2" t="s">
        <v>4846</v>
      </c>
      <c r="L360" s="318" t="s">
        <v>4847</v>
      </c>
      <c r="M360" s="319" t="s">
        <v>5053</v>
      </c>
    </row>
    <row r="361" spans="1:13" hidden="1">
      <c r="A361" s="319">
        <f t="shared" si="24"/>
        <v>840</v>
      </c>
      <c r="B361" s="288" t="s">
        <v>4453</v>
      </c>
      <c r="C361" s="319" t="s">
        <v>4840</v>
      </c>
      <c r="D361" s="319" t="s">
        <v>4765</v>
      </c>
      <c r="E361" s="319" t="s">
        <v>4765</v>
      </c>
      <c r="F361" s="319">
        <v>20180101</v>
      </c>
      <c r="G361" s="319">
        <v>20210630</v>
      </c>
      <c r="H361" s="319" t="s">
        <v>4293</v>
      </c>
      <c r="I361" s="319" t="s">
        <v>4864</v>
      </c>
      <c r="J361" s="319">
        <f t="shared" si="25"/>
        <v>820</v>
      </c>
      <c r="K361" s="2" t="s">
        <v>4846</v>
      </c>
      <c r="L361" s="318" t="s">
        <v>4847</v>
      </c>
      <c r="M361" s="319" t="s">
        <v>5053</v>
      </c>
    </row>
    <row r="362" spans="1:13" hidden="1">
      <c r="A362" s="319">
        <f t="shared" si="24"/>
        <v>841</v>
      </c>
      <c r="B362" s="288" t="s">
        <v>4453</v>
      </c>
      <c r="C362" s="319" t="s">
        <v>4840</v>
      </c>
      <c r="D362" s="319" t="s">
        <v>4765</v>
      </c>
      <c r="E362" s="319" t="s">
        <v>4765</v>
      </c>
      <c r="F362" s="319">
        <v>20180101</v>
      </c>
      <c r="G362" s="319">
        <v>20210630</v>
      </c>
      <c r="H362" s="319" t="s">
        <v>4293</v>
      </c>
      <c r="I362" s="319" t="s">
        <v>4864</v>
      </c>
      <c r="J362" s="319">
        <v>801</v>
      </c>
      <c r="K362" s="319" t="s">
        <v>1809</v>
      </c>
      <c r="L362" s="319" t="s">
        <v>4458</v>
      </c>
      <c r="M362" s="319" t="s">
        <v>5053</v>
      </c>
    </row>
    <row r="363" spans="1:13" hidden="1">
      <c r="A363" s="319">
        <f t="shared" si="24"/>
        <v>842</v>
      </c>
      <c r="B363" s="288" t="s">
        <v>4453</v>
      </c>
      <c r="C363" s="319" t="s">
        <v>4840</v>
      </c>
      <c r="D363" s="319" t="s">
        <v>4765</v>
      </c>
      <c r="E363" s="319" t="s">
        <v>4765</v>
      </c>
      <c r="F363" s="319">
        <v>20180101</v>
      </c>
      <c r="G363" s="319">
        <v>20210630</v>
      </c>
      <c r="H363" s="319" t="s">
        <v>4293</v>
      </c>
      <c r="I363" s="319" t="s">
        <v>4864</v>
      </c>
      <c r="J363" s="319">
        <f>J362</f>
        <v>801</v>
      </c>
      <c r="K363" s="319" t="s">
        <v>1419</v>
      </c>
      <c r="L363" s="319" t="s">
        <v>4459</v>
      </c>
      <c r="M363" s="319" t="s">
        <v>5053</v>
      </c>
    </row>
    <row r="364" spans="1:13" hidden="1">
      <c r="A364" s="319">
        <f t="shared" si="24"/>
        <v>843</v>
      </c>
      <c r="B364" s="288" t="s">
        <v>4453</v>
      </c>
      <c r="C364" s="319" t="s">
        <v>4840</v>
      </c>
      <c r="D364" s="319" t="s">
        <v>4765</v>
      </c>
      <c r="E364" s="319" t="s">
        <v>4765</v>
      </c>
      <c r="F364" s="319">
        <v>20180101</v>
      </c>
      <c r="G364" s="319">
        <v>20210630</v>
      </c>
      <c r="H364" s="319" t="s">
        <v>4293</v>
      </c>
      <c r="I364" s="319" t="s">
        <v>4864</v>
      </c>
      <c r="J364" s="319">
        <f t="shared" ref="J364:J427" si="26">J363</f>
        <v>801</v>
      </c>
      <c r="K364" s="319" t="s">
        <v>1586</v>
      </c>
      <c r="L364" s="319" t="s">
        <v>4460</v>
      </c>
      <c r="M364" s="319" t="s">
        <v>5053</v>
      </c>
    </row>
    <row r="365" spans="1:13" hidden="1">
      <c r="A365" s="319">
        <f t="shared" si="24"/>
        <v>844</v>
      </c>
      <c r="B365" s="288" t="s">
        <v>4453</v>
      </c>
      <c r="C365" s="319" t="s">
        <v>4840</v>
      </c>
      <c r="D365" s="319" t="s">
        <v>4765</v>
      </c>
      <c r="E365" s="319" t="s">
        <v>4765</v>
      </c>
      <c r="F365" s="319">
        <v>20180101</v>
      </c>
      <c r="G365" s="319">
        <v>20210630</v>
      </c>
      <c r="H365" s="319" t="s">
        <v>4293</v>
      </c>
      <c r="I365" s="319" t="s">
        <v>4864</v>
      </c>
      <c r="J365" s="319">
        <f t="shared" si="26"/>
        <v>801</v>
      </c>
      <c r="K365" s="319" t="s">
        <v>1256</v>
      </c>
      <c r="L365" s="319" t="s">
        <v>4744</v>
      </c>
      <c r="M365" s="319" t="s">
        <v>5053</v>
      </c>
    </row>
    <row r="366" spans="1:13" hidden="1">
      <c r="A366" s="319">
        <f t="shared" si="24"/>
        <v>845</v>
      </c>
      <c r="B366" s="288" t="s">
        <v>4453</v>
      </c>
      <c r="C366" s="319" t="s">
        <v>4840</v>
      </c>
      <c r="D366" s="319" t="s">
        <v>4765</v>
      </c>
      <c r="E366" s="319" t="s">
        <v>4765</v>
      </c>
      <c r="F366" s="319">
        <v>20180101</v>
      </c>
      <c r="G366" s="319">
        <v>20210630</v>
      </c>
      <c r="H366" s="319" t="s">
        <v>4293</v>
      </c>
      <c r="I366" s="319" t="s">
        <v>4864</v>
      </c>
      <c r="J366" s="319">
        <f t="shared" si="26"/>
        <v>801</v>
      </c>
      <c r="K366" s="319" t="s">
        <v>4461</v>
      </c>
      <c r="L366" s="319" t="s">
        <v>4462</v>
      </c>
      <c r="M366" s="319" t="s">
        <v>5053</v>
      </c>
    </row>
    <row r="367" spans="1:13" hidden="1">
      <c r="A367" s="319">
        <f t="shared" si="24"/>
        <v>846</v>
      </c>
      <c r="B367" s="288" t="s">
        <v>4453</v>
      </c>
      <c r="C367" s="319" t="s">
        <v>4840</v>
      </c>
      <c r="D367" s="319" t="s">
        <v>4765</v>
      </c>
      <c r="E367" s="319" t="s">
        <v>4765</v>
      </c>
      <c r="F367" s="319">
        <v>20180101</v>
      </c>
      <c r="G367" s="319">
        <v>20210630</v>
      </c>
      <c r="H367" s="319" t="s">
        <v>4293</v>
      </c>
      <c r="I367" s="319" t="s">
        <v>4864</v>
      </c>
      <c r="J367" s="319">
        <f t="shared" si="26"/>
        <v>801</v>
      </c>
      <c r="K367" s="319" t="s">
        <v>4762</v>
      </c>
      <c r="L367" s="319" t="s">
        <v>4763</v>
      </c>
      <c r="M367" s="319" t="s">
        <v>5053</v>
      </c>
    </row>
    <row r="368" spans="1:13" hidden="1">
      <c r="A368" s="319">
        <f t="shared" si="24"/>
        <v>847</v>
      </c>
      <c r="B368" s="288" t="s">
        <v>4453</v>
      </c>
      <c r="C368" s="319" t="s">
        <v>4840</v>
      </c>
      <c r="D368" s="319" t="s">
        <v>4765</v>
      </c>
      <c r="E368" s="319" t="s">
        <v>4765</v>
      </c>
      <c r="F368" s="319">
        <v>20180101</v>
      </c>
      <c r="G368" s="319">
        <v>20210630</v>
      </c>
      <c r="H368" s="319" t="s">
        <v>4293</v>
      </c>
      <c r="I368" s="319" t="s">
        <v>4864</v>
      </c>
      <c r="J368" s="319">
        <f t="shared" si="26"/>
        <v>801</v>
      </c>
      <c r="K368" s="319" t="s">
        <v>4463</v>
      </c>
      <c r="L368" s="319" t="s">
        <v>4464</v>
      </c>
      <c r="M368" s="319" t="s">
        <v>5053</v>
      </c>
    </row>
    <row r="369" spans="1:13" hidden="1">
      <c r="A369" s="319">
        <f t="shared" si="24"/>
        <v>848</v>
      </c>
      <c r="B369" s="288" t="s">
        <v>4453</v>
      </c>
      <c r="C369" s="319" t="s">
        <v>4840</v>
      </c>
      <c r="D369" s="319" t="s">
        <v>4765</v>
      </c>
      <c r="E369" s="319" t="s">
        <v>4765</v>
      </c>
      <c r="F369" s="319">
        <v>20180101</v>
      </c>
      <c r="G369" s="319">
        <v>20210630</v>
      </c>
      <c r="H369" s="319" t="s">
        <v>4293</v>
      </c>
      <c r="I369" s="319" t="s">
        <v>4864</v>
      </c>
      <c r="J369" s="319">
        <f t="shared" si="26"/>
        <v>801</v>
      </c>
      <c r="K369" s="319" t="s">
        <v>4848</v>
      </c>
      <c r="L369" s="319" t="s">
        <v>4467</v>
      </c>
      <c r="M369" s="319" t="s">
        <v>5053</v>
      </c>
    </row>
    <row r="370" spans="1:13" hidden="1">
      <c r="A370" s="319">
        <f t="shared" si="24"/>
        <v>849</v>
      </c>
      <c r="B370" s="288" t="s">
        <v>4453</v>
      </c>
      <c r="C370" s="319" t="s">
        <v>4840</v>
      </c>
      <c r="D370" s="319" t="s">
        <v>4765</v>
      </c>
      <c r="E370" s="319" t="s">
        <v>4765</v>
      </c>
      <c r="F370" s="319">
        <v>20180101</v>
      </c>
      <c r="G370" s="319">
        <v>20210630</v>
      </c>
      <c r="H370" s="319" t="s">
        <v>4293</v>
      </c>
      <c r="I370" s="319" t="s">
        <v>4864</v>
      </c>
      <c r="J370" s="319">
        <f t="shared" si="26"/>
        <v>801</v>
      </c>
      <c r="K370" s="319" t="s">
        <v>4832</v>
      </c>
      <c r="L370" s="319" t="s">
        <v>4469</v>
      </c>
      <c r="M370" s="319" t="s">
        <v>5053</v>
      </c>
    </row>
    <row r="371" spans="1:13" hidden="1">
      <c r="A371" s="319">
        <f t="shared" si="24"/>
        <v>850</v>
      </c>
      <c r="B371" s="288" t="s">
        <v>4453</v>
      </c>
      <c r="C371" s="319" t="s">
        <v>4840</v>
      </c>
      <c r="D371" s="319" t="s">
        <v>4765</v>
      </c>
      <c r="E371" s="319" t="s">
        <v>4765</v>
      </c>
      <c r="F371" s="319">
        <v>20180101</v>
      </c>
      <c r="G371" s="319">
        <v>20210630</v>
      </c>
      <c r="H371" s="319" t="s">
        <v>4293</v>
      </c>
      <c r="I371" s="319" t="s">
        <v>4864</v>
      </c>
      <c r="J371" s="319">
        <f t="shared" si="26"/>
        <v>801</v>
      </c>
      <c r="K371" s="319" t="s">
        <v>4833</v>
      </c>
      <c r="L371" s="319" t="s">
        <v>4471</v>
      </c>
      <c r="M371" s="319" t="s">
        <v>5053</v>
      </c>
    </row>
    <row r="372" spans="1:13" hidden="1">
      <c r="A372" s="319">
        <f t="shared" si="24"/>
        <v>851</v>
      </c>
      <c r="B372" s="288" t="s">
        <v>4453</v>
      </c>
      <c r="C372" s="319" t="s">
        <v>4840</v>
      </c>
      <c r="D372" s="319" t="s">
        <v>4765</v>
      </c>
      <c r="E372" s="319" t="s">
        <v>4765</v>
      </c>
      <c r="F372" s="319">
        <v>20180101</v>
      </c>
      <c r="G372" s="319">
        <v>20210630</v>
      </c>
      <c r="H372" s="319" t="s">
        <v>4293</v>
      </c>
      <c r="I372" s="319" t="s">
        <v>4864</v>
      </c>
      <c r="J372" s="319">
        <f t="shared" si="26"/>
        <v>801</v>
      </c>
      <c r="K372" s="319" t="s">
        <v>4834</v>
      </c>
      <c r="L372" s="319" t="s">
        <v>4835</v>
      </c>
      <c r="M372" s="319" t="s">
        <v>5053</v>
      </c>
    </row>
    <row r="373" spans="1:13" hidden="1">
      <c r="A373" s="319">
        <f t="shared" si="24"/>
        <v>852</v>
      </c>
      <c r="B373" s="288" t="s">
        <v>4453</v>
      </c>
      <c r="C373" s="319" t="s">
        <v>4840</v>
      </c>
      <c r="D373" s="319" t="s">
        <v>4765</v>
      </c>
      <c r="E373" s="319" t="s">
        <v>4765</v>
      </c>
      <c r="F373" s="319">
        <v>20180101</v>
      </c>
      <c r="G373" s="319">
        <v>20210630</v>
      </c>
      <c r="H373" s="319" t="s">
        <v>4293</v>
      </c>
      <c r="I373" s="319" t="s">
        <v>4864</v>
      </c>
      <c r="J373" s="319">
        <f t="shared" si="26"/>
        <v>801</v>
      </c>
      <c r="K373" s="319" t="s">
        <v>4837</v>
      </c>
      <c r="L373" s="319" t="s">
        <v>4836</v>
      </c>
      <c r="M373" s="319" t="s">
        <v>5053</v>
      </c>
    </row>
    <row r="374" spans="1:13" hidden="1">
      <c r="A374" s="319">
        <f t="shared" si="24"/>
        <v>853</v>
      </c>
      <c r="B374" s="288" t="s">
        <v>4453</v>
      </c>
      <c r="C374" s="319" t="s">
        <v>4840</v>
      </c>
      <c r="D374" s="319" t="s">
        <v>4765</v>
      </c>
      <c r="E374" s="319" t="s">
        <v>4765</v>
      </c>
      <c r="F374" s="319">
        <v>20180101</v>
      </c>
      <c r="G374" s="319">
        <v>20210630</v>
      </c>
      <c r="H374" s="319" t="s">
        <v>4293</v>
      </c>
      <c r="I374" s="319" t="s">
        <v>4864</v>
      </c>
      <c r="J374" s="319">
        <f t="shared" si="26"/>
        <v>801</v>
      </c>
      <c r="K374" s="319" t="s">
        <v>4838</v>
      </c>
      <c r="L374" s="319" t="s">
        <v>4841</v>
      </c>
      <c r="M374" s="319" t="s">
        <v>5053</v>
      </c>
    </row>
    <row r="375" spans="1:13" hidden="1">
      <c r="A375" s="319">
        <f t="shared" si="24"/>
        <v>854</v>
      </c>
      <c r="B375" s="288" t="s">
        <v>4453</v>
      </c>
      <c r="C375" s="319" t="s">
        <v>4840</v>
      </c>
      <c r="D375" s="319" t="s">
        <v>4765</v>
      </c>
      <c r="E375" s="319" t="s">
        <v>4765</v>
      </c>
      <c r="F375" s="319">
        <v>20180101</v>
      </c>
      <c r="G375" s="319">
        <v>20210630</v>
      </c>
      <c r="H375" s="319" t="s">
        <v>4293</v>
      </c>
      <c r="I375" s="319" t="s">
        <v>4864</v>
      </c>
      <c r="J375" s="319">
        <f t="shared" si="26"/>
        <v>801</v>
      </c>
      <c r="K375" s="319" t="s">
        <v>4839</v>
      </c>
      <c r="L375" s="319" t="s">
        <v>4842</v>
      </c>
      <c r="M375" s="319" t="s">
        <v>5053</v>
      </c>
    </row>
    <row r="376" spans="1:13" hidden="1">
      <c r="A376" s="319">
        <f t="shared" si="24"/>
        <v>855</v>
      </c>
      <c r="B376" s="288" t="s">
        <v>4453</v>
      </c>
      <c r="C376" s="319" t="s">
        <v>4840</v>
      </c>
      <c r="D376" s="319" t="s">
        <v>4765</v>
      </c>
      <c r="E376" s="319" t="s">
        <v>4765</v>
      </c>
      <c r="F376" s="319">
        <v>20180101</v>
      </c>
      <c r="G376" s="319">
        <v>20210630</v>
      </c>
      <c r="H376" s="319" t="s">
        <v>4293</v>
      </c>
      <c r="I376" s="319" t="s">
        <v>4864</v>
      </c>
      <c r="J376" s="319">
        <f>J362+1</f>
        <v>802</v>
      </c>
      <c r="K376" s="319" t="s">
        <v>1809</v>
      </c>
      <c r="L376" s="319" t="s">
        <v>4458</v>
      </c>
      <c r="M376" s="319" t="s">
        <v>5053</v>
      </c>
    </row>
    <row r="377" spans="1:13" hidden="1">
      <c r="A377" s="319">
        <f t="shared" si="24"/>
        <v>856</v>
      </c>
      <c r="B377" s="288" t="s">
        <v>4453</v>
      </c>
      <c r="C377" s="319" t="s">
        <v>4840</v>
      </c>
      <c r="D377" s="319" t="s">
        <v>4765</v>
      </c>
      <c r="E377" s="319" t="s">
        <v>4765</v>
      </c>
      <c r="F377" s="319">
        <v>20180101</v>
      </c>
      <c r="G377" s="319">
        <v>20210630</v>
      </c>
      <c r="H377" s="319" t="s">
        <v>4293</v>
      </c>
      <c r="I377" s="319" t="s">
        <v>4864</v>
      </c>
      <c r="J377" s="319">
        <f t="shared" si="26"/>
        <v>802</v>
      </c>
      <c r="K377" s="319" t="s">
        <v>1419</v>
      </c>
      <c r="L377" s="319" t="s">
        <v>4459</v>
      </c>
      <c r="M377" s="319" t="s">
        <v>5053</v>
      </c>
    </row>
    <row r="378" spans="1:13" hidden="1">
      <c r="A378" s="319">
        <f t="shared" si="24"/>
        <v>857</v>
      </c>
      <c r="B378" s="288" t="s">
        <v>4453</v>
      </c>
      <c r="C378" s="319" t="s">
        <v>4840</v>
      </c>
      <c r="D378" s="319" t="s">
        <v>4765</v>
      </c>
      <c r="E378" s="319" t="s">
        <v>4765</v>
      </c>
      <c r="F378" s="319">
        <v>20180101</v>
      </c>
      <c r="G378" s="319">
        <v>20210630</v>
      </c>
      <c r="H378" s="319" t="s">
        <v>4293</v>
      </c>
      <c r="I378" s="319" t="s">
        <v>4864</v>
      </c>
      <c r="J378" s="319">
        <f t="shared" si="26"/>
        <v>802</v>
      </c>
      <c r="K378" s="319" t="s">
        <v>1586</v>
      </c>
      <c r="L378" s="319" t="s">
        <v>4460</v>
      </c>
      <c r="M378" s="319" t="s">
        <v>5053</v>
      </c>
    </row>
    <row r="379" spans="1:13" hidden="1">
      <c r="A379" s="319">
        <f t="shared" si="24"/>
        <v>858</v>
      </c>
      <c r="B379" s="288" t="s">
        <v>4453</v>
      </c>
      <c r="C379" s="319" t="s">
        <v>4840</v>
      </c>
      <c r="D379" s="319" t="s">
        <v>4765</v>
      </c>
      <c r="E379" s="319" t="s">
        <v>4765</v>
      </c>
      <c r="F379" s="319">
        <v>20180101</v>
      </c>
      <c r="G379" s="319">
        <v>20210630</v>
      </c>
      <c r="H379" s="319" t="s">
        <v>4293</v>
      </c>
      <c r="I379" s="319" t="s">
        <v>4864</v>
      </c>
      <c r="J379" s="319">
        <f t="shared" si="26"/>
        <v>802</v>
      </c>
      <c r="K379" s="319" t="s">
        <v>1256</v>
      </c>
      <c r="L379" s="319" t="s">
        <v>4744</v>
      </c>
      <c r="M379" s="319" t="s">
        <v>5053</v>
      </c>
    </row>
    <row r="380" spans="1:13" hidden="1">
      <c r="A380" s="319">
        <f t="shared" si="24"/>
        <v>859</v>
      </c>
      <c r="B380" s="288" t="s">
        <v>4453</v>
      </c>
      <c r="C380" s="319" t="s">
        <v>4840</v>
      </c>
      <c r="D380" s="319" t="s">
        <v>4765</v>
      </c>
      <c r="E380" s="319" t="s">
        <v>4765</v>
      </c>
      <c r="F380" s="319">
        <v>20180101</v>
      </c>
      <c r="G380" s="319">
        <v>20210630</v>
      </c>
      <c r="H380" s="319" t="s">
        <v>4293</v>
      </c>
      <c r="I380" s="319" t="s">
        <v>4864</v>
      </c>
      <c r="J380" s="319">
        <f t="shared" si="26"/>
        <v>802</v>
      </c>
      <c r="K380" s="319" t="s">
        <v>4461</v>
      </c>
      <c r="L380" s="319" t="s">
        <v>4462</v>
      </c>
      <c r="M380" s="319" t="s">
        <v>5053</v>
      </c>
    </row>
    <row r="381" spans="1:13" hidden="1">
      <c r="A381" s="319">
        <f t="shared" si="24"/>
        <v>860</v>
      </c>
      <c r="B381" s="288" t="s">
        <v>4453</v>
      </c>
      <c r="C381" s="319" t="s">
        <v>4840</v>
      </c>
      <c r="D381" s="319" t="s">
        <v>4765</v>
      </c>
      <c r="E381" s="319" t="s">
        <v>4765</v>
      </c>
      <c r="F381" s="319">
        <v>20180101</v>
      </c>
      <c r="G381" s="319">
        <v>20210630</v>
      </c>
      <c r="H381" s="319" t="s">
        <v>4293</v>
      </c>
      <c r="I381" s="319" t="s">
        <v>4864</v>
      </c>
      <c r="J381" s="319">
        <f t="shared" si="26"/>
        <v>802</v>
      </c>
      <c r="K381" s="319" t="s">
        <v>4762</v>
      </c>
      <c r="L381" s="319" t="s">
        <v>4763</v>
      </c>
      <c r="M381" s="319" t="s">
        <v>5053</v>
      </c>
    </row>
    <row r="382" spans="1:13" hidden="1">
      <c r="A382" s="319">
        <f t="shared" si="24"/>
        <v>861</v>
      </c>
      <c r="B382" s="288" t="s">
        <v>4453</v>
      </c>
      <c r="C382" s="319" t="s">
        <v>4840</v>
      </c>
      <c r="D382" s="319" t="s">
        <v>4765</v>
      </c>
      <c r="E382" s="319" t="s">
        <v>4765</v>
      </c>
      <c r="F382" s="319">
        <v>20180101</v>
      </c>
      <c r="G382" s="319">
        <v>20210630</v>
      </c>
      <c r="H382" s="319" t="s">
        <v>4293</v>
      </c>
      <c r="I382" s="319" t="s">
        <v>4864</v>
      </c>
      <c r="J382" s="319">
        <f t="shared" si="26"/>
        <v>802</v>
      </c>
      <c r="K382" s="319" t="s">
        <v>4463</v>
      </c>
      <c r="L382" s="319" t="s">
        <v>4464</v>
      </c>
      <c r="M382" s="319" t="s">
        <v>5053</v>
      </c>
    </row>
    <row r="383" spans="1:13" hidden="1">
      <c r="A383" s="319">
        <f t="shared" si="24"/>
        <v>862</v>
      </c>
      <c r="B383" s="288" t="s">
        <v>4453</v>
      </c>
      <c r="C383" s="319" t="s">
        <v>4840</v>
      </c>
      <c r="D383" s="319" t="s">
        <v>4765</v>
      </c>
      <c r="E383" s="319" t="s">
        <v>4765</v>
      </c>
      <c r="F383" s="319">
        <v>20180101</v>
      </c>
      <c r="G383" s="319">
        <v>20210630</v>
      </c>
      <c r="H383" s="319" t="s">
        <v>4293</v>
      </c>
      <c r="I383" s="319" t="s">
        <v>4864</v>
      </c>
      <c r="J383" s="319">
        <f t="shared" si="26"/>
        <v>802</v>
      </c>
      <c r="K383" s="319" t="s">
        <v>4848</v>
      </c>
      <c r="L383" s="319" t="s">
        <v>4467</v>
      </c>
      <c r="M383" s="319" t="s">
        <v>5053</v>
      </c>
    </row>
    <row r="384" spans="1:13" hidden="1">
      <c r="A384" s="319">
        <f t="shared" si="24"/>
        <v>863</v>
      </c>
      <c r="B384" s="288" t="s">
        <v>4453</v>
      </c>
      <c r="C384" s="319" t="s">
        <v>4840</v>
      </c>
      <c r="D384" s="319" t="s">
        <v>4765</v>
      </c>
      <c r="E384" s="319" t="s">
        <v>4765</v>
      </c>
      <c r="F384" s="319">
        <v>20180101</v>
      </c>
      <c r="G384" s="319">
        <v>20210630</v>
      </c>
      <c r="H384" s="319" t="s">
        <v>4293</v>
      </c>
      <c r="I384" s="319" t="s">
        <v>4864</v>
      </c>
      <c r="J384" s="319">
        <f t="shared" si="26"/>
        <v>802</v>
      </c>
      <c r="K384" s="319" t="s">
        <v>4832</v>
      </c>
      <c r="L384" s="319" t="s">
        <v>4469</v>
      </c>
      <c r="M384" s="319" t="s">
        <v>5053</v>
      </c>
    </row>
    <row r="385" spans="1:13" hidden="1">
      <c r="A385" s="319">
        <f t="shared" si="24"/>
        <v>864</v>
      </c>
      <c r="B385" s="288" t="s">
        <v>4453</v>
      </c>
      <c r="C385" s="319" t="s">
        <v>4840</v>
      </c>
      <c r="D385" s="319" t="s">
        <v>4765</v>
      </c>
      <c r="E385" s="319" t="s">
        <v>4765</v>
      </c>
      <c r="F385" s="319">
        <v>20180101</v>
      </c>
      <c r="G385" s="319">
        <v>20210630</v>
      </c>
      <c r="H385" s="319" t="s">
        <v>4293</v>
      </c>
      <c r="I385" s="319" t="s">
        <v>4864</v>
      </c>
      <c r="J385" s="319">
        <f t="shared" si="26"/>
        <v>802</v>
      </c>
      <c r="K385" s="319" t="s">
        <v>4833</v>
      </c>
      <c r="L385" s="319" t="s">
        <v>4471</v>
      </c>
      <c r="M385" s="319" t="s">
        <v>5053</v>
      </c>
    </row>
    <row r="386" spans="1:13" hidden="1">
      <c r="A386" s="319">
        <f t="shared" si="24"/>
        <v>865</v>
      </c>
      <c r="B386" s="288" t="s">
        <v>4453</v>
      </c>
      <c r="C386" s="319" t="s">
        <v>4840</v>
      </c>
      <c r="D386" s="319" t="s">
        <v>4765</v>
      </c>
      <c r="E386" s="319" t="s">
        <v>4765</v>
      </c>
      <c r="F386" s="319">
        <v>20180101</v>
      </c>
      <c r="G386" s="319">
        <v>20210630</v>
      </c>
      <c r="H386" s="319" t="s">
        <v>4293</v>
      </c>
      <c r="I386" s="319" t="s">
        <v>4864</v>
      </c>
      <c r="J386" s="319">
        <f t="shared" si="26"/>
        <v>802</v>
      </c>
      <c r="K386" s="319" t="s">
        <v>4834</v>
      </c>
      <c r="L386" s="319" t="s">
        <v>4835</v>
      </c>
      <c r="M386" s="319" t="s">
        <v>5053</v>
      </c>
    </row>
    <row r="387" spans="1:13" hidden="1">
      <c r="A387" s="319">
        <f t="shared" si="24"/>
        <v>866</v>
      </c>
      <c r="B387" s="288" t="s">
        <v>4453</v>
      </c>
      <c r="C387" s="319" t="s">
        <v>4840</v>
      </c>
      <c r="D387" s="319" t="s">
        <v>4765</v>
      </c>
      <c r="E387" s="319" t="s">
        <v>4765</v>
      </c>
      <c r="F387" s="319">
        <v>20180101</v>
      </c>
      <c r="G387" s="319">
        <v>20210630</v>
      </c>
      <c r="H387" s="319" t="s">
        <v>4293</v>
      </c>
      <c r="I387" s="319" t="s">
        <v>4864</v>
      </c>
      <c r="J387" s="319">
        <f t="shared" si="26"/>
        <v>802</v>
      </c>
      <c r="K387" s="319" t="s">
        <v>4837</v>
      </c>
      <c r="L387" s="319" t="s">
        <v>4836</v>
      </c>
      <c r="M387" s="319" t="s">
        <v>5053</v>
      </c>
    </row>
    <row r="388" spans="1:13" hidden="1">
      <c r="A388" s="319">
        <f t="shared" si="24"/>
        <v>867</v>
      </c>
      <c r="B388" s="288" t="s">
        <v>4453</v>
      </c>
      <c r="C388" s="319" t="s">
        <v>4840</v>
      </c>
      <c r="D388" s="319" t="s">
        <v>4765</v>
      </c>
      <c r="E388" s="319" t="s">
        <v>4765</v>
      </c>
      <c r="F388" s="319">
        <v>20180101</v>
      </c>
      <c r="G388" s="319">
        <v>20210630</v>
      </c>
      <c r="H388" s="319" t="s">
        <v>4293</v>
      </c>
      <c r="I388" s="319" t="s">
        <v>4864</v>
      </c>
      <c r="J388" s="319">
        <f t="shared" si="26"/>
        <v>802</v>
      </c>
      <c r="K388" s="319" t="s">
        <v>4838</v>
      </c>
      <c r="L388" s="319" t="s">
        <v>4841</v>
      </c>
      <c r="M388" s="319" t="s">
        <v>5053</v>
      </c>
    </row>
    <row r="389" spans="1:13" hidden="1">
      <c r="A389" s="319">
        <f t="shared" si="24"/>
        <v>868</v>
      </c>
      <c r="B389" s="288" t="s">
        <v>4453</v>
      </c>
      <c r="C389" s="319" t="s">
        <v>4840</v>
      </c>
      <c r="D389" s="319" t="s">
        <v>4765</v>
      </c>
      <c r="E389" s="319" t="s">
        <v>4765</v>
      </c>
      <c r="F389" s="319">
        <v>20180101</v>
      </c>
      <c r="G389" s="319">
        <v>20210630</v>
      </c>
      <c r="H389" s="319" t="s">
        <v>4293</v>
      </c>
      <c r="I389" s="319" t="s">
        <v>4864</v>
      </c>
      <c r="J389" s="319">
        <f t="shared" si="26"/>
        <v>802</v>
      </c>
      <c r="K389" s="319" t="s">
        <v>4839</v>
      </c>
      <c r="L389" s="319" t="s">
        <v>4842</v>
      </c>
      <c r="M389" s="319" t="s">
        <v>5053</v>
      </c>
    </row>
    <row r="390" spans="1:13" hidden="1">
      <c r="A390" s="319">
        <f t="shared" si="24"/>
        <v>869</v>
      </c>
      <c r="B390" s="288" t="s">
        <v>4453</v>
      </c>
      <c r="C390" s="319" t="s">
        <v>4840</v>
      </c>
      <c r="D390" s="319" t="s">
        <v>4765</v>
      </c>
      <c r="E390" s="319" t="s">
        <v>4765</v>
      </c>
      <c r="F390" s="319">
        <v>20180101</v>
      </c>
      <c r="G390" s="319">
        <v>20210630</v>
      </c>
      <c r="H390" s="319" t="s">
        <v>4293</v>
      </c>
      <c r="I390" s="319" t="s">
        <v>4864</v>
      </c>
      <c r="J390" s="319">
        <f>J376+1</f>
        <v>803</v>
      </c>
      <c r="K390" s="319" t="s">
        <v>1809</v>
      </c>
      <c r="L390" s="319" t="s">
        <v>4458</v>
      </c>
      <c r="M390" s="319" t="s">
        <v>5053</v>
      </c>
    </row>
    <row r="391" spans="1:13" hidden="1">
      <c r="A391" s="319">
        <f t="shared" si="24"/>
        <v>870</v>
      </c>
      <c r="B391" s="288" t="s">
        <v>4453</v>
      </c>
      <c r="C391" s="319" t="s">
        <v>4840</v>
      </c>
      <c r="D391" s="319" t="s">
        <v>4765</v>
      </c>
      <c r="E391" s="319" t="s">
        <v>4765</v>
      </c>
      <c r="F391" s="319">
        <v>20180101</v>
      </c>
      <c r="G391" s="319">
        <v>20210630</v>
      </c>
      <c r="H391" s="319" t="s">
        <v>4293</v>
      </c>
      <c r="I391" s="319" t="s">
        <v>4864</v>
      </c>
      <c r="J391" s="319">
        <f t="shared" si="26"/>
        <v>803</v>
      </c>
      <c r="K391" s="319" t="s">
        <v>1419</v>
      </c>
      <c r="L391" s="319" t="s">
        <v>4459</v>
      </c>
      <c r="M391" s="319" t="s">
        <v>5053</v>
      </c>
    </row>
    <row r="392" spans="1:13" hidden="1">
      <c r="A392" s="319">
        <f t="shared" si="24"/>
        <v>871</v>
      </c>
      <c r="B392" s="288" t="s">
        <v>4453</v>
      </c>
      <c r="C392" s="319" t="s">
        <v>4840</v>
      </c>
      <c r="D392" s="319" t="s">
        <v>4765</v>
      </c>
      <c r="E392" s="319" t="s">
        <v>4765</v>
      </c>
      <c r="F392" s="319">
        <v>20180101</v>
      </c>
      <c r="G392" s="319">
        <v>20210630</v>
      </c>
      <c r="H392" s="319" t="s">
        <v>4293</v>
      </c>
      <c r="I392" s="319" t="s">
        <v>4864</v>
      </c>
      <c r="J392" s="319">
        <f t="shared" si="26"/>
        <v>803</v>
      </c>
      <c r="K392" s="319" t="s">
        <v>1586</v>
      </c>
      <c r="L392" s="319" t="s">
        <v>4460</v>
      </c>
      <c r="M392" s="319" t="s">
        <v>5053</v>
      </c>
    </row>
    <row r="393" spans="1:13" hidden="1">
      <c r="A393" s="319">
        <f t="shared" si="24"/>
        <v>872</v>
      </c>
      <c r="B393" s="288" t="s">
        <v>4453</v>
      </c>
      <c r="C393" s="319" t="s">
        <v>4840</v>
      </c>
      <c r="D393" s="319" t="s">
        <v>4765</v>
      </c>
      <c r="E393" s="319" t="s">
        <v>4765</v>
      </c>
      <c r="F393" s="319">
        <v>20180101</v>
      </c>
      <c r="G393" s="319">
        <v>20210630</v>
      </c>
      <c r="H393" s="319" t="s">
        <v>4293</v>
      </c>
      <c r="I393" s="319" t="s">
        <v>4864</v>
      </c>
      <c r="J393" s="319">
        <f t="shared" si="26"/>
        <v>803</v>
      </c>
      <c r="K393" s="319" t="s">
        <v>1256</v>
      </c>
      <c r="L393" s="319" t="s">
        <v>4744</v>
      </c>
      <c r="M393" s="319" t="s">
        <v>5053</v>
      </c>
    </row>
    <row r="394" spans="1:13" hidden="1">
      <c r="A394" s="319">
        <f t="shared" si="24"/>
        <v>873</v>
      </c>
      <c r="B394" s="288" t="s">
        <v>4453</v>
      </c>
      <c r="C394" s="319" t="s">
        <v>4840</v>
      </c>
      <c r="D394" s="319" t="s">
        <v>4765</v>
      </c>
      <c r="E394" s="319" t="s">
        <v>4765</v>
      </c>
      <c r="F394" s="319">
        <v>20180101</v>
      </c>
      <c r="G394" s="319">
        <v>20210630</v>
      </c>
      <c r="H394" s="319" t="s">
        <v>4293</v>
      </c>
      <c r="I394" s="319" t="s">
        <v>4864</v>
      </c>
      <c r="J394" s="319">
        <f t="shared" si="26"/>
        <v>803</v>
      </c>
      <c r="K394" s="319" t="s">
        <v>4461</v>
      </c>
      <c r="L394" s="319" t="s">
        <v>4462</v>
      </c>
      <c r="M394" s="319" t="s">
        <v>5053</v>
      </c>
    </row>
    <row r="395" spans="1:13" hidden="1">
      <c r="A395" s="319">
        <f t="shared" si="24"/>
        <v>874</v>
      </c>
      <c r="B395" s="288" t="s">
        <v>4453</v>
      </c>
      <c r="C395" s="319" t="s">
        <v>4840</v>
      </c>
      <c r="D395" s="319" t="s">
        <v>4765</v>
      </c>
      <c r="E395" s="319" t="s">
        <v>4765</v>
      </c>
      <c r="F395" s="319">
        <v>20180101</v>
      </c>
      <c r="G395" s="319">
        <v>20210630</v>
      </c>
      <c r="H395" s="319" t="s">
        <v>4293</v>
      </c>
      <c r="I395" s="319" t="s">
        <v>4864</v>
      </c>
      <c r="J395" s="319">
        <f t="shared" si="26"/>
        <v>803</v>
      </c>
      <c r="K395" s="319" t="s">
        <v>4762</v>
      </c>
      <c r="L395" s="319" t="s">
        <v>4763</v>
      </c>
      <c r="M395" s="319" t="s">
        <v>5053</v>
      </c>
    </row>
    <row r="396" spans="1:13" hidden="1">
      <c r="A396" s="319">
        <f t="shared" si="24"/>
        <v>875</v>
      </c>
      <c r="B396" s="288" t="s">
        <v>4453</v>
      </c>
      <c r="C396" s="319" t="s">
        <v>4840</v>
      </c>
      <c r="D396" s="319" t="s">
        <v>4765</v>
      </c>
      <c r="E396" s="319" t="s">
        <v>4765</v>
      </c>
      <c r="F396" s="319">
        <v>20180101</v>
      </c>
      <c r="G396" s="319">
        <v>20210630</v>
      </c>
      <c r="H396" s="319" t="s">
        <v>4293</v>
      </c>
      <c r="I396" s="319" t="s">
        <v>4864</v>
      </c>
      <c r="J396" s="319">
        <f t="shared" si="26"/>
        <v>803</v>
      </c>
      <c r="K396" s="319" t="s">
        <v>4463</v>
      </c>
      <c r="L396" s="319" t="s">
        <v>4464</v>
      </c>
      <c r="M396" s="319" t="s">
        <v>5053</v>
      </c>
    </row>
    <row r="397" spans="1:13" hidden="1">
      <c r="A397" s="319">
        <f t="shared" si="24"/>
        <v>876</v>
      </c>
      <c r="B397" s="288" t="s">
        <v>4453</v>
      </c>
      <c r="C397" s="319" t="s">
        <v>4840</v>
      </c>
      <c r="D397" s="319" t="s">
        <v>4765</v>
      </c>
      <c r="E397" s="319" t="s">
        <v>4765</v>
      </c>
      <c r="F397" s="319">
        <v>20180101</v>
      </c>
      <c r="G397" s="319">
        <v>20210630</v>
      </c>
      <c r="H397" s="319" t="s">
        <v>4293</v>
      </c>
      <c r="I397" s="319" t="s">
        <v>4864</v>
      </c>
      <c r="J397" s="319">
        <f t="shared" si="26"/>
        <v>803</v>
      </c>
      <c r="K397" s="319" t="s">
        <v>4848</v>
      </c>
      <c r="L397" s="319" t="s">
        <v>4467</v>
      </c>
      <c r="M397" s="319" t="s">
        <v>5053</v>
      </c>
    </row>
    <row r="398" spans="1:13" hidden="1">
      <c r="A398" s="319">
        <f t="shared" si="24"/>
        <v>877</v>
      </c>
      <c r="B398" s="288" t="s">
        <v>4453</v>
      </c>
      <c r="C398" s="319" t="s">
        <v>4840</v>
      </c>
      <c r="D398" s="319" t="s">
        <v>4765</v>
      </c>
      <c r="E398" s="319" t="s">
        <v>4765</v>
      </c>
      <c r="F398" s="319">
        <v>20180101</v>
      </c>
      <c r="G398" s="319">
        <v>20210630</v>
      </c>
      <c r="H398" s="319" t="s">
        <v>4293</v>
      </c>
      <c r="I398" s="319" t="s">
        <v>4864</v>
      </c>
      <c r="J398" s="319">
        <f t="shared" si="26"/>
        <v>803</v>
      </c>
      <c r="K398" s="319" t="s">
        <v>4832</v>
      </c>
      <c r="L398" s="319" t="s">
        <v>4469</v>
      </c>
      <c r="M398" s="319" t="s">
        <v>5053</v>
      </c>
    </row>
    <row r="399" spans="1:13" hidden="1">
      <c r="A399" s="319">
        <f t="shared" si="24"/>
        <v>878</v>
      </c>
      <c r="B399" s="288" t="s">
        <v>4453</v>
      </c>
      <c r="C399" s="319" t="s">
        <v>4840</v>
      </c>
      <c r="D399" s="319" t="s">
        <v>4765</v>
      </c>
      <c r="E399" s="319" t="s">
        <v>4765</v>
      </c>
      <c r="F399" s="319">
        <v>20180101</v>
      </c>
      <c r="G399" s="319">
        <v>20210630</v>
      </c>
      <c r="H399" s="319" t="s">
        <v>4293</v>
      </c>
      <c r="I399" s="319" t="s">
        <v>4864</v>
      </c>
      <c r="J399" s="319">
        <f t="shared" si="26"/>
        <v>803</v>
      </c>
      <c r="K399" s="319" t="s">
        <v>4833</v>
      </c>
      <c r="L399" s="319" t="s">
        <v>4471</v>
      </c>
      <c r="M399" s="319" t="s">
        <v>5053</v>
      </c>
    </row>
    <row r="400" spans="1:13" hidden="1">
      <c r="A400" s="319">
        <f t="shared" si="24"/>
        <v>879</v>
      </c>
      <c r="B400" s="288" t="s">
        <v>4453</v>
      </c>
      <c r="C400" s="319" t="s">
        <v>4840</v>
      </c>
      <c r="D400" s="319" t="s">
        <v>4765</v>
      </c>
      <c r="E400" s="319" t="s">
        <v>4765</v>
      </c>
      <c r="F400" s="319">
        <v>20180101</v>
      </c>
      <c r="G400" s="319">
        <v>20210630</v>
      </c>
      <c r="H400" s="319" t="s">
        <v>4293</v>
      </c>
      <c r="I400" s="319" t="s">
        <v>4864</v>
      </c>
      <c r="J400" s="319">
        <f t="shared" si="26"/>
        <v>803</v>
      </c>
      <c r="K400" s="319" t="s">
        <v>4834</v>
      </c>
      <c r="L400" s="319" t="s">
        <v>4835</v>
      </c>
      <c r="M400" s="319" t="s">
        <v>5053</v>
      </c>
    </row>
    <row r="401" spans="1:13" hidden="1">
      <c r="A401" s="319">
        <f t="shared" si="24"/>
        <v>880</v>
      </c>
      <c r="B401" s="288" t="s">
        <v>4453</v>
      </c>
      <c r="C401" s="319" t="s">
        <v>4840</v>
      </c>
      <c r="D401" s="319" t="s">
        <v>4765</v>
      </c>
      <c r="E401" s="319" t="s">
        <v>4765</v>
      </c>
      <c r="F401" s="319">
        <v>20180101</v>
      </c>
      <c r="G401" s="319">
        <v>20210630</v>
      </c>
      <c r="H401" s="319" t="s">
        <v>4293</v>
      </c>
      <c r="I401" s="319" t="s">
        <v>4864</v>
      </c>
      <c r="J401" s="319">
        <f t="shared" si="26"/>
        <v>803</v>
      </c>
      <c r="K401" s="319" t="s">
        <v>4837</v>
      </c>
      <c r="L401" s="319" t="s">
        <v>4836</v>
      </c>
      <c r="M401" s="319" t="s">
        <v>5053</v>
      </c>
    </row>
    <row r="402" spans="1:13" hidden="1">
      <c r="A402" s="319">
        <f t="shared" si="24"/>
        <v>881</v>
      </c>
      <c r="B402" s="288" t="s">
        <v>4453</v>
      </c>
      <c r="C402" s="319" t="s">
        <v>4840</v>
      </c>
      <c r="D402" s="319" t="s">
        <v>4765</v>
      </c>
      <c r="E402" s="319" t="s">
        <v>4765</v>
      </c>
      <c r="F402" s="319">
        <v>20180101</v>
      </c>
      <c r="G402" s="319">
        <v>20210630</v>
      </c>
      <c r="H402" s="319" t="s">
        <v>4293</v>
      </c>
      <c r="I402" s="319" t="s">
        <v>4864</v>
      </c>
      <c r="J402" s="319">
        <f t="shared" si="26"/>
        <v>803</v>
      </c>
      <c r="K402" s="319" t="s">
        <v>4838</v>
      </c>
      <c r="L402" s="319" t="s">
        <v>4841</v>
      </c>
      <c r="M402" s="319" t="s">
        <v>5053</v>
      </c>
    </row>
    <row r="403" spans="1:13" hidden="1">
      <c r="A403" s="319">
        <f t="shared" si="24"/>
        <v>882</v>
      </c>
      <c r="B403" s="288" t="s">
        <v>4453</v>
      </c>
      <c r="C403" s="319" t="s">
        <v>4840</v>
      </c>
      <c r="D403" s="319" t="s">
        <v>4765</v>
      </c>
      <c r="E403" s="319" t="s">
        <v>4765</v>
      </c>
      <c r="F403" s="319">
        <v>20180101</v>
      </c>
      <c r="G403" s="319">
        <v>20210630</v>
      </c>
      <c r="H403" s="319" t="s">
        <v>4293</v>
      </c>
      <c r="I403" s="319" t="s">
        <v>4864</v>
      </c>
      <c r="J403" s="319">
        <f t="shared" si="26"/>
        <v>803</v>
      </c>
      <c r="K403" s="319" t="s">
        <v>4839</v>
      </c>
      <c r="L403" s="319" t="s">
        <v>4842</v>
      </c>
      <c r="M403" s="319" t="s">
        <v>5053</v>
      </c>
    </row>
    <row r="404" spans="1:13" hidden="1">
      <c r="A404" s="319">
        <f t="shared" si="24"/>
        <v>883</v>
      </c>
      <c r="B404" s="288" t="s">
        <v>4453</v>
      </c>
      <c r="C404" s="319" t="s">
        <v>4840</v>
      </c>
      <c r="D404" s="319" t="s">
        <v>4765</v>
      </c>
      <c r="E404" s="319" t="s">
        <v>4765</v>
      </c>
      <c r="F404" s="319">
        <v>20180101</v>
      </c>
      <c r="G404" s="319">
        <v>20210630</v>
      </c>
      <c r="H404" s="319" t="s">
        <v>4293</v>
      </c>
      <c r="I404" s="319" t="s">
        <v>4864</v>
      </c>
      <c r="J404" s="319">
        <f>J390+1</f>
        <v>804</v>
      </c>
      <c r="K404" s="319" t="s">
        <v>1809</v>
      </c>
      <c r="L404" s="319" t="s">
        <v>4458</v>
      </c>
      <c r="M404" s="319" t="s">
        <v>5053</v>
      </c>
    </row>
    <row r="405" spans="1:13" hidden="1">
      <c r="A405" s="319">
        <f t="shared" si="24"/>
        <v>884</v>
      </c>
      <c r="B405" s="288" t="s">
        <v>4453</v>
      </c>
      <c r="C405" s="319" t="s">
        <v>4840</v>
      </c>
      <c r="D405" s="319" t="s">
        <v>4765</v>
      </c>
      <c r="E405" s="319" t="s">
        <v>4765</v>
      </c>
      <c r="F405" s="319">
        <v>20180101</v>
      </c>
      <c r="G405" s="319">
        <v>20210630</v>
      </c>
      <c r="H405" s="319" t="s">
        <v>4293</v>
      </c>
      <c r="I405" s="319" t="s">
        <v>4864</v>
      </c>
      <c r="J405" s="319">
        <f t="shared" si="26"/>
        <v>804</v>
      </c>
      <c r="K405" s="319" t="s">
        <v>1419</v>
      </c>
      <c r="L405" s="319" t="s">
        <v>4459</v>
      </c>
      <c r="M405" s="319" t="s">
        <v>5053</v>
      </c>
    </row>
    <row r="406" spans="1:13" hidden="1">
      <c r="A406" s="319">
        <f t="shared" si="24"/>
        <v>885</v>
      </c>
      <c r="B406" s="288" t="s">
        <v>4453</v>
      </c>
      <c r="C406" s="319" t="s">
        <v>4840</v>
      </c>
      <c r="D406" s="319" t="s">
        <v>4765</v>
      </c>
      <c r="E406" s="319" t="s">
        <v>4765</v>
      </c>
      <c r="F406" s="319">
        <v>20180101</v>
      </c>
      <c r="G406" s="319">
        <v>20210630</v>
      </c>
      <c r="H406" s="319" t="s">
        <v>4293</v>
      </c>
      <c r="I406" s="319" t="s">
        <v>4864</v>
      </c>
      <c r="J406" s="319">
        <f t="shared" si="26"/>
        <v>804</v>
      </c>
      <c r="K406" s="319" t="s">
        <v>1586</v>
      </c>
      <c r="L406" s="319" t="s">
        <v>4460</v>
      </c>
      <c r="M406" s="319" t="s">
        <v>5053</v>
      </c>
    </row>
    <row r="407" spans="1:13" hidden="1">
      <c r="A407" s="319">
        <f t="shared" ref="A407:A470" si="27">A406+1</f>
        <v>886</v>
      </c>
      <c r="B407" s="288" t="s">
        <v>4453</v>
      </c>
      <c r="C407" s="319" t="s">
        <v>4840</v>
      </c>
      <c r="D407" s="319" t="s">
        <v>4765</v>
      </c>
      <c r="E407" s="319" t="s">
        <v>4765</v>
      </c>
      <c r="F407" s="319">
        <v>20180101</v>
      </c>
      <c r="G407" s="319">
        <v>20210630</v>
      </c>
      <c r="H407" s="319" t="s">
        <v>4293</v>
      </c>
      <c r="I407" s="319" t="s">
        <v>4864</v>
      </c>
      <c r="J407" s="319">
        <f t="shared" si="26"/>
        <v>804</v>
      </c>
      <c r="K407" s="319" t="s">
        <v>1256</v>
      </c>
      <c r="L407" s="319" t="s">
        <v>4744</v>
      </c>
      <c r="M407" s="319" t="s">
        <v>5053</v>
      </c>
    </row>
    <row r="408" spans="1:13" hidden="1">
      <c r="A408" s="319">
        <f t="shared" si="27"/>
        <v>887</v>
      </c>
      <c r="B408" s="288" t="s">
        <v>4453</v>
      </c>
      <c r="C408" s="319" t="s">
        <v>4840</v>
      </c>
      <c r="D408" s="319" t="s">
        <v>4765</v>
      </c>
      <c r="E408" s="319" t="s">
        <v>4765</v>
      </c>
      <c r="F408" s="319">
        <v>20180101</v>
      </c>
      <c r="G408" s="319">
        <v>20210630</v>
      </c>
      <c r="H408" s="319" t="s">
        <v>4293</v>
      </c>
      <c r="I408" s="319" t="s">
        <v>4864</v>
      </c>
      <c r="J408" s="319">
        <f t="shared" si="26"/>
        <v>804</v>
      </c>
      <c r="K408" s="319" t="s">
        <v>4461</v>
      </c>
      <c r="L408" s="319" t="s">
        <v>4462</v>
      </c>
      <c r="M408" s="319" t="s">
        <v>5053</v>
      </c>
    </row>
    <row r="409" spans="1:13" hidden="1">
      <c r="A409" s="319">
        <f t="shared" si="27"/>
        <v>888</v>
      </c>
      <c r="B409" s="288" t="s">
        <v>4453</v>
      </c>
      <c r="C409" s="319" t="s">
        <v>4840</v>
      </c>
      <c r="D409" s="319" t="s">
        <v>4765</v>
      </c>
      <c r="E409" s="319" t="s">
        <v>4765</v>
      </c>
      <c r="F409" s="319">
        <v>20180101</v>
      </c>
      <c r="G409" s="319">
        <v>20210630</v>
      </c>
      <c r="H409" s="319" t="s">
        <v>4293</v>
      </c>
      <c r="I409" s="319" t="s">
        <v>4864</v>
      </c>
      <c r="J409" s="319">
        <f t="shared" si="26"/>
        <v>804</v>
      </c>
      <c r="K409" s="319" t="s">
        <v>4762</v>
      </c>
      <c r="L409" s="319" t="s">
        <v>4763</v>
      </c>
      <c r="M409" s="319" t="s">
        <v>5053</v>
      </c>
    </row>
    <row r="410" spans="1:13" hidden="1">
      <c r="A410" s="319">
        <f t="shared" si="27"/>
        <v>889</v>
      </c>
      <c r="B410" s="288" t="s">
        <v>4453</v>
      </c>
      <c r="C410" s="319" t="s">
        <v>4840</v>
      </c>
      <c r="D410" s="319" t="s">
        <v>4765</v>
      </c>
      <c r="E410" s="319" t="s">
        <v>4765</v>
      </c>
      <c r="F410" s="319">
        <v>20180101</v>
      </c>
      <c r="G410" s="319">
        <v>20210630</v>
      </c>
      <c r="H410" s="319" t="s">
        <v>4293</v>
      </c>
      <c r="I410" s="319" t="s">
        <v>4864</v>
      </c>
      <c r="J410" s="319">
        <f t="shared" si="26"/>
        <v>804</v>
      </c>
      <c r="K410" s="319" t="s">
        <v>4463</v>
      </c>
      <c r="L410" s="319" t="s">
        <v>4464</v>
      </c>
      <c r="M410" s="319" t="s">
        <v>5053</v>
      </c>
    </row>
    <row r="411" spans="1:13" hidden="1">
      <c r="A411" s="319">
        <f t="shared" si="27"/>
        <v>890</v>
      </c>
      <c r="B411" s="288" t="s">
        <v>4453</v>
      </c>
      <c r="C411" s="319" t="s">
        <v>4840</v>
      </c>
      <c r="D411" s="319" t="s">
        <v>4765</v>
      </c>
      <c r="E411" s="319" t="s">
        <v>4765</v>
      </c>
      <c r="F411" s="319">
        <v>20180101</v>
      </c>
      <c r="G411" s="319">
        <v>20210630</v>
      </c>
      <c r="H411" s="319" t="s">
        <v>4293</v>
      </c>
      <c r="I411" s="319" t="s">
        <v>4864</v>
      </c>
      <c r="J411" s="319">
        <f t="shared" si="26"/>
        <v>804</v>
      </c>
      <c r="K411" s="319" t="s">
        <v>4848</v>
      </c>
      <c r="L411" s="319" t="s">
        <v>4467</v>
      </c>
      <c r="M411" s="319" t="s">
        <v>5053</v>
      </c>
    </row>
    <row r="412" spans="1:13" hidden="1">
      <c r="A412" s="319">
        <f t="shared" si="27"/>
        <v>891</v>
      </c>
      <c r="B412" s="288" t="s">
        <v>4453</v>
      </c>
      <c r="C412" s="319" t="s">
        <v>4840</v>
      </c>
      <c r="D412" s="319" t="s">
        <v>4765</v>
      </c>
      <c r="E412" s="319" t="s">
        <v>4765</v>
      </c>
      <c r="F412" s="319">
        <v>20180101</v>
      </c>
      <c r="G412" s="319">
        <v>20210630</v>
      </c>
      <c r="H412" s="319" t="s">
        <v>4293</v>
      </c>
      <c r="I412" s="319" t="s">
        <v>4864</v>
      </c>
      <c r="J412" s="319">
        <f t="shared" si="26"/>
        <v>804</v>
      </c>
      <c r="K412" s="319" t="s">
        <v>4832</v>
      </c>
      <c r="L412" s="319" t="s">
        <v>4469</v>
      </c>
      <c r="M412" s="319" t="s">
        <v>5053</v>
      </c>
    </row>
    <row r="413" spans="1:13" hidden="1">
      <c r="A413" s="319">
        <f t="shared" si="27"/>
        <v>892</v>
      </c>
      <c r="B413" s="288" t="s">
        <v>4453</v>
      </c>
      <c r="C413" s="319" t="s">
        <v>4840</v>
      </c>
      <c r="D413" s="319" t="s">
        <v>4765</v>
      </c>
      <c r="E413" s="319" t="s">
        <v>4765</v>
      </c>
      <c r="F413" s="319">
        <v>20180101</v>
      </c>
      <c r="G413" s="319">
        <v>20210630</v>
      </c>
      <c r="H413" s="319" t="s">
        <v>4293</v>
      </c>
      <c r="I413" s="319" t="s">
        <v>4864</v>
      </c>
      <c r="J413" s="319">
        <f t="shared" si="26"/>
        <v>804</v>
      </c>
      <c r="K413" s="319" t="s">
        <v>4833</v>
      </c>
      <c r="L413" s="319" t="s">
        <v>4471</v>
      </c>
      <c r="M413" s="319" t="s">
        <v>5053</v>
      </c>
    </row>
    <row r="414" spans="1:13" hidden="1">
      <c r="A414" s="319">
        <f t="shared" si="27"/>
        <v>893</v>
      </c>
      <c r="B414" s="288" t="s">
        <v>4453</v>
      </c>
      <c r="C414" s="319" t="s">
        <v>4840</v>
      </c>
      <c r="D414" s="319" t="s">
        <v>4765</v>
      </c>
      <c r="E414" s="319" t="s">
        <v>4765</v>
      </c>
      <c r="F414" s="319">
        <v>20180101</v>
      </c>
      <c r="G414" s="319">
        <v>20210630</v>
      </c>
      <c r="H414" s="319" t="s">
        <v>4293</v>
      </c>
      <c r="I414" s="319" t="s">
        <v>4864</v>
      </c>
      <c r="J414" s="319">
        <f t="shared" si="26"/>
        <v>804</v>
      </c>
      <c r="K414" s="319" t="s">
        <v>4834</v>
      </c>
      <c r="L414" s="319" t="s">
        <v>4835</v>
      </c>
      <c r="M414" s="319" t="s">
        <v>5053</v>
      </c>
    </row>
    <row r="415" spans="1:13" hidden="1">
      <c r="A415" s="319">
        <f t="shared" si="27"/>
        <v>894</v>
      </c>
      <c r="B415" s="288" t="s">
        <v>4453</v>
      </c>
      <c r="C415" s="319" t="s">
        <v>4840</v>
      </c>
      <c r="D415" s="319" t="s">
        <v>4765</v>
      </c>
      <c r="E415" s="319" t="s">
        <v>4765</v>
      </c>
      <c r="F415" s="319">
        <v>20180101</v>
      </c>
      <c r="G415" s="319">
        <v>20210630</v>
      </c>
      <c r="H415" s="319" t="s">
        <v>4293</v>
      </c>
      <c r="I415" s="319" t="s">
        <v>4864</v>
      </c>
      <c r="J415" s="319">
        <f t="shared" si="26"/>
        <v>804</v>
      </c>
      <c r="K415" s="319" t="s">
        <v>4837</v>
      </c>
      <c r="L415" s="319" t="s">
        <v>4836</v>
      </c>
      <c r="M415" s="319" t="s">
        <v>5053</v>
      </c>
    </row>
    <row r="416" spans="1:13" hidden="1">
      <c r="A416" s="319">
        <f t="shared" si="27"/>
        <v>895</v>
      </c>
      <c r="B416" s="288" t="s">
        <v>4453</v>
      </c>
      <c r="C416" s="319" t="s">
        <v>4840</v>
      </c>
      <c r="D416" s="319" t="s">
        <v>4765</v>
      </c>
      <c r="E416" s="319" t="s">
        <v>4765</v>
      </c>
      <c r="F416" s="319">
        <v>20180101</v>
      </c>
      <c r="G416" s="319">
        <v>20210630</v>
      </c>
      <c r="H416" s="319" t="s">
        <v>4293</v>
      </c>
      <c r="I416" s="319" t="s">
        <v>4864</v>
      </c>
      <c r="J416" s="319">
        <f t="shared" si="26"/>
        <v>804</v>
      </c>
      <c r="K416" s="319" t="s">
        <v>4838</v>
      </c>
      <c r="L416" s="319" t="s">
        <v>4841</v>
      </c>
      <c r="M416" s="319" t="s">
        <v>5053</v>
      </c>
    </row>
    <row r="417" spans="1:13" hidden="1">
      <c r="A417" s="319">
        <f t="shared" si="27"/>
        <v>896</v>
      </c>
      <c r="B417" s="288" t="s">
        <v>4453</v>
      </c>
      <c r="C417" s="319" t="s">
        <v>4840</v>
      </c>
      <c r="D417" s="319" t="s">
        <v>4765</v>
      </c>
      <c r="E417" s="319" t="s">
        <v>4765</v>
      </c>
      <c r="F417" s="319">
        <v>20180101</v>
      </c>
      <c r="G417" s="319">
        <v>20210630</v>
      </c>
      <c r="H417" s="319" t="s">
        <v>4293</v>
      </c>
      <c r="I417" s="319" t="s">
        <v>4864</v>
      </c>
      <c r="J417" s="319">
        <f t="shared" si="26"/>
        <v>804</v>
      </c>
      <c r="K417" s="319" t="s">
        <v>4839</v>
      </c>
      <c r="L417" s="319" t="s">
        <v>4842</v>
      </c>
      <c r="M417" s="319" t="s">
        <v>5053</v>
      </c>
    </row>
    <row r="418" spans="1:13" hidden="1">
      <c r="A418" s="319">
        <f t="shared" si="27"/>
        <v>897</v>
      </c>
      <c r="B418" s="288" t="s">
        <v>4453</v>
      </c>
      <c r="C418" s="319" t="s">
        <v>4840</v>
      </c>
      <c r="D418" s="319" t="s">
        <v>4765</v>
      </c>
      <c r="E418" s="319" t="s">
        <v>4765</v>
      </c>
      <c r="F418" s="319">
        <v>20180101</v>
      </c>
      <c r="G418" s="319">
        <v>20210630</v>
      </c>
      <c r="H418" s="319" t="s">
        <v>4293</v>
      </c>
      <c r="I418" s="319" t="s">
        <v>4864</v>
      </c>
      <c r="J418" s="319">
        <f>J404+1</f>
        <v>805</v>
      </c>
      <c r="K418" s="319" t="s">
        <v>1809</v>
      </c>
      <c r="L418" s="319" t="s">
        <v>4458</v>
      </c>
      <c r="M418" s="319" t="s">
        <v>5053</v>
      </c>
    </row>
    <row r="419" spans="1:13" hidden="1">
      <c r="A419" s="319">
        <f t="shared" si="27"/>
        <v>898</v>
      </c>
      <c r="B419" s="288" t="s">
        <v>4453</v>
      </c>
      <c r="C419" s="319" t="s">
        <v>4840</v>
      </c>
      <c r="D419" s="319" t="s">
        <v>4765</v>
      </c>
      <c r="E419" s="319" t="s">
        <v>4765</v>
      </c>
      <c r="F419" s="319">
        <v>20180101</v>
      </c>
      <c r="G419" s="319">
        <v>20210630</v>
      </c>
      <c r="H419" s="319" t="s">
        <v>4293</v>
      </c>
      <c r="I419" s="319" t="s">
        <v>4864</v>
      </c>
      <c r="J419" s="319">
        <f t="shared" si="26"/>
        <v>805</v>
      </c>
      <c r="K419" s="319" t="s">
        <v>1419</v>
      </c>
      <c r="L419" s="319" t="s">
        <v>4459</v>
      </c>
      <c r="M419" s="319" t="s">
        <v>5053</v>
      </c>
    </row>
    <row r="420" spans="1:13" hidden="1">
      <c r="A420" s="319">
        <f t="shared" si="27"/>
        <v>899</v>
      </c>
      <c r="B420" s="288" t="s">
        <v>4453</v>
      </c>
      <c r="C420" s="319" t="s">
        <v>4840</v>
      </c>
      <c r="D420" s="319" t="s">
        <v>4765</v>
      </c>
      <c r="E420" s="319" t="s">
        <v>4765</v>
      </c>
      <c r="F420" s="319">
        <v>20180101</v>
      </c>
      <c r="G420" s="319">
        <v>20210630</v>
      </c>
      <c r="H420" s="319" t="s">
        <v>4293</v>
      </c>
      <c r="I420" s="319" t="s">
        <v>4864</v>
      </c>
      <c r="J420" s="319">
        <f t="shared" si="26"/>
        <v>805</v>
      </c>
      <c r="K420" s="319" t="s">
        <v>1586</v>
      </c>
      <c r="L420" s="319" t="s">
        <v>4460</v>
      </c>
      <c r="M420" s="319" t="s">
        <v>5053</v>
      </c>
    </row>
    <row r="421" spans="1:13" hidden="1">
      <c r="A421" s="319">
        <f t="shared" si="27"/>
        <v>900</v>
      </c>
      <c r="B421" s="288" t="s">
        <v>4453</v>
      </c>
      <c r="C421" s="319" t="s">
        <v>4840</v>
      </c>
      <c r="D421" s="319" t="s">
        <v>4765</v>
      </c>
      <c r="E421" s="319" t="s">
        <v>4765</v>
      </c>
      <c r="F421" s="319">
        <v>20180101</v>
      </c>
      <c r="G421" s="319">
        <v>20210630</v>
      </c>
      <c r="H421" s="319" t="s">
        <v>4293</v>
      </c>
      <c r="I421" s="319" t="s">
        <v>4864</v>
      </c>
      <c r="J421" s="319">
        <f t="shared" si="26"/>
        <v>805</v>
      </c>
      <c r="K421" s="319" t="s">
        <v>1256</v>
      </c>
      <c r="L421" s="319" t="s">
        <v>4744</v>
      </c>
      <c r="M421" s="319" t="s">
        <v>5053</v>
      </c>
    </row>
    <row r="422" spans="1:13" hidden="1">
      <c r="A422" s="319">
        <f t="shared" si="27"/>
        <v>901</v>
      </c>
      <c r="B422" s="288" t="s">
        <v>4453</v>
      </c>
      <c r="C422" s="319" t="s">
        <v>4840</v>
      </c>
      <c r="D422" s="319" t="s">
        <v>4765</v>
      </c>
      <c r="E422" s="319" t="s">
        <v>4765</v>
      </c>
      <c r="F422" s="319">
        <v>20180101</v>
      </c>
      <c r="G422" s="319">
        <v>20210630</v>
      </c>
      <c r="H422" s="319" t="s">
        <v>4293</v>
      </c>
      <c r="I422" s="319" t="s">
        <v>4864</v>
      </c>
      <c r="J422" s="319">
        <f t="shared" si="26"/>
        <v>805</v>
      </c>
      <c r="K422" s="319" t="s">
        <v>4461</v>
      </c>
      <c r="L422" s="319" t="s">
        <v>4462</v>
      </c>
      <c r="M422" s="319" t="s">
        <v>5053</v>
      </c>
    </row>
    <row r="423" spans="1:13" hidden="1">
      <c r="A423" s="319">
        <f t="shared" si="27"/>
        <v>902</v>
      </c>
      <c r="B423" s="288" t="s">
        <v>4453</v>
      </c>
      <c r="C423" s="319" t="s">
        <v>4840</v>
      </c>
      <c r="D423" s="319" t="s">
        <v>4765</v>
      </c>
      <c r="E423" s="319" t="s">
        <v>4765</v>
      </c>
      <c r="F423" s="319">
        <v>20180101</v>
      </c>
      <c r="G423" s="319">
        <v>20210630</v>
      </c>
      <c r="H423" s="319" t="s">
        <v>4293</v>
      </c>
      <c r="I423" s="319" t="s">
        <v>4864</v>
      </c>
      <c r="J423" s="319">
        <f t="shared" si="26"/>
        <v>805</v>
      </c>
      <c r="K423" s="319" t="s">
        <v>4762</v>
      </c>
      <c r="L423" s="319" t="s">
        <v>4763</v>
      </c>
      <c r="M423" s="319" t="s">
        <v>5053</v>
      </c>
    </row>
    <row r="424" spans="1:13" hidden="1">
      <c r="A424" s="319">
        <f t="shared" si="27"/>
        <v>903</v>
      </c>
      <c r="B424" s="288" t="s">
        <v>4453</v>
      </c>
      <c r="C424" s="319" t="s">
        <v>4840</v>
      </c>
      <c r="D424" s="319" t="s">
        <v>4765</v>
      </c>
      <c r="E424" s="319" t="s">
        <v>4765</v>
      </c>
      <c r="F424" s="319">
        <v>20180101</v>
      </c>
      <c r="G424" s="319">
        <v>20210630</v>
      </c>
      <c r="H424" s="319" t="s">
        <v>4293</v>
      </c>
      <c r="I424" s="319" t="s">
        <v>4864</v>
      </c>
      <c r="J424" s="319">
        <f t="shared" si="26"/>
        <v>805</v>
      </c>
      <c r="K424" s="319" t="s">
        <v>4463</v>
      </c>
      <c r="L424" s="319" t="s">
        <v>4464</v>
      </c>
      <c r="M424" s="319" t="s">
        <v>5053</v>
      </c>
    </row>
    <row r="425" spans="1:13" hidden="1">
      <c r="A425" s="319">
        <f t="shared" si="27"/>
        <v>904</v>
      </c>
      <c r="B425" s="288" t="s">
        <v>4453</v>
      </c>
      <c r="C425" s="319" t="s">
        <v>4840</v>
      </c>
      <c r="D425" s="319" t="s">
        <v>4765</v>
      </c>
      <c r="E425" s="319" t="s">
        <v>4765</v>
      </c>
      <c r="F425" s="319">
        <v>20180101</v>
      </c>
      <c r="G425" s="319">
        <v>20210630</v>
      </c>
      <c r="H425" s="319" t="s">
        <v>4293</v>
      </c>
      <c r="I425" s="319" t="s">
        <v>4864</v>
      </c>
      <c r="J425" s="319">
        <f t="shared" si="26"/>
        <v>805</v>
      </c>
      <c r="K425" s="319" t="s">
        <v>4848</v>
      </c>
      <c r="L425" s="319" t="s">
        <v>4467</v>
      </c>
      <c r="M425" s="319" t="s">
        <v>5053</v>
      </c>
    </row>
    <row r="426" spans="1:13" hidden="1">
      <c r="A426" s="319">
        <f t="shared" si="27"/>
        <v>905</v>
      </c>
      <c r="B426" s="288" t="s">
        <v>4453</v>
      </c>
      <c r="C426" s="319" t="s">
        <v>4840</v>
      </c>
      <c r="D426" s="319" t="s">
        <v>4765</v>
      </c>
      <c r="E426" s="319" t="s">
        <v>4765</v>
      </c>
      <c r="F426" s="319">
        <v>20180101</v>
      </c>
      <c r="G426" s="319">
        <v>20210630</v>
      </c>
      <c r="H426" s="319" t="s">
        <v>4293</v>
      </c>
      <c r="I426" s="319" t="s">
        <v>4864</v>
      </c>
      <c r="J426" s="319">
        <f t="shared" si="26"/>
        <v>805</v>
      </c>
      <c r="K426" s="319" t="s">
        <v>4832</v>
      </c>
      <c r="L426" s="319" t="s">
        <v>4469</v>
      </c>
      <c r="M426" s="319" t="s">
        <v>5053</v>
      </c>
    </row>
    <row r="427" spans="1:13" hidden="1">
      <c r="A427" s="319">
        <f t="shared" si="27"/>
        <v>906</v>
      </c>
      <c r="B427" s="288" t="s">
        <v>4453</v>
      </c>
      <c r="C427" s="319" t="s">
        <v>4840</v>
      </c>
      <c r="D427" s="319" t="s">
        <v>4765</v>
      </c>
      <c r="E427" s="319" t="s">
        <v>4765</v>
      </c>
      <c r="F427" s="319">
        <v>20180101</v>
      </c>
      <c r="G427" s="319">
        <v>20210630</v>
      </c>
      <c r="H427" s="319" t="s">
        <v>4293</v>
      </c>
      <c r="I427" s="319" t="s">
        <v>4864</v>
      </c>
      <c r="J427" s="319">
        <f t="shared" si="26"/>
        <v>805</v>
      </c>
      <c r="K427" s="319" t="s">
        <v>4833</v>
      </c>
      <c r="L427" s="319" t="s">
        <v>4471</v>
      </c>
      <c r="M427" s="319" t="s">
        <v>5053</v>
      </c>
    </row>
    <row r="428" spans="1:13" hidden="1">
      <c r="A428" s="319">
        <f t="shared" si="27"/>
        <v>907</v>
      </c>
      <c r="B428" s="288" t="s">
        <v>4453</v>
      </c>
      <c r="C428" s="319" t="s">
        <v>4840</v>
      </c>
      <c r="D428" s="319" t="s">
        <v>4765</v>
      </c>
      <c r="E428" s="319" t="s">
        <v>4765</v>
      </c>
      <c r="F428" s="319">
        <v>20180101</v>
      </c>
      <c r="G428" s="319">
        <v>20210630</v>
      </c>
      <c r="H428" s="319" t="s">
        <v>4293</v>
      </c>
      <c r="I428" s="319" t="s">
        <v>4864</v>
      </c>
      <c r="J428" s="319">
        <f t="shared" ref="J428:J431" si="28">J427</f>
        <v>805</v>
      </c>
      <c r="K428" s="319" t="s">
        <v>4834</v>
      </c>
      <c r="L428" s="319" t="s">
        <v>4835</v>
      </c>
      <c r="M428" s="319" t="s">
        <v>5053</v>
      </c>
    </row>
    <row r="429" spans="1:13" hidden="1">
      <c r="A429" s="319">
        <f t="shared" si="27"/>
        <v>908</v>
      </c>
      <c r="B429" s="288" t="s">
        <v>4453</v>
      </c>
      <c r="C429" s="319" t="s">
        <v>4840</v>
      </c>
      <c r="D429" s="319" t="s">
        <v>4765</v>
      </c>
      <c r="E429" s="319" t="s">
        <v>4765</v>
      </c>
      <c r="F429" s="319">
        <v>20180101</v>
      </c>
      <c r="G429" s="319">
        <v>20210630</v>
      </c>
      <c r="H429" s="319" t="s">
        <v>4293</v>
      </c>
      <c r="I429" s="319" t="s">
        <v>4864</v>
      </c>
      <c r="J429" s="319">
        <f t="shared" si="28"/>
        <v>805</v>
      </c>
      <c r="K429" s="319" t="s">
        <v>4837</v>
      </c>
      <c r="L429" s="319" t="s">
        <v>4836</v>
      </c>
      <c r="M429" s="319" t="s">
        <v>5053</v>
      </c>
    </row>
    <row r="430" spans="1:13" hidden="1">
      <c r="A430" s="319">
        <f t="shared" si="27"/>
        <v>909</v>
      </c>
      <c r="B430" s="288" t="s">
        <v>4453</v>
      </c>
      <c r="C430" s="319" t="s">
        <v>4840</v>
      </c>
      <c r="D430" s="319" t="s">
        <v>4765</v>
      </c>
      <c r="E430" s="319" t="s">
        <v>4765</v>
      </c>
      <c r="F430" s="319">
        <v>20180101</v>
      </c>
      <c r="G430" s="319">
        <v>20210630</v>
      </c>
      <c r="H430" s="319" t="s">
        <v>4293</v>
      </c>
      <c r="I430" s="319" t="s">
        <v>4864</v>
      </c>
      <c r="J430" s="319">
        <f t="shared" si="28"/>
        <v>805</v>
      </c>
      <c r="K430" s="319" t="s">
        <v>4838</v>
      </c>
      <c r="L430" s="319" t="s">
        <v>4841</v>
      </c>
      <c r="M430" s="319" t="s">
        <v>5053</v>
      </c>
    </row>
    <row r="431" spans="1:13" hidden="1">
      <c r="A431" s="319">
        <f t="shared" si="27"/>
        <v>910</v>
      </c>
      <c r="B431" s="288" t="s">
        <v>4453</v>
      </c>
      <c r="C431" s="319" t="s">
        <v>4840</v>
      </c>
      <c r="D431" s="319" t="s">
        <v>4765</v>
      </c>
      <c r="E431" s="319" t="s">
        <v>4765</v>
      </c>
      <c r="F431" s="319">
        <v>20180101</v>
      </c>
      <c r="G431" s="319">
        <v>20210630</v>
      </c>
      <c r="H431" s="319" t="s">
        <v>4293</v>
      </c>
      <c r="I431" s="319" t="s">
        <v>4864</v>
      </c>
      <c r="J431" s="319">
        <f t="shared" si="28"/>
        <v>805</v>
      </c>
      <c r="K431" s="319" t="s">
        <v>4839</v>
      </c>
      <c r="L431" s="319" t="s">
        <v>4842</v>
      </c>
      <c r="M431" s="319" t="s">
        <v>5053</v>
      </c>
    </row>
    <row r="432" spans="1:13" hidden="1">
      <c r="A432" s="319">
        <f t="shared" si="27"/>
        <v>911</v>
      </c>
      <c r="B432" s="288" t="s">
        <v>4453</v>
      </c>
      <c r="C432" s="319" t="s">
        <v>4840</v>
      </c>
      <c r="D432" s="319" t="s">
        <v>4765</v>
      </c>
      <c r="E432" s="319" t="s">
        <v>4765</v>
      </c>
      <c r="F432" s="319">
        <v>20180101</v>
      </c>
      <c r="G432" s="319">
        <v>20210630</v>
      </c>
      <c r="H432" s="319" t="s">
        <v>4293</v>
      </c>
      <c r="I432" s="319" t="s">
        <v>4864</v>
      </c>
      <c r="J432" s="319">
        <f>J418+1</f>
        <v>806</v>
      </c>
      <c r="K432" s="319" t="s">
        <v>1809</v>
      </c>
      <c r="L432" s="319" t="s">
        <v>4458</v>
      </c>
      <c r="M432" s="319" t="s">
        <v>5053</v>
      </c>
    </row>
    <row r="433" spans="1:13" hidden="1">
      <c r="A433" s="319">
        <f t="shared" si="27"/>
        <v>912</v>
      </c>
      <c r="B433" s="288" t="s">
        <v>4453</v>
      </c>
      <c r="C433" s="319" t="s">
        <v>4840</v>
      </c>
      <c r="D433" s="319" t="s">
        <v>4765</v>
      </c>
      <c r="E433" s="319" t="s">
        <v>4765</v>
      </c>
      <c r="F433" s="319">
        <v>20180101</v>
      </c>
      <c r="G433" s="319">
        <v>20210630</v>
      </c>
      <c r="H433" s="319" t="s">
        <v>4293</v>
      </c>
      <c r="I433" s="319" t="s">
        <v>4864</v>
      </c>
      <c r="J433" s="319">
        <f t="shared" ref="J433:J445" si="29">J432</f>
        <v>806</v>
      </c>
      <c r="K433" s="319" t="s">
        <v>1419</v>
      </c>
      <c r="L433" s="319" t="s">
        <v>4459</v>
      </c>
      <c r="M433" s="319" t="s">
        <v>5053</v>
      </c>
    </row>
    <row r="434" spans="1:13" hidden="1">
      <c r="A434" s="319">
        <f t="shared" si="27"/>
        <v>913</v>
      </c>
      <c r="B434" s="288" t="s">
        <v>4453</v>
      </c>
      <c r="C434" s="319" t="s">
        <v>4840</v>
      </c>
      <c r="D434" s="319" t="s">
        <v>4765</v>
      </c>
      <c r="E434" s="319" t="s">
        <v>4765</v>
      </c>
      <c r="F434" s="319">
        <v>20180101</v>
      </c>
      <c r="G434" s="319">
        <v>20210630</v>
      </c>
      <c r="H434" s="319" t="s">
        <v>4293</v>
      </c>
      <c r="I434" s="319" t="s">
        <v>4864</v>
      </c>
      <c r="J434" s="319">
        <f t="shared" si="29"/>
        <v>806</v>
      </c>
      <c r="K434" s="319" t="s">
        <v>1586</v>
      </c>
      <c r="L434" s="319" t="s">
        <v>4460</v>
      </c>
      <c r="M434" s="319" t="s">
        <v>5053</v>
      </c>
    </row>
    <row r="435" spans="1:13" hidden="1">
      <c r="A435" s="319">
        <f t="shared" si="27"/>
        <v>914</v>
      </c>
      <c r="B435" s="288" t="s">
        <v>4453</v>
      </c>
      <c r="C435" s="319" t="s">
        <v>4840</v>
      </c>
      <c r="D435" s="319" t="s">
        <v>4765</v>
      </c>
      <c r="E435" s="319" t="s">
        <v>4765</v>
      </c>
      <c r="F435" s="319">
        <v>20180101</v>
      </c>
      <c r="G435" s="319">
        <v>20210630</v>
      </c>
      <c r="H435" s="319" t="s">
        <v>4293</v>
      </c>
      <c r="I435" s="319" t="s">
        <v>4864</v>
      </c>
      <c r="J435" s="319">
        <f t="shared" si="29"/>
        <v>806</v>
      </c>
      <c r="K435" s="319" t="s">
        <v>1256</v>
      </c>
      <c r="L435" s="319" t="s">
        <v>4744</v>
      </c>
      <c r="M435" s="319" t="s">
        <v>5053</v>
      </c>
    </row>
    <row r="436" spans="1:13" hidden="1">
      <c r="A436" s="319">
        <f t="shared" si="27"/>
        <v>915</v>
      </c>
      <c r="B436" s="288" t="s">
        <v>4453</v>
      </c>
      <c r="C436" s="319" t="s">
        <v>4840</v>
      </c>
      <c r="D436" s="319" t="s">
        <v>4765</v>
      </c>
      <c r="E436" s="319" t="s">
        <v>4765</v>
      </c>
      <c r="F436" s="319">
        <v>20180101</v>
      </c>
      <c r="G436" s="319">
        <v>20210630</v>
      </c>
      <c r="H436" s="319" t="s">
        <v>4293</v>
      </c>
      <c r="I436" s="319" t="s">
        <v>4864</v>
      </c>
      <c r="J436" s="319">
        <f t="shared" si="29"/>
        <v>806</v>
      </c>
      <c r="K436" s="319" t="s">
        <v>4461</v>
      </c>
      <c r="L436" s="319" t="s">
        <v>4462</v>
      </c>
      <c r="M436" s="319" t="s">
        <v>5053</v>
      </c>
    </row>
    <row r="437" spans="1:13" hidden="1">
      <c r="A437" s="319">
        <f t="shared" si="27"/>
        <v>916</v>
      </c>
      <c r="B437" s="288" t="s">
        <v>4453</v>
      </c>
      <c r="C437" s="319" t="s">
        <v>4840</v>
      </c>
      <c r="D437" s="319" t="s">
        <v>4765</v>
      </c>
      <c r="E437" s="319" t="s">
        <v>4765</v>
      </c>
      <c r="F437" s="319">
        <v>20180101</v>
      </c>
      <c r="G437" s="319">
        <v>20210630</v>
      </c>
      <c r="H437" s="319" t="s">
        <v>4293</v>
      </c>
      <c r="I437" s="319" t="s">
        <v>4864</v>
      </c>
      <c r="J437" s="319">
        <f t="shared" si="29"/>
        <v>806</v>
      </c>
      <c r="K437" s="319" t="s">
        <v>4762</v>
      </c>
      <c r="L437" s="319" t="s">
        <v>4763</v>
      </c>
      <c r="M437" s="319" t="s">
        <v>5053</v>
      </c>
    </row>
    <row r="438" spans="1:13" hidden="1">
      <c r="A438" s="319">
        <f t="shared" si="27"/>
        <v>917</v>
      </c>
      <c r="B438" s="288" t="s">
        <v>4453</v>
      </c>
      <c r="C438" s="319" t="s">
        <v>4840</v>
      </c>
      <c r="D438" s="319" t="s">
        <v>4765</v>
      </c>
      <c r="E438" s="319" t="s">
        <v>4765</v>
      </c>
      <c r="F438" s="319">
        <v>20180101</v>
      </c>
      <c r="G438" s="319">
        <v>20210630</v>
      </c>
      <c r="H438" s="319" t="s">
        <v>4293</v>
      </c>
      <c r="I438" s="319" t="s">
        <v>4864</v>
      </c>
      <c r="J438" s="319">
        <f t="shared" si="29"/>
        <v>806</v>
      </c>
      <c r="K438" s="319" t="s">
        <v>4463</v>
      </c>
      <c r="L438" s="319" t="s">
        <v>4464</v>
      </c>
      <c r="M438" s="319" t="s">
        <v>5053</v>
      </c>
    </row>
    <row r="439" spans="1:13" hidden="1">
      <c r="A439" s="319">
        <f t="shared" si="27"/>
        <v>918</v>
      </c>
      <c r="B439" s="288" t="s">
        <v>4453</v>
      </c>
      <c r="C439" s="319" t="s">
        <v>4840</v>
      </c>
      <c r="D439" s="319" t="s">
        <v>4765</v>
      </c>
      <c r="E439" s="319" t="s">
        <v>4765</v>
      </c>
      <c r="F439" s="319">
        <v>20180101</v>
      </c>
      <c r="G439" s="319">
        <v>20210630</v>
      </c>
      <c r="H439" s="319" t="s">
        <v>4293</v>
      </c>
      <c r="I439" s="319" t="s">
        <v>4864</v>
      </c>
      <c r="J439" s="319">
        <f t="shared" si="29"/>
        <v>806</v>
      </c>
      <c r="K439" s="319" t="s">
        <v>4848</v>
      </c>
      <c r="L439" s="319" t="s">
        <v>4467</v>
      </c>
      <c r="M439" s="319" t="s">
        <v>5053</v>
      </c>
    </row>
    <row r="440" spans="1:13" hidden="1">
      <c r="A440" s="319">
        <f t="shared" si="27"/>
        <v>919</v>
      </c>
      <c r="B440" s="288" t="s">
        <v>4453</v>
      </c>
      <c r="C440" s="319" t="s">
        <v>4840</v>
      </c>
      <c r="D440" s="319" t="s">
        <v>4765</v>
      </c>
      <c r="E440" s="319" t="s">
        <v>4765</v>
      </c>
      <c r="F440" s="319">
        <v>20180101</v>
      </c>
      <c r="G440" s="319">
        <v>20210630</v>
      </c>
      <c r="H440" s="319" t="s">
        <v>4293</v>
      </c>
      <c r="I440" s="319" t="s">
        <v>4864</v>
      </c>
      <c r="J440" s="319">
        <f t="shared" si="29"/>
        <v>806</v>
      </c>
      <c r="K440" s="319" t="s">
        <v>4832</v>
      </c>
      <c r="L440" s="319" t="s">
        <v>4469</v>
      </c>
      <c r="M440" s="319" t="s">
        <v>5053</v>
      </c>
    </row>
    <row r="441" spans="1:13" hidden="1">
      <c r="A441" s="319">
        <f t="shared" si="27"/>
        <v>920</v>
      </c>
      <c r="B441" s="288" t="s">
        <v>4453</v>
      </c>
      <c r="C441" s="319" t="s">
        <v>4840</v>
      </c>
      <c r="D441" s="319" t="s">
        <v>4765</v>
      </c>
      <c r="E441" s="319" t="s">
        <v>4765</v>
      </c>
      <c r="F441" s="319">
        <v>20180101</v>
      </c>
      <c r="G441" s="319">
        <v>20210630</v>
      </c>
      <c r="H441" s="319" t="s">
        <v>4293</v>
      </c>
      <c r="I441" s="319" t="s">
        <v>4864</v>
      </c>
      <c r="J441" s="319">
        <f t="shared" si="29"/>
        <v>806</v>
      </c>
      <c r="K441" s="319" t="s">
        <v>4833</v>
      </c>
      <c r="L441" s="319" t="s">
        <v>4471</v>
      </c>
      <c r="M441" s="319" t="s">
        <v>5053</v>
      </c>
    </row>
    <row r="442" spans="1:13" hidden="1">
      <c r="A442" s="319">
        <f t="shared" si="27"/>
        <v>921</v>
      </c>
      <c r="B442" s="288" t="s">
        <v>4453</v>
      </c>
      <c r="C442" s="319" t="s">
        <v>4840</v>
      </c>
      <c r="D442" s="319" t="s">
        <v>4765</v>
      </c>
      <c r="E442" s="319" t="s">
        <v>4765</v>
      </c>
      <c r="F442" s="319">
        <v>20180101</v>
      </c>
      <c r="G442" s="319">
        <v>20210630</v>
      </c>
      <c r="H442" s="319" t="s">
        <v>4293</v>
      </c>
      <c r="I442" s="319" t="s">
        <v>4864</v>
      </c>
      <c r="J442" s="319">
        <f t="shared" si="29"/>
        <v>806</v>
      </c>
      <c r="K442" s="319" t="s">
        <v>4834</v>
      </c>
      <c r="L442" s="319" t="s">
        <v>4835</v>
      </c>
      <c r="M442" s="319" t="s">
        <v>5053</v>
      </c>
    </row>
    <row r="443" spans="1:13" hidden="1">
      <c r="A443" s="319">
        <f t="shared" si="27"/>
        <v>922</v>
      </c>
      <c r="B443" s="288" t="s">
        <v>4453</v>
      </c>
      <c r="C443" s="319" t="s">
        <v>4840</v>
      </c>
      <c r="D443" s="319" t="s">
        <v>4765</v>
      </c>
      <c r="E443" s="319" t="s">
        <v>4765</v>
      </c>
      <c r="F443" s="319">
        <v>20180101</v>
      </c>
      <c r="G443" s="319">
        <v>20210630</v>
      </c>
      <c r="H443" s="319" t="s">
        <v>4293</v>
      </c>
      <c r="I443" s="319" t="s">
        <v>4864</v>
      </c>
      <c r="J443" s="319">
        <f t="shared" si="29"/>
        <v>806</v>
      </c>
      <c r="K443" s="319" t="s">
        <v>4837</v>
      </c>
      <c r="L443" s="319" t="s">
        <v>4836</v>
      </c>
      <c r="M443" s="319" t="s">
        <v>5053</v>
      </c>
    </row>
    <row r="444" spans="1:13" hidden="1">
      <c r="A444" s="319">
        <f t="shared" si="27"/>
        <v>923</v>
      </c>
      <c r="B444" s="288" t="s">
        <v>4453</v>
      </c>
      <c r="C444" s="319" t="s">
        <v>4840</v>
      </c>
      <c r="D444" s="319" t="s">
        <v>4765</v>
      </c>
      <c r="E444" s="319" t="s">
        <v>4765</v>
      </c>
      <c r="F444" s="319">
        <v>20180101</v>
      </c>
      <c r="G444" s="319">
        <v>20210630</v>
      </c>
      <c r="H444" s="319" t="s">
        <v>4293</v>
      </c>
      <c r="I444" s="319" t="s">
        <v>4864</v>
      </c>
      <c r="J444" s="319">
        <f t="shared" si="29"/>
        <v>806</v>
      </c>
      <c r="K444" s="319" t="s">
        <v>4838</v>
      </c>
      <c r="L444" s="319" t="s">
        <v>4841</v>
      </c>
      <c r="M444" s="319" t="s">
        <v>5053</v>
      </c>
    </row>
    <row r="445" spans="1:13" hidden="1">
      <c r="A445" s="319">
        <f t="shared" si="27"/>
        <v>924</v>
      </c>
      <c r="B445" s="288" t="s">
        <v>4453</v>
      </c>
      <c r="C445" s="319" t="s">
        <v>4840</v>
      </c>
      <c r="D445" s="319" t="s">
        <v>4765</v>
      </c>
      <c r="E445" s="319" t="s">
        <v>4765</v>
      </c>
      <c r="F445" s="319">
        <v>20180101</v>
      </c>
      <c r="G445" s="319">
        <v>20210630</v>
      </c>
      <c r="H445" s="319" t="s">
        <v>4293</v>
      </c>
      <c r="I445" s="319" t="s">
        <v>4864</v>
      </c>
      <c r="J445" s="319">
        <f t="shared" si="29"/>
        <v>806</v>
      </c>
      <c r="K445" s="319" t="s">
        <v>4839</v>
      </c>
      <c r="L445" s="319" t="s">
        <v>4842</v>
      </c>
      <c r="M445" s="319" t="s">
        <v>5053</v>
      </c>
    </row>
    <row r="446" spans="1:13" hidden="1">
      <c r="A446" s="319">
        <f t="shared" si="27"/>
        <v>925</v>
      </c>
      <c r="B446" s="288" t="s">
        <v>4453</v>
      </c>
      <c r="C446" s="319" t="s">
        <v>4840</v>
      </c>
      <c r="D446" s="319" t="s">
        <v>4765</v>
      </c>
      <c r="E446" s="319" t="s">
        <v>4765</v>
      </c>
      <c r="F446" s="319">
        <v>20180101</v>
      </c>
      <c r="G446" s="319">
        <v>20210630</v>
      </c>
      <c r="H446" s="319" t="s">
        <v>4293</v>
      </c>
      <c r="I446" s="319" t="s">
        <v>4864</v>
      </c>
      <c r="J446" s="319">
        <f>J432+1</f>
        <v>807</v>
      </c>
      <c r="K446" s="319" t="s">
        <v>1809</v>
      </c>
      <c r="L446" s="319" t="s">
        <v>4458</v>
      </c>
      <c r="M446" s="319" t="s">
        <v>5053</v>
      </c>
    </row>
    <row r="447" spans="1:13" hidden="1">
      <c r="A447" s="319">
        <f t="shared" si="27"/>
        <v>926</v>
      </c>
      <c r="B447" s="288" t="s">
        <v>4453</v>
      </c>
      <c r="C447" s="319" t="s">
        <v>4840</v>
      </c>
      <c r="D447" s="319" t="s">
        <v>4765</v>
      </c>
      <c r="E447" s="319" t="s">
        <v>4765</v>
      </c>
      <c r="F447" s="319">
        <v>20180101</v>
      </c>
      <c r="G447" s="319">
        <v>20210630</v>
      </c>
      <c r="H447" s="319" t="s">
        <v>4293</v>
      </c>
      <c r="I447" s="319" t="s">
        <v>4864</v>
      </c>
      <c r="J447" s="319">
        <f t="shared" ref="J447:J459" si="30">J446</f>
        <v>807</v>
      </c>
      <c r="K447" s="319" t="s">
        <v>1419</v>
      </c>
      <c r="L447" s="319" t="s">
        <v>4459</v>
      </c>
      <c r="M447" s="319" t="s">
        <v>5053</v>
      </c>
    </row>
    <row r="448" spans="1:13" hidden="1">
      <c r="A448" s="319">
        <f t="shared" si="27"/>
        <v>927</v>
      </c>
      <c r="B448" s="288" t="s">
        <v>4453</v>
      </c>
      <c r="C448" s="319" t="s">
        <v>4840</v>
      </c>
      <c r="D448" s="319" t="s">
        <v>4765</v>
      </c>
      <c r="E448" s="319" t="s">
        <v>4765</v>
      </c>
      <c r="F448" s="319">
        <v>20180101</v>
      </c>
      <c r="G448" s="319">
        <v>20210630</v>
      </c>
      <c r="H448" s="319" t="s">
        <v>4293</v>
      </c>
      <c r="I448" s="319" t="s">
        <v>4864</v>
      </c>
      <c r="J448" s="319">
        <f t="shared" si="30"/>
        <v>807</v>
      </c>
      <c r="K448" s="319" t="s">
        <v>1586</v>
      </c>
      <c r="L448" s="319" t="s">
        <v>4460</v>
      </c>
      <c r="M448" s="319" t="s">
        <v>5053</v>
      </c>
    </row>
    <row r="449" spans="1:13" hidden="1">
      <c r="A449" s="319">
        <f t="shared" si="27"/>
        <v>928</v>
      </c>
      <c r="B449" s="288" t="s">
        <v>4453</v>
      </c>
      <c r="C449" s="319" t="s">
        <v>4840</v>
      </c>
      <c r="D449" s="319" t="s">
        <v>4765</v>
      </c>
      <c r="E449" s="319" t="s">
        <v>4765</v>
      </c>
      <c r="F449" s="319">
        <v>20180101</v>
      </c>
      <c r="G449" s="319">
        <v>20210630</v>
      </c>
      <c r="H449" s="319" t="s">
        <v>4293</v>
      </c>
      <c r="I449" s="319" t="s">
        <v>4864</v>
      </c>
      <c r="J449" s="319">
        <f t="shared" si="30"/>
        <v>807</v>
      </c>
      <c r="K449" s="319" t="s">
        <v>1256</v>
      </c>
      <c r="L449" s="319" t="s">
        <v>4744</v>
      </c>
      <c r="M449" s="319" t="s">
        <v>5053</v>
      </c>
    </row>
    <row r="450" spans="1:13" hidden="1">
      <c r="A450" s="319">
        <f t="shared" si="27"/>
        <v>929</v>
      </c>
      <c r="B450" s="288" t="s">
        <v>4453</v>
      </c>
      <c r="C450" s="319" t="s">
        <v>4840</v>
      </c>
      <c r="D450" s="319" t="s">
        <v>4765</v>
      </c>
      <c r="E450" s="319" t="s">
        <v>4765</v>
      </c>
      <c r="F450" s="319">
        <v>20180101</v>
      </c>
      <c r="G450" s="319">
        <v>20210630</v>
      </c>
      <c r="H450" s="319" t="s">
        <v>4293</v>
      </c>
      <c r="I450" s="319" t="s">
        <v>4864</v>
      </c>
      <c r="J450" s="319">
        <f t="shared" si="30"/>
        <v>807</v>
      </c>
      <c r="K450" s="319" t="s">
        <v>4461</v>
      </c>
      <c r="L450" s="319" t="s">
        <v>4462</v>
      </c>
      <c r="M450" s="319" t="s">
        <v>5053</v>
      </c>
    </row>
    <row r="451" spans="1:13" hidden="1">
      <c r="A451" s="319">
        <f t="shared" si="27"/>
        <v>930</v>
      </c>
      <c r="B451" s="288" t="s">
        <v>4453</v>
      </c>
      <c r="C451" s="319" t="s">
        <v>4840</v>
      </c>
      <c r="D451" s="319" t="s">
        <v>4765</v>
      </c>
      <c r="E451" s="319" t="s">
        <v>4765</v>
      </c>
      <c r="F451" s="319">
        <v>20180101</v>
      </c>
      <c r="G451" s="319">
        <v>20210630</v>
      </c>
      <c r="H451" s="319" t="s">
        <v>4293</v>
      </c>
      <c r="I451" s="319" t="s">
        <v>4864</v>
      </c>
      <c r="J451" s="319">
        <f t="shared" si="30"/>
        <v>807</v>
      </c>
      <c r="K451" s="319" t="s">
        <v>4762</v>
      </c>
      <c r="L451" s="319" t="s">
        <v>4763</v>
      </c>
      <c r="M451" s="319" t="s">
        <v>5053</v>
      </c>
    </row>
    <row r="452" spans="1:13" hidden="1">
      <c r="A452" s="319">
        <f t="shared" si="27"/>
        <v>931</v>
      </c>
      <c r="B452" s="288" t="s">
        <v>4453</v>
      </c>
      <c r="C452" s="319" t="s">
        <v>4840</v>
      </c>
      <c r="D452" s="319" t="s">
        <v>4765</v>
      </c>
      <c r="E452" s="319" t="s">
        <v>4765</v>
      </c>
      <c r="F452" s="319">
        <v>20180101</v>
      </c>
      <c r="G452" s="319">
        <v>20210630</v>
      </c>
      <c r="H452" s="319" t="s">
        <v>4293</v>
      </c>
      <c r="I452" s="319" t="s">
        <v>4864</v>
      </c>
      <c r="J452" s="319">
        <f t="shared" si="30"/>
        <v>807</v>
      </c>
      <c r="K452" s="319" t="s">
        <v>4463</v>
      </c>
      <c r="L452" s="319" t="s">
        <v>4464</v>
      </c>
      <c r="M452" s="319" t="s">
        <v>5053</v>
      </c>
    </row>
    <row r="453" spans="1:13" hidden="1">
      <c r="A453" s="319">
        <f t="shared" si="27"/>
        <v>932</v>
      </c>
      <c r="B453" s="288" t="s">
        <v>4453</v>
      </c>
      <c r="C453" s="319" t="s">
        <v>4840</v>
      </c>
      <c r="D453" s="319" t="s">
        <v>4765</v>
      </c>
      <c r="E453" s="319" t="s">
        <v>4765</v>
      </c>
      <c r="F453" s="319">
        <v>20180101</v>
      </c>
      <c r="G453" s="319">
        <v>20210630</v>
      </c>
      <c r="H453" s="319" t="s">
        <v>4293</v>
      </c>
      <c r="I453" s="319" t="s">
        <v>4864</v>
      </c>
      <c r="J453" s="319">
        <f t="shared" si="30"/>
        <v>807</v>
      </c>
      <c r="K453" s="319" t="s">
        <v>4848</v>
      </c>
      <c r="L453" s="319" t="s">
        <v>4467</v>
      </c>
      <c r="M453" s="319" t="s">
        <v>5053</v>
      </c>
    </row>
    <row r="454" spans="1:13" hidden="1">
      <c r="A454" s="319">
        <f t="shared" si="27"/>
        <v>933</v>
      </c>
      <c r="B454" s="288" t="s">
        <v>4453</v>
      </c>
      <c r="C454" s="319" t="s">
        <v>4840</v>
      </c>
      <c r="D454" s="319" t="s">
        <v>4765</v>
      </c>
      <c r="E454" s="319" t="s">
        <v>4765</v>
      </c>
      <c r="F454" s="319">
        <v>20180101</v>
      </c>
      <c r="G454" s="319">
        <v>20210630</v>
      </c>
      <c r="H454" s="319" t="s">
        <v>4293</v>
      </c>
      <c r="I454" s="319" t="s">
        <v>4864</v>
      </c>
      <c r="J454" s="319">
        <f t="shared" si="30"/>
        <v>807</v>
      </c>
      <c r="K454" s="319" t="s">
        <v>4832</v>
      </c>
      <c r="L454" s="319" t="s">
        <v>4469</v>
      </c>
      <c r="M454" s="319" t="s">
        <v>5053</v>
      </c>
    </row>
    <row r="455" spans="1:13" hidden="1">
      <c r="A455" s="319">
        <f t="shared" si="27"/>
        <v>934</v>
      </c>
      <c r="B455" s="288" t="s">
        <v>4453</v>
      </c>
      <c r="C455" s="319" t="s">
        <v>4840</v>
      </c>
      <c r="D455" s="319" t="s">
        <v>4765</v>
      </c>
      <c r="E455" s="319" t="s">
        <v>4765</v>
      </c>
      <c r="F455" s="319">
        <v>20180101</v>
      </c>
      <c r="G455" s="319">
        <v>20210630</v>
      </c>
      <c r="H455" s="319" t="s">
        <v>4293</v>
      </c>
      <c r="I455" s="319" t="s">
        <v>4864</v>
      </c>
      <c r="J455" s="319">
        <f t="shared" si="30"/>
        <v>807</v>
      </c>
      <c r="K455" s="319" t="s">
        <v>4833</v>
      </c>
      <c r="L455" s="319" t="s">
        <v>4471</v>
      </c>
      <c r="M455" s="319" t="s">
        <v>5053</v>
      </c>
    </row>
    <row r="456" spans="1:13" hidden="1">
      <c r="A456" s="319">
        <f t="shared" si="27"/>
        <v>935</v>
      </c>
      <c r="B456" s="288" t="s">
        <v>4453</v>
      </c>
      <c r="C456" s="319" t="s">
        <v>4840</v>
      </c>
      <c r="D456" s="319" t="s">
        <v>4765</v>
      </c>
      <c r="E456" s="319" t="s">
        <v>4765</v>
      </c>
      <c r="F456" s="319">
        <v>20180101</v>
      </c>
      <c r="G456" s="319">
        <v>20210630</v>
      </c>
      <c r="H456" s="319" t="s">
        <v>4293</v>
      </c>
      <c r="I456" s="319" t="s">
        <v>4864</v>
      </c>
      <c r="J456" s="319">
        <f t="shared" si="30"/>
        <v>807</v>
      </c>
      <c r="K456" s="319" t="s">
        <v>4834</v>
      </c>
      <c r="L456" s="319" t="s">
        <v>4835</v>
      </c>
      <c r="M456" s="319" t="s">
        <v>5053</v>
      </c>
    </row>
    <row r="457" spans="1:13" hidden="1">
      <c r="A457" s="319">
        <f t="shared" si="27"/>
        <v>936</v>
      </c>
      <c r="B457" s="288" t="s">
        <v>4453</v>
      </c>
      <c r="C457" s="319" t="s">
        <v>4840</v>
      </c>
      <c r="D457" s="319" t="s">
        <v>4765</v>
      </c>
      <c r="E457" s="319" t="s">
        <v>4765</v>
      </c>
      <c r="F457" s="319">
        <v>20180101</v>
      </c>
      <c r="G457" s="319">
        <v>20210630</v>
      </c>
      <c r="H457" s="319" t="s">
        <v>4293</v>
      </c>
      <c r="I457" s="319" t="s">
        <v>4864</v>
      </c>
      <c r="J457" s="319">
        <f t="shared" si="30"/>
        <v>807</v>
      </c>
      <c r="K457" s="319" t="s">
        <v>4837</v>
      </c>
      <c r="L457" s="319" t="s">
        <v>4836</v>
      </c>
      <c r="M457" s="319" t="s">
        <v>5053</v>
      </c>
    </row>
    <row r="458" spans="1:13" hidden="1">
      <c r="A458" s="319">
        <f t="shared" si="27"/>
        <v>937</v>
      </c>
      <c r="B458" s="288" t="s">
        <v>4453</v>
      </c>
      <c r="C458" s="319" t="s">
        <v>4840</v>
      </c>
      <c r="D458" s="319" t="s">
        <v>4765</v>
      </c>
      <c r="E458" s="319" t="s">
        <v>4765</v>
      </c>
      <c r="F458" s="319">
        <v>20180101</v>
      </c>
      <c r="G458" s="319">
        <v>20210630</v>
      </c>
      <c r="H458" s="319" t="s">
        <v>4293</v>
      </c>
      <c r="I458" s="319" t="s">
        <v>4864</v>
      </c>
      <c r="J458" s="319">
        <f t="shared" si="30"/>
        <v>807</v>
      </c>
      <c r="K458" s="319" t="s">
        <v>4838</v>
      </c>
      <c r="L458" s="319" t="s">
        <v>4841</v>
      </c>
      <c r="M458" s="319" t="s">
        <v>5053</v>
      </c>
    </row>
    <row r="459" spans="1:13" hidden="1">
      <c r="A459" s="319">
        <f t="shared" si="27"/>
        <v>938</v>
      </c>
      <c r="B459" s="288" t="s">
        <v>4453</v>
      </c>
      <c r="C459" s="319" t="s">
        <v>4840</v>
      </c>
      <c r="D459" s="319" t="s">
        <v>4765</v>
      </c>
      <c r="E459" s="319" t="s">
        <v>4765</v>
      </c>
      <c r="F459" s="319">
        <v>20180101</v>
      </c>
      <c r="G459" s="319">
        <v>20210630</v>
      </c>
      <c r="H459" s="319" t="s">
        <v>4293</v>
      </c>
      <c r="I459" s="319" t="s">
        <v>4864</v>
      </c>
      <c r="J459" s="319">
        <f t="shared" si="30"/>
        <v>807</v>
      </c>
      <c r="K459" s="319" t="s">
        <v>4839</v>
      </c>
      <c r="L459" s="319" t="s">
        <v>4842</v>
      </c>
      <c r="M459" s="319" t="s">
        <v>5053</v>
      </c>
    </row>
    <row r="460" spans="1:13" hidden="1">
      <c r="A460" s="319">
        <f t="shared" si="27"/>
        <v>939</v>
      </c>
      <c r="B460" s="288" t="s">
        <v>4453</v>
      </c>
      <c r="C460" s="319" t="s">
        <v>4840</v>
      </c>
      <c r="D460" s="319" t="s">
        <v>4765</v>
      </c>
      <c r="E460" s="319" t="s">
        <v>4765</v>
      </c>
      <c r="F460" s="319">
        <v>20180101</v>
      </c>
      <c r="G460" s="319">
        <v>20210630</v>
      </c>
      <c r="H460" s="319" t="s">
        <v>4293</v>
      </c>
      <c r="I460" s="319" t="s">
        <v>4864</v>
      </c>
      <c r="J460" s="319">
        <f>J446+1</f>
        <v>808</v>
      </c>
      <c r="K460" s="319" t="s">
        <v>1809</v>
      </c>
      <c r="L460" s="319" t="s">
        <v>4458</v>
      </c>
      <c r="M460" s="319" t="s">
        <v>5053</v>
      </c>
    </row>
    <row r="461" spans="1:13" hidden="1">
      <c r="A461" s="319">
        <f t="shared" si="27"/>
        <v>940</v>
      </c>
      <c r="B461" s="288" t="s">
        <v>4453</v>
      </c>
      <c r="C461" s="319" t="s">
        <v>4840</v>
      </c>
      <c r="D461" s="319" t="s">
        <v>4765</v>
      </c>
      <c r="E461" s="319" t="s">
        <v>4765</v>
      </c>
      <c r="F461" s="319">
        <v>20180101</v>
      </c>
      <c r="G461" s="319">
        <v>20210630</v>
      </c>
      <c r="H461" s="319" t="s">
        <v>4293</v>
      </c>
      <c r="I461" s="319" t="s">
        <v>4864</v>
      </c>
      <c r="J461" s="319">
        <f t="shared" ref="J461:J473" si="31">J460</f>
        <v>808</v>
      </c>
      <c r="K461" s="319" t="s">
        <v>1419</v>
      </c>
      <c r="L461" s="319" t="s">
        <v>4459</v>
      </c>
      <c r="M461" s="319" t="s">
        <v>5053</v>
      </c>
    </row>
    <row r="462" spans="1:13" hidden="1">
      <c r="A462" s="319">
        <f t="shared" si="27"/>
        <v>941</v>
      </c>
      <c r="B462" s="288" t="s">
        <v>4453</v>
      </c>
      <c r="C462" s="319" t="s">
        <v>4840</v>
      </c>
      <c r="D462" s="319" t="s">
        <v>4765</v>
      </c>
      <c r="E462" s="319" t="s">
        <v>4765</v>
      </c>
      <c r="F462" s="319">
        <v>20180101</v>
      </c>
      <c r="G462" s="319">
        <v>20210630</v>
      </c>
      <c r="H462" s="319" t="s">
        <v>4293</v>
      </c>
      <c r="I462" s="319" t="s">
        <v>4864</v>
      </c>
      <c r="J462" s="319">
        <f t="shared" si="31"/>
        <v>808</v>
      </c>
      <c r="K462" s="319" t="s">
        <v>1586</v>
      </c>
      <c r="L462" s="319" t="s">
        <v>4460</v>
      </c>
      <c r="M462" s="319" t="s">
        <v>5053</v>
      </c>
    </row>
    <row r="463" spans="1:13" hidden="1">
      <c r="A463" s="319">
        <f t="shared" si="27"/>
        <v>942</v>
      </c>
      <c r="B463" s="288" t="s">
        <v>4453</v>
      </c>
      <c r="C463" s="319" t="s">
        <v>4840</v>
      </c>
      <c r="D463" s="319" t="s">
        <v>4765</v>
      </c>
      <c r="E463" s="319" t="s">
        <v>4765</v>
      </c>
      <c r="F463" s="319">
        <v>20180101</v>
      </c>
      <c r="G463" s="319">
        <v>20210630</v>
      </c>
      <c r="H463" s="319" t="s">
        <v>4293</v>
      </c>
      <c r="I463" s="319" t="s">
        <v>4864</v>
      </c>
      <c r="J463" s="319">
        <f t="shared" si="31"/>
        <v>808</v>
      </c>
      <c r="K463" s="319" t="s">
        <v>1256</v>
      </c>
      <c r="L463" s="319" t="s">
        <v>4744</v>
      </c>
      <c r="M463" s="319" t="s">
        <v>5053</v>
      </c>
    </row>
    <row r="464" spans="1:13" hidden="1">
      <c r="A464" s="319">
        <f t="shared" si="27"/>
        <v>943</v>
      </c>
      <c r="B464" s="288" t="s">
        <v>4453</v>
      </c>
      <c r="C464" s="319" t="s">
        <v>4840</v>
      </c>
      <c r="D464" s="319" t="s">
        <v>4765</v>
      </c>
      <c r="E464" s="319" t="s">
        <v>4765</v>
      </c>
      <c r="F464" s="319">
        <v>20180101</v>
      </c>
      <c r="G464" s="319">
        <v>20210630</v>
      </c>
      <c r="H464" s="319" t="s">
        <v>4293</v>
      </c>
      <c r="I464" s="319" t="s">
        <v>4864</v>
      </c>
      <c r="J464" s="319">
        <f t="shared" si="31"/>
        <v>808</v>
      </c>
      <c r="K464" s="319" t="s">
        <v>4461</v>
      </c>
      <c r="L464" s="319" t="s">
        <v>4462</v>
      </c>
      <c r="M464" s="319" t="s">
        <v>5053</v>
      </c>
    </row>
    <row r="465" spans="1:13" hidden="1">
      <c r="A465" s="319">
        <f t="shared" si="27"/>
        <v>944</v>
      </c>
      <c r="B465" s="288" t="s">
        <v>4453</v>
      </c>
      <c r="C465" s="319" t="s">
        <v>4840</v>
      </c>
      <c r="D465" s="319" t="s">
        <v>4765</v>
      </c>
      <c r="E465" s="319" t="s">
        <v>4765</v>
      </c>
      <c r="F465" s="319">
        <v>20180101</v>
      </c>
      <c r="G465" s="319">
        <v>20210630</v>
      </c>
      <c r="H465" s="319" t="s">
        <v>4293</v>
      </c>
      <c r="I465" s="319" t="s">
        <v>4864</v>
      </c>
      <c r="J465" s="319">
        <f t="shared" si="31"/>
        <v>808</v>
      </c>
      <c r="K465" s="319" t="s">
        <v>4762</v>
      </c>
      <c r="L465" s="319" t="s">
        <v>4763</v>
      </c>
      <c r="M465" s="319" t="s">
        <v>5053</v>
      </c>
    </row>
    <row r="466" spans="1:13" hidden="1">
      <c r="A466" s="319">
        <f t="shared" si="27"/>
        <v>945</v>
      </c>
      <c r="B466" s="288" t="s">
        <v>4453</v>
      </c>
      <c r="C466" s="319" t="s">
        <v>4840</v>
      </c>
      <c r="D466" s="319" t="s">
        <v>4765</v>
      </c>
      <c r="E466" s="319" t="s">
        <v>4765</v>
      </c>
      <c r="F466" s="319">
        <v>20180101</v>
      </c>
      <c r="G466" s="319">
        <v>20210630</v>
      </c>
      <c r="H466" s="319" t="s">
        <v>4293</v>
      </c>
      <c r="I466" s="319" t="s">
        <v>4864</v>
      </c>
      <c r="J466" s="319">
        <f t="shared" si="31"/>
        <v>808</v>
      </c>
      <c r="K466" s="319" t="s">
        <v>4463</v>
      </c>
      <c r="L466" s="319" t="s">
        <v>4464</v>
      </c>
      <c r="M466" s="319" t="s">
        <v>5053</v>
      </c>
    </row>
    <row r="467" spans="1:13" hidden="1">
      <c r="A467" s="319">
        <f t="shared" si="27"/>
        <v>946</v>
      </c>
      <c r="B467" s="288" t="s">
        <v>4453</v>
      </c>
      <c r="C467" s="319" t="s">
        <v>4840</v>
      </c>
      <c r="D467" s="319" t="s">
        <v>4765</v>
      </c>
      <c r="E467" s="319" t="s">
        <v>4765</v>
      </c>
      <c r="F467" s="319">
        <v>20180101</v>
      </c>
      <c r="G467" s="319">
        <v>20210630</v>
      </c>
      <c r="H467" s="319" t="s">
        <v>4293</v>
      </c>
      <c r="I467" s="319" t="s">
        <v>4864</v>
      </c>
      <c r="J467" s="319">
        <f t="shared" si="31"/>
        <v>808</v>
      </c>
      <c r="K467" s="319" t="s">
        <v>4848</v>
      </c>
      <c r="L467" s="319" t="s">
        <v>4467</v>
      </c>
      <c r="M467" s="319" t="s">
        <v>5053</v>
      </c>
    </row>
    <row r="468" spans="1:13" hidden="1">
      <c r="A468" s="319">
        <f t="shared" si="27"/>
        <v>947</v>
      </c>
      <c r="B468" s="288" t="s">
        <v>4453</v>
      </c>
      <c r="C468" s="319" t="s">
        <v>4840</v>
      </c>
      <c r="D468" s="319" t="s">
        <v>4765</v>
      </c>
      <c r="E468" s="319" t="s">
        <v>4765</v>
      </c>
      <c r="F468" s="319">
        <v>20180101</v>
      </c>
      <c r="G468" s="319">
        <v>20210630</v>
      </c>
      <c r="H468" s="319" t="s">
        <v>4293</v>
      </c>
      <c r="I468" s="319" t="s">
        <v>4864</v>
      </c>
      <c r="J468" s="319">
        <f t="shared" si="31"/>
        <v>808</v>
      </c>
      <c r="K468" s="319" t="s">
        <v>4832</v>
      </c>
      <c r="L468" s="319" t="s">
        <v>4469</v>
      </c>
      <c r="M468" s="319" t="s">
        <v>5053</v>
      </c>
    </row>
    <row r="469" spans="1:13" hidden="1">
      <c r="A469" s="319">
        <f t="shared" si="27"/>
        <v>948</v>
      </c>
      <c r="B469" s="288" t="s">
        <v>4453</v>
      </c>
      <c r="C469" s="319" t="s">
        <v>4840</v>
      </c>
      <c r="D469" s="319" t="s">
        <v>4765</v>
      </c>
      <c r="E469" s="319" t="s">
        <v>4765</v>
      </c>
      <c r="F469" s="319">
        <v>20180101</v>
      </c>
      <c r="G469" s="319">
        <v>20210630</v>
      </c>
      <c r="H469" s="319" t="s">
        <v>4293</v>
      </c>
      <c r="I469" s="319" t="s">
        <v>4864</v>
      </c>
      <c r="J469" s="319">
        <f t="shared" si="31"/>
        <v>808</v>
      </c>
      <c r="K469" s="319" t="s">
        <v>4833</v>
      </c>
      <c r="L469" s="319" t="s">
        <v>4471</v>
      </c>
      <c r="M469" s="319" t="s">
        <v>5053</v>
      </c>
    </row>
    <row r="470" spans="1:13" hidden="1">
      <c r="A470" s="319">
        <f t="shared" si="27"/>
        <v>949</v>
      </c>
      <c r="B470" s="288" t="s">
        <v>4453</v>
      </c>
      <c r="C470" s="319" t="s">
        <v>4840</v>
      </c>
      <c r="D470" s="319" t="s">
        <v>4765</v>
      </c>
      <c r="E470" s="319" t="s">
        <v>4765</v>
      </c>
      <c r="F470" s="319">
        <v>20180101</v>
      </c>
      <c r="G470" s="319">
        <v>20210630</v>
      </c>
      <c r="H470" s="319" t="s">
        <v>4293</v>
      </c>
      <c r="I470" s="319" t="s">
        <v>4864</v>
      </c>
      <c r="J470" s="319">
        <f t="shared" si="31"/>
        <v>808</v>
      </c>
      <c r="K470" s="319" t="s">
        <v>4834</v>
      </c>
      <c r="L470" s="319" t="s">
        <v>4835</v>
      </c>
      <c r="M470" s="319" t="s">
        <v>5053</v>
      </c>
    </row>
    <row r="471" spans="1:13" hidden="1">
      <c r="A471" s="319">
        <f t="shared" ref="A471:A534" si="32">A470+1</f>
        <v>950</v>
      </c>
      <c r="B471" s="288" t="s">
        <v>4453</v>
      </c>
      <c r="C471" s="319" t="s">
        <v>4840</v>
      </c>
      <c r="D471" s="319" t="s">
        <v>4765</v>
      </c>
      <c r="E471" s="319" t="s">
        <v>4765</v>
      </c>
      <c r="F471" s="319">
        <v>20180101</v>
      </c>
      <c r="G471" s="319">
        <v>20210630</v>
      </c>
      <c r="H471" s="319" t="s">
        <v>4293</v>
      </c>
      <c r="I471" s="319" t="s">
        <v>4864</v>
      </c>
      <c r="J471" s="319">
        <f t="shared" si="31"/>
        <v>808</v>
      </c>
      <c r="K471" s="319" t="s">
        <v>4837</v>
      </c>
      <c r="L471" s="319" t="s">
        <v>4836</v>
      </c>
      <c r="M471" s="319" t="s">
        <v>5053</v>
      </c>
    </row>
    <row r="472" spans="1:13" hidden="1">
      <c r="A472" s="319">
        <f t="shared" si="32"/>
        <v>951</v>
      </c>
      <c r="B472" s="288" t="s">
        <v>4453</v>
      </c>
      <c r="C472" s="319" t="s">
        <v>4840</v>
      </c>
      <c r="D472" s="319" t="s">
        <v>4765</v>
      </c>
      <c r="E472" s="319" t="s">
        <v>4765</v>
      </c>
      <c r="F472" s="319">
        <v>20180101</v>
      </c>
      <c r="G472" s="319">
        <v>20210630</v>
      </c>
      <c r="H472" s="319" t="s">
        <v>4293</v>
      </c>
      <c r="I472" s="319" t="s">
        <v>4864</v>
      </c>
      <c r="J472" s="319">
        <f t="shared" si="31"/>
        <v>808</v>
      </c>
      <c r="K472" s="319" t="s">
        <v>4838</v>
      </c>
      <c r="L472" s="319" t="s">
        <v>4841</v>
      </c>
      <c r="M472" s="319" t="s">
        <v>5053</v>
      </c>
    </row>
    <row r="473" spans="1:13" hidden="1">
      <c r="A473" s="319">
        <f t="shared" si="32"/>
        <v>952</v>
      </c>
      <c r="B473" s="288" t="s">
        <v>4453</v>
      </c>
      <c r="C473" s="319" t="s">
        <v>4840</v>
      </c>
      <c r="D473" s="319" t="s">
        <v>4765</v>
      </c>
      <c r="E473" s="319" t="s">
        <v>4765</v>
      </c>
      <c r="F473" s="319">
        <v>20180101</v>
      </c>
      <c r="G473" s="319">
        <v>20210630</v>
      </c>
      <c r="H473" s="319" t="s">
        <v>4293</v>
      </c>
      <c r="I473" s="319" t="s">
        <v>4864</v>
      </c>
      <c r="J473" s="319">
        <f t="shared" si="31"/>
        <v>808</v>
      </c>
      <c r="K473" s="319" t="s">
        <v>4839</v>
      </c>
      <c r="L473" s="319" t="s">
        <v>4842</v>
      </c>
      <c r="M473" s="319" t="s">
        <v>5053</v>
      </c>
    </row>
    <row r="474" spans="1:13" hidden="1">
      <c r="A474" s="319">
        <f t="shared" si="32"/>
        <v>953</v>
      </c>
      <c r="B474" s="288" t="s">
        <v>4453</v>
      </c>
      <c r="C474" s="319" t="s">
        <v>4840</v>
      </c>
      <c r="D474" s="319" t="s">
        <v>4765</v>
      </c>
      <c r="E474" s="319" t="s">
        <v>4765</v>
      </c>
      <c r="F474" s="319">
        <v>20180101</v>
      </c>
      <c r="G474" s="319">
        <v>20210630</v>
      </c>
      <c r="H474" s="319" t="s">
        <v>4293</v>
      </c>
      <c r="I474" s="319" t="s">
        <v>4864</v>
      </c>
      <c r="J474" s="319">
        <f>J460+1</f>
        <v>809</v>
      </c>
      <c r="K474" s="319" t="s">
        <v>1809</v>
      </c>
      <c r="L474" s="319" t="s">
        <v>4458</v>
      </c>
      <c r="M474" s="319" t="s">
        <v>5053</v>
      </c>
    </row>
    <row r="475" spans="1:13" hidden="1">
      <c r="A475" s="319">
        <f t="shared" si="32"/>
        <v>954</v>
      </c>
      <c r="B475" s="288" t="s">
        <v>4453</v>
      </c>
      <c r="C475" s="319" t="s">
        <v>4840</v>
      </c>
      <c r="D475" s="319" t="s">
        <v>4765</v>
      </c>
      <c r="E475" s="319" t="s">
        <v>4765</v>
      </c>
      <c r="F475" s="319">
        <v>20180101</v>
      </c>
      <c r="G475" s="319">
        <v>20210630</v>
      </c>
      <c r="H475" s="319" t="s">
        <v>4293</v>
      </c>
      <c r="I475" s="319" t="s">
        <v>4864</v>
      </c>
      <c r="J475" s="319">
        <f t="shared" ref="J475:J487" si="33">J474</f>
        <v>809</v>
      </c>
      <c r="K475" s="319" t="s">
        <v>1419</v>
      </c>
      <c r="L475" s="319" t="s">
        <v>4459</v>
      </c>
      <c r="M475" s="319" t="s">
        <v>5053</v>
      </c>
    </row>
    <row r="476" spans="1:13" hidden="1">
      <c r="A476" s="319">
        <f t="shared" si="32"/>
        <v>955</v>
      </c>
      <c r="B476" s="288" t="s">
        <v>4453</v>
      </c>
      <c r="C476" s="319" t="s">
        <v>4840</v>
      </c>
      <c r="D476" s="319" t="s">
        <v>4765</v>
      </c>
      <c r="E476" s="319" t="s">
        <v>4765</v>
      </c>
      <c r="F476" s="319">
        <v>20180101</v>
      </c>
      <c r="G476" s="319">
        <v>20210630</v>
      </c>
      <c r="H476" s="319" t="s">
        <v>4293</v>
      </c>
      <c r="I476" s="319" t="s">
        <v>4864</v>
      </c>
      <c r="J476" s="319">
        <f t="shared" si="33"/>
        <v>809</v>
      </c>
      <c r="K476" s="319" t="s">
        <v>1586</v>
      </c>
      <c r="L476" s="319" t="s">
        <v>4460</v>
      </c>
      <c r="M476" s="319" t="s">
        <v>5053</v>
      </c>
    </row>
    <row r="477" spans="1:13" hidden="1">
      <c r="A477" s="319">
        <f t="shared" si="32"/>
        <v>956</v>
      </c>
      <c r="B477" s="288" t="s">
        <v>4453</v>
      </c>
      <c r="C477" s="319" t="s">
        <v>4840</v>
      </c>
      <c r="D477" s="319" t="s">
        <v>4765</v>
      </c>
      <c r="E477" s="319" t="s">
        <v>4765</v>
      </c>
      <c r="F477" s="319">
        <v>20180101</v>
      </c>
      <c r="G477" s="319">
        <v>20210630</v>
      </c>
      <c r="H477" s="319" t="s">
        <v>4293</v>
      </c>
      <c r="I477" s="319" t="s">
        <v>4864</v>
      </c>
      <c r="J477" s="319">
        <f t="shared" si="33"/>
        <v>809</v>
      </c>
      <c r="K477" s="319" t="s">
        <v>1256</v>
      </c>
      <c r="L477" s="319" t="s">
        <v>4744</v>
      </c>
      <c r="M477" s="319" t="s">
        <v>5053</v>
      </c>
    </row>
    <row r="478" spans="1:13" hidden="1">
      <c r="A478" s="319">
        <f t="shared" si="32"/>
        <v>957</v>
      </c>
      <c r="B478" s="288" t="s">
        <v>4453</v>
      </c>
      <c r="C478" s="319" t="s">
        <v>4840</v>
      </c>
      <c r="D478" s="319" t="s">
        <v>4765</v>
      </c>
      <c r="E478" s="319" t="s">
        <v>4765</v>
      </c>
      <c r="F478" s="319">
        <v>20180101</v>
      </c>
      <c r="G478" s="319">
        <v>20210630</v>
      </c>
      <c r="H478" s="319" t="s">
        <v>4293</v>
      </c>
      <c r="I478" s="319" t="s">
        <v>4864</v>
      </c>
      <c r="J478" s="319">
        <f t="shared" si="33"/>
        <v>809</v>
      </c>
      <c r="K478" s="319" t="s">
        <v>4461</v>
      </c>
      <c r="L478" s="319" t="s">
        <v>4462</v>
      </c>
      <c r="M478" s="319" t="s">
        <v>5053</v>
      </c>
    </row>
    <row r="479" spans="1:13" hidden="1">
      <c r="A479" s="319">
        <f t="shared" si="32"/>
        <v>958</v>
      </c>
      <c r="B479" s="288" t="s">
        <v>4453</v>
      </c>
      <c r="C479" s="319" t="s">
        <v>4840</v>
      </c>
      <c r="D479" s="319" t="s">
        <v>4765</v>
      </c>
      <c r="E479" s="319" t="s">
        <v>4765</v>
      </c>
      <c r="F479" s="319">
        <v>20180101</v>
      </c>
      <c r="G479" s="319">
        <v>20210630</v>
      </c>
      <c r="H479" s="319" t="s">
        <v>4293</v>
      </c>
      <c r="I479" s="319" t="s">
        <v>4864</v>
      </c>
      <c r="J479" s="319">
        <f t="shared" si="33"/>
        <v>809</v>
      </c>
      <c r="K479" s="319" t="s">
        <v>4762</v>
      </c>
      <c r="L479" s="319" t="s">
        <v>4763</v>
      </c>
      <c r="M479" s="319" t="s">
        <v>5053</v>
      </c>
    </row>
    <row r="480" spans="1:13" hidden="1">
      <c r="A480" s="319">
        <f t="shared" si="32"/>
        <v>959</v>
      </c>
      <c r="B480" s="288" t="s">
        <v>4453</v>
      </c>
      <c r="C480" s="319" t="s">
        <v>4840</v>
      </c>
      <c r="D480" s="319" t="s">
        <v>4765</v>
      </c>
      <c r="E480" s="319" t="s">
        <v>4765</v>
      </c>
      <c r="F480" s="319">
        <v>20180101</v>
      </c>
      <c r="G480" s="319">
        <v>20210630</v>
      </c>
      <c r="H480" s="319" t="s">
        <v>4293</v>
      </c>
      <c r="I480" s="319" t="s">
        <v>4864</v>
      </c>
      <c r="J480" s="319">
        <f t="shared" si="33"/>
        <v>809</v>
      </c>
      <c r="K480" s="319" t="s">
        <v>4463</v>
      </c>
      <c r="L480" s="319" t="s">
        <v>4464</v>
      </c>
      <c r="M480" s="319" t="s">
        <v>5053</v>
      </c>
    </row>
    <row r="481" spans="1:13" hidden="1">
      <c r="A481" s="319">
        <f t="shared" si="32"/>
        <v>960</v>
      </c>
      <c r="B481" s="288" t="s">
        <v>4453</v>
      </c>
      <c r="C481" s="319" t="s">
        <v>4840</v>
      </c>
      <c r="D481" s="319" t="s">
        <v>4765</v>
      </c>
      <c r="E481" s="319" t="s">
        <v>4765</v>
      </c>
      <c r="F481" s="319">
        <v>20180101</v>
      </c>
      <c r="G481" s="319">
        <v>20210630</v>
      </c>
      <c r="H481" s="319" t="s">
        <v>4293</v>
      </c>
      <c r="I481" s="319" t="s">
        <v>4864</v>
      </c>
      <c r="J481" s="319">
        <f t="shared" si="33"/>
        <v>809</v>
      </c>
      <c r="K481" s="319" t="s">
        <v>4848</v>
      </c>
      <c r="L481" s="319" t="s">
        <v>4467</v>
      </c>
      <c r="M481" s="319" t="s">
        <v>5053</v>
      </c>
    </row>
    <row r="482" spans="1:13" hidden="1">
      <c r="A482" s="319">
        <f t="shared" si="32"/>
        <v>961</v>
      </c>
      <c r="B482" s="288" t="s">
        <v>4453</v>
      </c>
      <c r="C482" s="319" t="s">
        <v>4840</v>
      </c>
      <c r="D482" s="319" t="s">
        <v>4765</v>
      </c>
      <c r="E482" s="319" t="s">
        <v>4765</v>
      </c>
      <c r="F482" s="319">
        <v>20180101</v>
      </c>
      <c r="G482" s="319">
        <v>20210630</v>
      </c>
      <c r="H482" s="319" t="s">
        <v>4293</v>
      </c>
      <c r="I482" s="319" t="s">
        <v>4864</v>
      </c>
      <c r="J482" s="319">
        <f t="shared" si="33"/>
        <v>809</v>
      </c>
      <c r="K482" s="319" t="s">
        <v>4832</v>
      </c>
      <c r="L482" s="319" t="s">
        <v>4469</v>
      </c>
      <c r="M482" s="319" t="s">
        <v>5053</v>
      </c>
    </row>
    <row r="483" spans="1:13" hidden="1">
      <c r="A483" s="319">
        <f t="shared" si="32"/>
        <v>962</v>
      </c>
      <c r="B483" s="288" t="s">
        <v>4453</v>
      </c>
      <c r="C483" s="319" t="s">
        <v>4840</v>
      </c>
      <c r="D483" s="319" t="s">
        <v>4765</v>
      </c>
      <c r="E483" s="319" t="s">
        <v>4765</v>
      </c>
      <c r="F483" s="319">
        <v>20180101</v>
      </c>
      <c r="G483" s="319">
        <v>20210630</v>
      </c>
      <c r="H483" s="319" t="s">
        <v>4293</v>
      </c>
      <c r="I483" s="319" t="s">
        <v>4864</v>
      </c>
      <c r="J483" s="319">
        <f t="shared" si="33"/>
        <v>809</v>
      </c>
      <c r="K483" s="319" t="s">
        <v>4833</v>
      </c>
      <c r="L483" s="319" t="s">
        <v>4471</v>
      </c>
      <c r="M483" s="319" t="s">
        <v>5053</v>
      </c>
    </row>
    <row r="484" spans="1:13" hidden="1">
      <c r="A484" s="319">
        <f t="shared" si="32"/>
        <v>963</v>
      </c>
      <c r="B484" s="288" t="s">
        <v>4453</v>
      </c>
      <c r="C484" s="319" t="s">
        <v>4840</v>
      </c>
      <c r="D484" s="319" t="s">
        <v>4765</v>
      </c>
      <c r="E484" s="319" t="s">
        <v>4765</v>
      </c>
      <c r="F484" s="319">
        <v>20180101</v>
      </c>
      <c r="G484" s="319">
        <v>20210630</v>
      </c>
      <c r="H484" s="319" t="s">
        <v>4293</v>
      </c>
      <c r="I484" s="319" t="s">
        <v>4864</v>
      </c>
      <c r="J484" s="319">
        <f t="shared" si="33"/>
        <v>809</v>
      </c>
      <c r="K484" s="319" t="s">
        <v>4834</v>
      </c>
      <c r="L484" s="319" t="s">
        <v>4835</v>
      </c>
      <c r="M484" s="319" t="s">
        <v>5053</v>
      </c>
    </row>
    <row r="485" spans="1:13" hidden="1">
      <c r="A485" s="319">
        <f t="shared" si="32"/>
        <v>964</v>
      </c>
      <c r="B485" s="288" t="s">
        <v>4453</v>
      </c>
      <c r="C485" s="319" t="s">
        <v>4840</v>
      </c>
      <c r="D485" s="319" t="s">
        <v>4765</v>
      </c>
      <c r="E485" s="319" t="s">
        <v>4765</v>
      </c>
      <c r="F485" s="319">
        <v>20180101</v>
      </c>
      <c r="G485" s="319">
        <v>20210630</v>
      </c>
      <c r="H485" s="319" t="s">
        <v>4293</v>
      </c>
      <c r="I485" s="319" t="s">
        <v>4864</v>
      </c>
      <c r="J485" s="319">
        <f t="shared" si="33"/>
        <v>809</v>
      </c>
      <c r="K485" s="319" t="s">
        <v>4837</v>
      </c>
      <c r="L485" s="319" t="s">
        <v>4836</v>
      </c>
      <c r="M485" s="319" t="s">
        <v>5053</v>
      </c>
    </row>
    <row r="486" spans="1:13" hidden="1">
      <c r="A486" s="319">
        <f t="shared" si="32"/>
        <v>965</v>
      </c>
      <c r="B486" s="288" t="s">
        <v>4453</v>
      </c>
      <c r="C486" s="319" t="s">
        <v>4840</v>
      </c>
      <c r="D486" s="319" t="s">
        <v>4765</v>
      </c>
      <c r="E486" s="319" t="s">
        <v>4765</v>
      </c>
      <c r="F486" s="319">
        <v>20180101</v>
      </c>
      <c r="G486" s="319">
        <v>20210630</v>
      </c>
      <c r="H486" s="319" t="s">
        <v>4293</v>
      </c>
      <c r="I486" s="319" t="s">
        <v>4864</v>
      </c>
      <c r="J486" s="319">
        <f t="shared" si="33"/>
        <v>809</v>
      </c>
      <c r="K486" s="319" t="s">
        <v>4838</v>
      </c>
      <c r="L486" s="319" t="s">
        <v>4841</v>
      </c>
      <c r="M486" s="319" t="s">
        <v>5053</v>
      </c>
    </row>
    <row r="487" spans="1:13" hidden="1">
      <c r="A487" s="319">
        <f t="shared" si="32"/>
        <v>966</v>
      </c>
      <c r="B487" s="288" t="s">
        <v>4453</v>
      </c>
      <c r="C487" s="319" t="s">
        <v>4840</v>
      </c>
      <c r="D487" s="319" t="s">
        <v>4765</v>
      </c>
      <c r="E487" s="319" t="s">
        <v>4765</v>
      </c>
      <c r="F487" s="319">
        <v>20180101</v>
      </c>
      <c r="G487" s="319">
        <v>20210630</v>
      </c>
      <c r="H487" s="319" t="s">
        <v>4293</v>
      </c>
      <c r="I487" s="319" t="s">
        <v>4864</v>
      </c>
      <c r="J487" s="319">
        <f t="shared" si="33"/>
        <v>809</v>
      </c>
      <c r="K487" s="319" t="s">
        <v>4839</v>
      </c>
      <c r="L487" s="319" t="s">
        <v>4842</v>
      </c>
      <c r="M487" s="319" t="s">
        <v>5053</v>
      </c>
    </row>
    <row r="488" spans="1:13" hidden="1">
      <c r="A488" s="319">
        <f t="shared" si="32"/>
        <v>967</v>
      </c>
      <c r="B488" s="288" t="s">
        <v>4453</v>
      </c>
      <c r="C488" s="319" t="s">
        <v>4840</v>
      </c>
      <c r="D488" s="319" t="s">
        <v>4765</v>
      </c>
      <c r="E488" s="319" t="s">
        <v>4765</v>
      </c>
      <c r="F488" s="319">
        <v>20180101</v>
      </c>
      <c r="G488" s="319">
        <v>20210630</v>
      </c>
      <c r="H488" s="319" t="s">
        <v>4293</v>
      </c>
      <c r="I488" s="319" t="s">
        <v>4864</v>
      </c>
      <c r="J488" s="319">
        <f>J474+1</f>
        <v>810</v>
      </c>
      <c r="K488" s="319" t="s">
        <v>1809</v>
      </c>
      <c r="L488" s="319" t="s">
        <v>4458</v>
      </c>
      <c r="M488" s="319" t="s">
        <v>5053</v>
      </c>
    </row>
    <row r="489" spans="1:13" hidden="1">
      <c r="A489" s="319">
        <f t="shared" si="32"/>
        <v>968</v>
      </c>
      <c r="B489" s="288" t="s">
        <v>4453</v>
      </c>
      <c r="C489" s="319" t="s">
        <v>4840</v>
      </c>
      <c r="D489" s="319" t="s">
        <v>4765</v>
      </c>
      <c r="E489" s="319" t="s">
        <v>4765</v>
      </c>
      <c r="F489" s="319">
        <v>20180101</v>
      </c>
      <c r="G489" s="319">
        <v>20210630</v>
      </c>
      <c r="H489" s="319" t="s">
        <v>4293</v>
      </c>
      <c r="I489" s="319" t="s">
        <v>4864</v>
      </c>
      <c r="J489" s="319">
        <f t="shared" ref="J489:J501" si="34">J488</f>
        <v>810</v>
      </c>
      <c r="K489" s="319" t="s">
        <v>1419</v>
      </c>
      <c r="L489" s="319" t="s">
        <v>4459</v>
      </c>
      <c r="M489" s="319" t="s">
        <v>5053</v>
      </c>
    </row>
    <row r="490" spans="1:13" hidden="1">
      <c r="A490" s="319">
        <f t="shared" si="32"/>
        <v>969</v>
      </c>
      <c r="B490" s="288" t="s">
        <v>4453</v>
      </c>
      <c r="C490" s="319" t="s">
        <v>4840</v>
      </c>
      <c r="D490" s="319" t="s">
        <v>4765</v>
      </c>
      <c r="E490" s="319" t="s">
        <v>4765</v>
      </c>
      <c r="F490" s="319">
        <v>20180101</v>
      </c>
      <c r="G490" s="319">
        <v>20210630</v>
      </c>
      <c r="H490" s="319" t="s">
        <v>4293</v>
      </c>
      <c r="I490" s="319" t="s">
        <v>4864</v>
      </c>
      <c r="J490" s="319">
        <f t="shared" si="34"/>
        <v>810</v>
      </c>
      <c r="K490" s="319" t="s">
        <v>1586</v>
      </c>
      <c r="L490" s="319" t="s">
        <v>4460</v>
      </c>
      <c r="M490" s="319" t="s">
        <v>5053</v>
      </c>
    </row>
    <row r="491" spans="1:13" hidden="1">
      <c r="A491" s="319">
        <f t="shared" si="32"/>
        <v>970</v>
      </c>
      <c r="B491" s="288" t="s">
        <v>4453</v>
      </c>
      <c r="C491" s="319" t="s">
        <v>4840</v>
      </c>
      <c r="D491" s="319" t="s">
        <v>4765</v>
      </c>
      <c r="E491" s="319" t="s">
        <v>4765</v>
      </c>
      <c r="F491" s="319">
        <v>20180101</v>
      </c>
      <c r="G491" s="319">
        <v>20210630</v>
      </c>
      <c r="H491" s="319" t="s">
        <v>4293</v>
      </c>
      <c r="I491" s="319" t="s">
        <v>4864</v>
      </c>
      <c r="J491" s="319">
        <f t="shared" si="34"/>
        <v>810</v>
      </c>
      <c r="K491" s="319" t="s">
        <v>1256</v>
      </c>
      <c r="L491" s="319" t="s">
        <v>4744</v>
      </c>
      <c r="M491" s="319" t="s">
        <v>5053</v>
      </c>
    </row>
    <row r="492" spans="1:13" hidden="1">
      <c r="A492" s="319">
        <f t="shared" si="32"/>
        <v>971</v>
      </c>
      <c r="B492" s="288" t="s">
        <v>4453</v>
      </c>
      <c r="C492" s="319" t="s">
        <v>4840</v>
      </c>
      <c r="D492" s="319" t="s">
        <v>4765</v>
      </c>
      <c r="E492" s="319" t="s">
        <v>4765</v>
      </c>
      <c r="F492" s="319">
        <v>20180101</v>
      </c>
      <c r="G492" s="319">
        <v>20210630</v>
      </c>
      <c r="H492" s="319" t="s">
        <v>4293</v>
      </c>
      <c r="I492" s="319" t="s">
        <v>4864</v>
      </c>
      <c r="J492" s="319">
        <f t="shared" si="34"/>
        <v>810</v>
      </c>
      <c r="K492" s="319" t="s">
        <v>4461</v>
      </c>
      <c r="L492" s="319" t="s">
        <v>4462</v>
      </c>
      <c r="M492" s="319" t="s">
        <v>5053</v>
      </c>
    </row>
    <row r="493" spans="1:13" hidden="1">
      <c r="A493" s="319">
        <f t="shared" si="32"/>
        <v>972</v>
      </c>
      <c r="B493" s="288" t="s">
        <v>4453</v>
      </c>
      <c r="C493" s="319" t="s">
        <v>4840</v>
      </c>
      <c r="D493" s="319" t="s">
        <v>4765</v>
      </c>
      <c r="E493" s="319" t="s">
        <v>4765</v>
      </c>
      <c r="F493" s="319">
        <v>20180101</v>
      </c>
      <c r="G493" s="319">
        <v>20210630</v>
      </c>
      <c r="H493" s="319" t="s">
        <v>4293</v>
      </c>
      <c r="I493" s="319" t="s">
        <v>4864</v>
      </c>
      <c r="J493" s="319">
        <f t="shared" si="34"/>
        <v>810</v>
      </c>
      <c r="K493" s="319" t="s">
        <v>4762</v>
      </c>
      <c r="L493" s="319" t="s">
        <v>4763</v>
      </c>
      <c r="M493" s="319" t="s">
        <v>5053</v>
      </c>
    </row>
    <row r="494" spans="1:13" hidden="1">
      <c r="A494" s="319">
        <f t="shared" si="32"/>
        <v>973</v>
      </c>
      <c r="B494" s="288" t="s">
        <v>4453</v>
      </c>
      <c r="C494" s="319" t="s">
        <v>4840</v>
      </c>
      <c r="D494" s="319" t="s">
        <v>4765</v>
      </c>
      <c r="E494" s="319" t="s">
        <v>4765</v>
      </c>
      <c r="F494" s="319">
        <v>20180101</v>
      </c>
      <c r="G494" s="319">
        <v>20210630</v>
      </c>
      <c r="H494" s="319" t="s">
        <v>4293</v>
      </c>
      <c r="I494" s="319" t="s">
        <v>4864</v>
      </c>
      <c r="J494" s="319">
        <f t="shared" si="34"/>
        <v>810</v>
      </c>
      <c r="K494" s="319" t="s">
        <v>4463</v>
      </c>
      <c r="L494" s="319" t="s">
        <v>4464</v>
      </c>
      <c r="M494" s="319" t="s">
        <v>5053</v>
      </c>
    </row>
    <row r="495" spans="1:13" hidden="1">
      <c r="A495" s="319">
        <f t="shared" si="32"/>
        <v>974</v>
      </c>
      <c r="B495" s="288" t="s">
        <v>4453</v>
      </c>
      <c r="C495" s="319" t="s">
        <v>4840</v>
      </c>
      <c r="D495" s="319" t="s">
        <v>4765</v>
      </c>
      <c r="E495" s="319" t="s">
        <v>4765</v>
      </c>
      <c r="F495" s="319">
        <v>20180101</v>
      </c>
      <c r="G495" s="319">
        <v>20210630</v>
      </c>
      <c r="H495" s="319" t="s">
        <v>4293</v>
      </c>
      <c r="I495" s="319" t="s">
        <v>4864</v>
      </c>
      <c r="J495" s="319">
        <f t="shared" si="34"/>
        <v>810</v>
      </c>
      <c r="K495" s="319" t="s">
        <v>4848</v>
      </c>
      <c r="L495" s="319" t="s">
        <v>4467</v>
      </c>
      <c r="M495" s="319" t="s">
        <v>5053</v>
      </c>
    </row>
    <row r="496" spans="1:13" hidden="1">
      <c r="A496" s="319">
        <f t="shared" si="32"/>
        <v>975</v>
      </c>
      <c r="B496" s="288" t="s">
        <v>4453</v>
      </c>
      <c r="C496" s="319" t="s">
        <v>4840</v>
      </c>
      <c r="D496" s="319" t="s">
        <v>4765</v>
      </c>
      <c r="E496" s="319" t="s">
        <v>4765</v>
      </c>
      <c r="F496" s="319">
        <v>20180101</v>
      </c>
      <c r="G496" s="319">
        <v>20210630</v>
      </c>
      <c r="H496" s="319" t="s">
        <v>4293</v>
      </c>
      <c r="I496" s="319" t="s">
        <v>4864</v>
      </c>
      <c r="J496" s="319">
        <f t="shared" si="34"/>
        <v>810</v>
      </c>
      <c r="K496" s="319" t="s">
        <v>4832</v>
      </c>
      <c r="L496" s="319" t="s">
        <v>4469</v>
      </c>
      <c r="M496" s="319" t="s">
        <v>5053</v>
      </c>
    </row>
    <row r="497" spans="1:13" hidden="1">
      <c r="A497" s="319">
        <f t="shared" si="32"/>
        <v>976</v>
      </c>
      <c r="B497" s="288" t="s">
        <v>4453</v>
      </c>
      <c r="C497" s="319" t="s">
        <v>4840</v>
      </c>
      <c r="D497" s="319" t="s">
        <v>4765</v>
      </c>
      <c r="E497" s="319" t="s">
        <v>4765</v>
      </c>
      <c r="F497" s="319">
        <v>20180101</v>
      </c>
      <c r="G497" s="319">
        <v>20210630</v>
      </c>
      <c r="H497" s="319" t="s">
        <v>4293</v>
      </c>
      <c r="I497" s="319" t="s">
        <v>4864</v>
      </c>
      <c r="J497" s="319">
        <f t="shared" si="34"/>
        <v>810</v>
      </c>
      <c r="K497" s="319" t="s">
        <v>4833</v>
      </c>
      <c r="L497" s="319" t="s">
        <v>4471</v>
      </c>
      <c r="M497" s="319" t="s">
        <v>5053</v>
      </c>
    </row>
    <row r="498" spans="1:13" hidden="1">
      <c r="A498" s="319">
        <f t="shared" si="32"/>
        <v>977</v>
      </c>
      <c r="B498" s="288" t="s">
        <v>4453</v>
      </c>
      <c r="C498" s="319" t="s">
        <v>4840</v>
      </c>
      <c r="D498" s="319" t="s">
        <v>4765</v>
      </c>
      <c r="E498" s="319" t="s">
        <v>4765</v>
      </c>
      <c r="F498" s="319">
        <v>20180101</v>
      </c>
      <c r="G498" s="319">
        <v>20210630</v>
      </c>
      <c r="H498" s="319" t="s">
        <v>4293</v>
      </c>
      <c r="I498" s="319" t="s">
        <v>4864</v>
      </c>
      <c r="J498" s="319">
        <f t="shared" si="34"/>
        <v>810</v>
      </c>
      <c r="K498" s="319" t="s">
        <v>4834</v>
      </c>
      <c r="L498" s="319" t="s">
        <v>4835</v>
      </c>
      <c r="M498" s="319" t="s">
        <v>5053</v>
      </c>
    </row>
    <row r="499" spans="1:13" hidden="1">
      <c r="A499" s="319">
        <f t="shared" si="32"/>
        <v>978</v>
      </c>
      <c r="B499" s="288" t="s">
        <v>4453</v>
      </c>
      <c r="C499" s="319" t="s">
        <v>4840</v>
      </c>
      <c r="D499" s="319" t="s">
        <v>4765</v>
      </c>
      <c r="E499" s="319" t="s">
        <v>4765</v>
      </c>
      <c r="F499" s="319">
        <v>20180101</v>
      </c>
      <c r="G499" s="319">
        <v>20210630</v>
      </c>
      <c r="H499" s="319" t="s">
        <v>4293</v>
      </c>
      <c r="I499" s="319" t="s">
        <v>4864</v>
      </c>
      <c r="J499" s="319">
        <f t="shared" si="34"/>
        <v>810</v>
      </c>
      <c r="K499" s="319" t="s">
        <v>4837</v>
      </c>
      <c r="L499" s="319" t="s">
        <v>4836</v>
      </c>
      <c r="M499" s="319" t="s">
        <v>5053</v>
      </c>
    </row>
    <row r="500" spans="1:13" hidden="1">
      <c r="A500" s="319">
        <f t="shared" si="32"/>
        <v>979</v>
      </c>
      <c r="B500" s="288" t="s">
        <v>4453</v>
      </c>
      <c r="C500" s="319" t="s">
        <v>4840</v>
      </c>
      <c r="D500" s="319" t="s">
        <v>4765</v>
      </c>
      <c r="E500" s="319" t="s">
        <v>4765</v>
      </c>
      <c r="F500" s="319">
        <v>20180101</v>
      </c>
      <c r="G500" s="319">
        <v>20210630</v>
      </c>
      <c r="H500" s="319" t="s">
        <v>4293</v>
      </c>
      <c r="I500" s="319" t="s">
        <v>4864</v>
      </c>
      <c r="J500" s="319">
        <f t="shared" si="34"/>
        <v>810</v>
      </c>
      <c r="K500" s="319" t="s">
        <v>4838</v>
      </c>
      <c r="L500" s="319" t="s">
        <v>4841</v>
      </c>
      <c r="M500" s="319" t="s">
        <v>5053</v>
      </c>
    </row>
    <row r="501" spans="1:13" hidden="1">
      <c r="A501" s="49">
        <f t="shared" si="32"/>
        <v>980</v>
      </c>
      <c r="B501" s="343" t="s">
        <v>4453</v>
      </c>
      <c r="C501" s="49" t="s">
        <v>4840</v>
      </c>
      <c r="D501" s="49" t="s">
        <v>4765</v>
      </c>
      <c r="E501" s="49" t="s">
        <v>4765</v>
      </c>
      <c r="F501" s="49">
        <v>20180101</v>
      </c>
      <c r="G501" s="319">
        <v>20210630</v>
      </c>
      <c r="H501" s="49" t="s">
        <v>4293</v>
      </c>
      <c r="I501" s="49" t="s">
        <v>4864</v>
      </c>
      <c r="J501" s="319">
        <f t="shared" si="34"/>
        <v>810</v>
      </c>
      <c r="K501" s="49" t="s">
        <v>4839</v>
      </c>
      <c r="L501" s="49" t="s">
        <v>4842</v>
      </c>
      <c r="M501" s="319" t="s">
        <v>5053</v>
      </c>
    </row>
    <row r="502" spans="1:13" hidden="1">
      <c r="A502" s="319">
        <f t="shared" si="32"/>
        <v>981</v>
      </c>
      <c r="B502" s="288" t="s">
        <v>4453</v>
      </c>
      <c r="C502" s="319" t="s">
        <v>4840</v>
      </c>
      <c r="D502" s="319" t="s">
        <v>4765</v>
      </c>
      <c r="E502" s="319" t="s">
        <v>4765</v>
      </c>
      <c r="F502" s="319">
        <v>20180101</v>
      </c>
      <c r="G502" s="319">
        <v>20210630</v>
      </c>
      <c r="H502" s="319" t="s">
        <v>4293</v>
      </c>
      <c r="I502" s="319" t="s">
        <v>4864</v>
      </c>
      <c r="J502" s="319">
        <f>J488+1</f>
        <v>811</v>
      </c>
      <c r="K502" s="319" t="s">
        <v>1809</v>
      </c>
      <c r="L502" s="319" t="s">
        <v>4458</v>
      </c>
      <c r="M502" s="319" t="s">
        <v>5053</v>
      </c>
    </row>
    <row r="503" spans="1:13" hidden="1">
      <c r="A503" s="319">
        <f t="shared" si="32"/>
        <v>982</v>
      </c>
      <c r="B503" s="288" t="s">
        <v>4453</v>
      </c>
      <c r="C503" s="319" t="s">
        <v>4840</v>
      </c>
      <c r="D503" s="319" t="s">
        <v>4765</v>
      </c>
      <c r="E503" s="319" t="s">
        <v>4765</v>
      </c>
      <c r="F503" s="319">
        <v>20180101</v>
      </c>
      <c r="G503" s="319">
        <v>20210630</v>
      </c>
      <c r="H503" s="319" t="s">
        <v>4293</v>
      </c>
      <c r="I503" s="319" t="s">
        <v>4864</v>
      </c>
      <c r="J503" s="319">
        <f t="shared" ref="J503:J567" si="35">J502</f>
        <v>811</v>
      </c>
      <c r="K503" s="319" t="s">
        <v>1419</v>
      </c>
      <c r="L503" s="319" t="s">
        <v>4459</v>
      </c>
      <c r="M503" s="319" t="s">
        <v>5053</v>
      </c>
    </row>
    <row r="504" spans="1:13" hidden="1">
      <c r="A504" s="319">
        <f t="shared" si="32"/>
        <v>983</v>
      </c>
      <c r="B504" s="288" t="s">
        <v>4453</v>
      </c>
      <c r="C504" s="319" t="s">
        <v>4840</v>
      </c>
      <c r="D504" s="319" t="s">
        <v>4765</v>
      </c>
      <c r="E504" s="319" t="s">
        <v>4765</v>
      </c>
      <c r="F504" s="319">
        <v>20180101</v>
      </c>
      <c r="G504" s="319">
        <v>20210630</v>
      </c>
      <c r="H504" s="319" t="s">
        <v>4293</v>
      </c>
      <c r="I504" s="319" t="s">
        <v>4864</v>
      </c>
      <c r="J504" s="319">
        <f t="shared" si="35"/>
        <v>811</v>
      </c>
      <c r="K504" s="319" t="s">
        <v>1586</v>
      </c>
      <c r="L504" s="319" t="s">
        <v>4460</v>
      </c>
      <c r="M504" s="319" t="s">
        <v>5053</v>
      </c>
    </row>
    <row r="505" spans="1:13" hidden="1">
      <c r="A505" s="319">
        <f t="shared" si="32"/>
        <v>984</v>
      </c>
      <c r="B505" s="288" t="s">
        <v>4453</v>
      </c>
      <c r="C505" s="319" t="s">
        <v>4840</v>
      </c>
      <c r="D505" s="319" t="s">
        <v>4765</v>
      </c>
      <c r="E505" s="319" t="s">
        <v>4765</v>
      </c>
      <c r="F505" s="319">
        <v>20180101</v>
      </c>
      <c r="G505" s="319">
        <v>20210630</v>
      </c>
      <c r="H505" s="319" t="s">
        <v>4293</v>
      </c>
      <c r="I505" s="319" t="s">
        <v>4864</v>
      </c>
      <c r="J505" s="319">
        <f t="shared" si="35"/>
        <v>811</v>
      </c>
      <c r="K505" s="319" t="s">
        <v>1256</v>
      </c>
      <c r="L505" s="319" t="s">
        <v>4744</v>
      </c>
      <c r="M505" s="319" t="s">
        <v>5053</v>
      </c>
    </row>
    <row r="506" spans="1:13" hidden="1">
      <c r="A506" s="319">
        <f t="shared" si="32"/>
        <v>985</v>
      </c>
      <c r="B506" s="288" t="s">
        <v>4453</v>
      </c>
      <c r="C506" s="319" t="s">
        <v>4840</v>
      </c>
      <c r="D506" s="319" t="s">
        <v>4765</v>
      </c>
      <c r="E506" s="319" t="s">
        <v>4765</v>
      </c>
      <c r="F506" s="319">
        <v>20180101</v>
      </c>
      <c r="G506" s="319">
        <v>20210630</v>
      </c>
      <c r="H506" s="319" t="s">
        <v>4293</v>
      </c>
      <c r="I506" s="319" t="s">
        <v>4864</v>
      </c>
      <c r="J506" s="319">
        <f t="shared" si="35"/>
        <v>811</v>
      </c>
      <c r="K506" s="319" t="s">
        <v>4461</v>
      </c>
      <c r="L506" s="319" t="s">
        <v>4462</v>
      </c>
      <c r="M506" s="319" t="s">
        <v>5053</v>
      </c>
    </row>
    <row r="507" spans="1:13" hidden="1">
      <c r="A507" s="319">
        <f t="shared" si="32"/>
        <v>986</v>
      </c>
      <c r="B507" s="288" t="s">
        <v>4453</v>
      </c>
      <c r="C507" s="319" t="s">
        <v>4840</v>
      </c>
      <c r="D507" s="319" t="s">
        <v>4765</v>
      </c>
      <c r="E507" s="319" t="s">
        <v>4765</v>
      </c>
      <c r="F507" s="319">
        <v>20180101</v>
      </c>
      <c r="G507" s="319">
        <v>20210630</v>
      </c>
      <c r="H507" s="319" t="s">
        <v>4293</v>
      </c>
      <c r="I507" s="319" t="s">
        <v>4864</v>
      </c>
      <c r="J507" s="319">
        <f t="shared" si="35"/>
        <v>811</v>
      </c>
      <c r="K507" s="319" t="s">
        <v>4762</v>
      </c>
      <c r="L507" s="319" t="s">
        <v>4763</v>
      </c>
      <c r="M507" s="319" t="s">
        <v>5053</v>
      </c>
    </row>
    <row r="508" spans="1:13" hidden="1">
      <c r="A508" s="319">
        <f t="shared" si="32"/>
        <v>987</v>
      </c>
      <c r="B508" s="288" t="s">
        <v>4453</v>
      </c>
      <c r="C508" s="319" t="s">
        <v>4840</v>
      </c>
      <c r="D508" s="319" t="s">
        <v>4765</v>
      </c>
      <c r="E508" s="319" t="s">
        <v>4765</v>
      </c>
      <c r="F508" s="319">
        <v>20180101</v>
      </c>
      <c r="G508" s="319">
        <v>20210630</v>
      </c>
      <c r="H508" s="319" t="s">
        <v>4293</v>
      </c>
      <c r="I508" s="319" t="s">
        <v>4864</v>
      </c>
      <c r="J508" s="319">
        <f t="shared" si="35"/>
        <v>811</v>
      </c>
      <c r="K508" s="319" t="s">
        <v>4463</v>
      </c>
      <c r="L508" s="319" t="s">
        <v>4464</v>
      </c>
      <c r="M508" s="319" t="s">
        <v>5053</v>
      </c>
    </row>
    <row r="509" spans="1:13" hidden="1">
      <c r="A509" s="319">
        <f t="shared" si="32"/>
        <v>988</v>
      </c>
      <c r="B509" s="288" t="s">
        <v>4453</v>
      </c>
      <c r="C509" s="319" t="s">
        <v>4840</v>
      </c>
      <c r="D509" s="319" t="s">
        <v>4765</v>
      </c>
      <c r="E509" s="319" t="s">
        <v>4765</v>
      </c>
      <c r="F509" s="319">
        <v>20180101</v>
      </c>
      <c r="G509" s="319">
        <v>20210630</v>
      </c>
      <c r="H509" s="319" t="s">
        <v>4293</v>
      </c>
      <c r="I509" s="319" t="s">
        <v>4864</v>
      </c>
      <c r="J509" s="319">
        <f t="shared" si="35"/>
        <v>811</v>
      </c>
      <c r="K509" s="319" t="s">
        <v>4848</v>
      </c>
      <c r="L509" s="319" t="s">
        <v>4467</v>
      </c>
      <c r="M509" s="319" t="s">
        <v>5053</v>
      </c>
    </row>
    <row r="510" spans="1:13" hidden="1">
      <c r="A510" s="319">
        <f t="shared" si="32"/>
        <v>989</v>
      </c>
      <c r="B510" s="288" t="s">
        <v>4453</v>
      </c>
      <c r="C510" s="319" t="s">
        <v>4840</v>
      </c>
      <c r="D510" s="319" t="s">
        <v>4765</v>
      </c>
      <c r="E510" s="319" t="s">
        <v>4765</v>
      </c>
      <c r="F510" s="319">
        <v>20180101</v>
      </c>
      <c r="G510" s="319">
        <v>20210630</v>
      </c>
      <c r="H510" s="319" t="s">
        <v>4293</v>
      </c>
      <c r="I510" s="319" t="s">
        <v>4864</v>
      </c>
      <c r="J510" s="319">
        <f t="shared" si="35"/>
        <v>811</v>
      </c>
      <c r="K510" s="319" t="s">
        <v>4832</v>
      </c>
      <c r="L510" s="319" t="s">
        <v>4469</v>
      </c>
      <c r="M510" s="319" t="s">
        <v>5053</v>
      </c>
    </row>
    <row r="511" spans="1:13" hidden="1">
      <c r="A511" s="319">
        <f t="shared" si="32"/>
        <v>990</v>
      </c>
      <c r="B511" s="288" t="s">
        <v>4453</v>
      </c>
      <c r="C511" s="319" t="s">
        <v>4840</v>
      </c>
      <c r="D511" s="319" t="s">
        <v>4765</v>
      </c>
      <c r="E511" s="319" t="s">
        <v>4765</v>
      </c>
      <c r="F511" s="319">
        <v>20180101</v>
      </c>
      <c r="G511" s="319">
        <v>20210630</v>
      </c>
      <c r="H511" s="319" t="s">
        <v>4293</v>
      </c>
      <c r="I511" s="319" t="s">
        <v>4864</v>
      </c>
      <c r="J511" s="319">
        <f t="shared" si="35"/>
        <v>811</v>
      </c>
      <c r="K511" s="319" t="s">
        <v>4833</v>
      </c>
      <c r="L511" s="319" t="s">
        <v>4471</v>
      </c>
      <c r="M511" s="319" t="s">
        <v>5053</v>
      </c>
    </row>
    <row r="512" spans="1:13" hidden="1">
      <c r="A512" s="319">
        <f t="shared" si="32"/>
        <v>991</v>
      </c>
      <c r="B512" s="288" t="s">
        <v>4453</v>
      </c>
      <c r="C512" s="319" t="s">
        <v>4840</v>
      </c>
      <c r="D512" s="319" t="s">
        <v>4765</v>
      </c>
      <c r="E512" s="319" t="s">
        <v>4765</v>
      </c>
      <c r="F512" s="319">
        <v>20180101</v>
      </c>
      <c r="G512" s="319">
        <v>20210630</v>
      </c>
      <c r="H512" s="319" t="s">
        <v>4293</v>
      </c>
      <c r="I512" s="319" t="s">
        <v>4864</v>
      </c>
      <c r="J512" s="319">
        <f t="shared" si="35"/>
        <v>811</v>
      </c>
      <c r="K512" s="319" t="s">
        <v>4834</v>
      </c>
      <c r="L512" s="319" t="s">
        <v>4835</v>
      </c>
      <c r="M512" s="319" t="s">
        <v>5053</v>
      </c>
    </row>
    <row r="513" spans="1:13" hidden="1">
      <c r="A513" s="319">
        <f t="shared" si="32"/>
        <v>992</v>
      </c>
      <c r="B513" s="288" t="s">
        <v>4453</v>
      </c>
      <c r="C513" s="319" t="s">
        <v>4840</v>
      </c>
      <c r="D513" s="319" t="s">
        <v>4765</v>
      </c>
      <c r="E513" s="319" t="s">
        <v>4765</v>
      </c>
      <c r="F513" s="319">
        <v>20180101</v>
      </c>
      <c r="G513" s="319">
        <v>20210630</v>
      </c>
      <c r="H513" s="319" t="s">
        <v>4293</v>
      </c>
      <c r="I513" s="319" t="s">
        <v>4864</v>
      </c>
      <c r="J513" s="319">
        <f t="shared" si="35"/>
        <v>811</v>
      </c>
      <c r="K513" s="319" t="s">
        <v>4837</v>
      </c>
      <c r="L513" s="319" t="s">
        <v>4836</v>
      </c>
      <c r="M513" s="319" t="s">
        <v>5053</v>
      </c>
    </row>
    <row r="514" spans="1:13" hidden="1">
      <c r="A514" s="319">
        <f t="shared" si="32"/>
        <v>993</v>
      </c>
      <c r="B514" s="288" t="s">
        <v>4453</v>
      </c>
      <c r="C514" s="319" t="s">
        <v>4840</v>
      </c>
      <c r="D514" s="319" t="s">
        <v>4765</v>
      </c>
      <c r="E514" s="319" t="s">
        <v>4765</v>
      </c>
      <c r="F514" s="319">
        <v>20180101</v>
      </c>
      <c r="G514" s="319">
        <v>20210630</v>
      </c>
      <c r="H514" s="319" t="s">
        <v>4293</v>
      </c>
      <c r="I514" s="319" t="s">
        <v>4864</v>
      </c>
      <c r="J514" s="319">
        <f t="shared" si="35"/>
        <v>811</v>
      </c>
      <c r="K514" s="319" t="s">
        <v>4838</v>
      </c>
      <c r="L514" s="319" t="s">
        <v>4841</v>
      </c>
      <c r="M514" s="319" t="s">
        <v>5053</v>
      </c>
    </row>
    <row r="515" spans="1:13" hidden="1">
      <c r="A515" s="319">
        <f t="shared" si="32"/>
        <v>994</v>
      </c>
      <c r="B515" s="288" t="s">
        <v>4453</v>
      </c>
      <c r="C515" s="319" t="s">
        <v>4840</v>
      </c>
      <c r="D515" s="319" t="s">
        <v>4765</v>
      </c>
      <c r="E515" s="319" t="s">
        <v>4765</v>
      </c>
      <c r="F515" s="319">
        <v>20180101</v>
      </c>
      <c r="G515" s="319">
        <v>20210630</v>
      </c>
      <c r="H515" s="319" t="s">
        <v>4293</v>
      </c>
      <c r="I515" s="319" t="s">
        <v>4864</v>
      </c>
      <c r="J515" s="319">
        <f t="shared" si="35"/>
        <v>811</v>
      </c>
      <c r="K515" s="319" t="s">
        <v>4839</v>
      </c>
      <c r="L515" s="319" t="s">
        <v>4842</v>
      </c>
      <c r="M515" s="319" t="s">
        <v>5053</v>
      </c>
    </row>
    <row r="516" spans="1:13" hidden="1">
      <c r="A516" s="319">
        <f t="shared" si="32"/>
        <v>995</v>
      </c>
      <c r="B516" s="288" t="s">
        <v>4453</v>
      </c>
      <c r="C516" s="319" t="s">
        <v>4840</v>
      </c>
      <c r="D516" s="319" t="s">
        <v>4765</v>
      </c>
      <c r="E516" s="319" t="s">
        <v>4765</v>
      </c>
      <c r="F516" s="319">
        <v>20180101</v>
      </c>
      <c r="G516" s="319">
        <v>20210630</v>
      </c>
      <c r="H516" s="319" t="s">
        <v>4293</v>
      </c>
      <c r="I516" s="319" t="s">
        <v>4864</v>
      </c>
      <c r="J516" s="319">
        <f>J502+1</f>
        <v>812</v>
      </c>
      <c r="K516" s="319" t="s">
        <v>1809</v>
      </c>
      <c r="L516" s="319" t="s">
        <v>4458</v>
      </c>
      <c r="M516" s="319" t="s">
        <v>5053</v>
      </c>
    </row>
    <row r="517" spans="1:13" hidden="1">
      <c r="A517" s="319">
        <f t="shared" si="32"/>
        <v>996</v>
      </c>
      <c r="B517" s="288" t="s">
        <v>4453</v>
      </c>
      <c r="C517" s="319" t="s">
        <v>4840</v>
      </c>
      <c r="D517" s="319" t="s">
        <v>4765</v>
      </c>
      <c r="E517" s="319" t="s">
        <v>4765</v>
      </c>
      <c r="F517" s="319">
        <v>20180101</v>
      </c>
      <c r="G517" s="319">
        <v>20210630</v>
      </c>
      <c r="H517" s="319" t="s">
        <v>4293</v>
      </c>
      <c r="I517" s="319" t="s">
        <v>4864</v>
      </c>
      <c r="J517" s="319">
        <f t="shared" si="35"/>
        <v>812</v>
      </c>
      <c r="K517" s="319" t="s">
        <v>1419</v>
      </c>
      <c r="L517" s="319" t="s">
        <v>4459</v>
      </c>
      <c r="M517" s="319" t="s">
        <v>5053</v>
      </c>
    </row>
    <row r="518" spans="1:13" hidden="1">
      <c r="A518" s="319">
        <f t="shared" si="32"/>
        <v>997</v>
      </c>
      <c r="B518" s="288" t="s">
        <v>4453</v>
      </c>
      <c r="C518" s="319" t="s">
        <v>4840</v>
      </c>
      <c r="D518" s="319" t="s">
        <v>4765</v>
      </c>
      <c r="E518" s="319" t="s">
        <v>4765</v>
      </c>
      <c r="F518" s="319">
        <v>20180101</v>
      </c>
      <c r="G518" s="319">
        <v>20210630</v>
      </c>
      <c r="H518" s="319" t="s">
        <v>4293</v>
      </c>
      <c r="I518" s="319" t="s">
        <v>4864</v>
      </c>
      <c r="J518" s="319">
        <f t="shared" si="35"/>
        <v>812</v>
      </c>
      <c r="K518" s="319" t="s">
        <v>1586</v>
      </c>
      <c r="L518" s="319" t="s">
        <v>4460</v>
      </c>
      <c r="M518" s="319" t="s">
        <v>5053</v>
      </c>
    </row>
    <row r="519" spans="1:13" hidden="1">
      <c r="A519" s="319">
        <f t="shared" si="32"/>
        <v>998</v>
      </c>
      <c r="B519" s="288" t="s">
        <v>4453</v>
      </c>
      <c r="C519" s="319" t="s">
        <v>4840</v>
      </c>
      <c r="D519" s="319" t="s">
        <v>4765</v>
      </c>
      <c r="E519" s="319" t="s">
        <v>4765</v>
      </c>
      <c r="F519" s="319">
        <v>20180101</v>
      </c>
      <c r="G519" s="319">
        <v>20210630</v>
      </c>
      <c r="H519" s="319" t="s">
        <v>4293</v>
      </c>
      <c r="I519" s="319" t="s">
        <v>4864</v>
      </c>
      <c r="J519" s="319">
        <f t="shared" si="35"/>
        <v>812</v>
      </c>
      <c r="K519" s="319" t="s">
        <v>1256</v>
      </c>
      <c r="L519" s="319" t="s">
        <v>4744</v>
      </c>
      <c r="M519" s="319" t="s">
        <v>5053</v>
      </c>
    </row>
    <row r="520" spans="1:13" hidden="1">
      <c r="A520" s="319">
        <f t="shared" si="32"/>
        <v>999</v>
      </c>
      <c r="B520" s="288" t="s">
        <v>4453</v>
      </c>
      <c r="C520" s="319" t="s">
        <v>4840</v>
      </c>
      <c r="D520" s="319" t="s">
        <v>4765</v>
      </c>
      <c r="E520" s="319" t="s">
        <v>4765</v>
      </c>
      <c r="F520" s="319">
        <v>20180101</v>
      </c>
      <c r="G520" s="319">
        <v>20210630</v>
      </c>
      <c r="H520" s="319" t="s">
        <v>4293</v>
      </c>
      <c r="I520" s="319" t="s">
        <v>4864</v>
      </c>
      <c r="J520" s="319">
        <f t="shared" si="35"/>
        <v>812</v>
      </c>
      <c r="K520" s="319" t="s">
        <v>4461</v>
      </c>
      <c r="L520" s="319" t="s">
        <v>4462</v>
      </c>
      <c r="M520" s="319" t="s">
        <v>5053</v>
      </c>
    </row>
    <row r="521" spans="1:13" hidden="1">
      <c r="A521" s="319">
        <f t="shared" si="32"/>
        <v>1000</v>
      </c>
      <c r="B521" s="288" t="s">
        <v>4453</v>
      </c>
      <c r="C521" s="319" t="s">
        <v>4840</v>
      </c>
      <c r="D521" s="319" t="s">
        <v>4765</v>
      </c>
      <c r="E521" s="319" t="s">
        <v>4765</v>
      </c>
      <c r="F521" s="319">
        <v>20180101</v>
      </c>
      <c r="G521" s="319">
        <v>20210630</v>
      </c>
      <c r="H521" s="319" t="s">
        <v>4293</v>
      </c>
      <c r="I521" s="319" t="s">
        <v>4864</v>
      </c>
      <c r="J521" s="319">
        <f t="shared" si="35"/>
        <v>812</v>
      </c>
      <c r="K521" s="319" t="s">
        <v>4762</v>
      </c>
      <c r="L521" s="319" t="s">
        <v>4763</v>
      </c>
      <c r="M521" s="319" t="s">
        <v>5053</v>
      </c>
    </row>
    <row r="522" spans="1:13" hidden="1">
      <c r="A522" s="319">
        <f t="shared" si="32"/>
        <v>1001</v>
      </c>
      <c r="B522" s="288" t="s">
        <v>4453</v>
      </c>
      <c r="C522" s="319" t="s">
        <v>4840</v>
      </c>
      <c r="D522" s="319" t="s">
        <v>4765</v>
      </c>
      <c r="E522" s="319" t="s">
        <v>4765</v>
      </c>
      <c r="F522" s="319">
        <v>20180101</v>
      </c>
      <c r="G522" s="319">
        <v>20210630</v>
      </c>
      <c r="H522" s="319" t="s">
        <v>4293</v>
      </c>
      <c r="I522" s="319" t="s">
        <v>4864</v>
      </c>
      <c r="J522" s="319">
        <f t="shared" si="35"/>
        <v>812</v>
      </c>
      <c r="K522" s="319" t="s">
        <v>4463</v>
      </c>
      <c r="L522" s="319" t="s">
        <v>4464</v>
      </c>
      <c r="M522" s="319" t="s">
        <v>5053</v>
      </c>
    </row>
    <row r="523" spans="1:13" hidden="1">
      <c r="A523" s="319">
        <f t="shared" si="32"/>
        <v>1002</v>
      </c>
      <c r="B523" s="288" t="s">
        <v>4453</v>
      </c>
      <c r="C523" s="319" t="s">
        <v>4840</v>
      </c>
      <c r="D523" s="319" t="s">
        <v>4765</v>
      </c>
      <c r="E523" s="319" t="s">
        <v>4765</v>
      </c>
      <c r="F523" s="319">
        <v>20180101</v>
      </c>
      <c r="G523" s="319">
        <v>20210630</v>
      </c>
      <c r="H523" s="319" t="s">
        <v>4293</v>
      </c>
      <c r="I523" s="319" t="s">
        <v>4864</v>
      </c>
      <c r="J523" s="319">
        <f t="shared" si="35"/>
        <v>812</v>
      </c>
      <c r="K523" s="319" t="s">
        <v>4848</v>
      </c>
      <c r="L523" s="319" t="s">
        <v>4467</v>
      </c>
      <c r="M523" s="319" t="s">
        <v>5053</v>
      </c>
    </row>
    <row r="524" spans="1:13" hidden="1">
      <c r="A524" s="319">
        <f t="shared" si="32"/>
        <v>1003</v>
      </c>
      <c r="B524" s="288" t="s">
        <v>4453</v>
      </c>
      <c r="C524" s="319" t="s">
        <v>4840</v>
      </c>
      <c r="D524" s="319" t="s">
        <v>4765</v>
      </c>
      <c r="E524" s="319" t="s">
        <v>4765</v>
      </c>
      <c r="F524" s="319">
        <v>20180101</v>
      </c>
      <c r="G524" s="319">
        <v>20210630</v>
      </c>
      <c r="H524" s="319" t="s">
        <v>4293</v>
      </c>
      <c r="I524" s="319" t="s">
        <v>4864</v>
      </c>
      <c r="J524" s="319">
        <f t="shared" si="35"/>
        <v>812</v>
      </c>
      <c r="K524" s="319" t="s">
        <v>4832</v>
      </c>
      <c r="L524" s="319" t="s">
        <v>4469</v>
      </c>
      <c r="M524" s="319" t="s">
        <v>5053</v>
      </c>
    </row>
    <row r="525" spans="1:13" hidden="1">
      <c r="A525" s="319">
        <f t="shared" si="32"/>
        <v>1004</v>
      </c>
      <c r="B525" s="288" t="s">
        <v>4453</v>
      </c>
      <c r="C525" s="319" t="s">
        <v>4840</v>
      </c>
      <c r="D525" s="319" t="s">
        <v>4765</v>
      </c>
      <c r="E525" s="319" t="s">
        <v>4765</v>
      </c>
      <c r="F525" s="319">
        <v>20180101</v>
      </c>
      <c r="G525" s="319">
        <v>20210630</v>
      </c>
      <c r="H525" s="319" t="s">
        <v>4293</v>
      </c>
      <c r="I525" s="319" t="s">
        <v>4864</v>
      </c>
      <c r="J525" s="319">
        <f t="shared" si="35"/>
        <v>812</v>
      </c>
      <c r="K525" s="319" t="s">
        <v>4833</v>
      </c>
      <c r="L525" s="319" t="s">
        <v>4471</v>
      </c>
      <c r="M525" s="319" t="s">
        <v>5053</v>
      </c>
    </row>
    <row r="526" spans="1:13" hidden="1">
      <c r="A526" s="319">
        <f t="shared" si="32"/>
        <v>1005</v>
      </c>
      <c r="B526" s="288" t="s">
        <v>4453</v>
      </c>
      <c r="C526" s="319" t="s">
        <v>4840</v>
      </c>
      <c r="D526" s="319" t="s">
        <v>4765</v>
      </c>
      <c r="E526" s="319" t="s">
        <v>4765</v>
      </c>
      <c r="F526" s="319">
        <v>20180101</v>
      </c>
      <c r="G526" s="319">
        <v>20210630</v>
      </c>
      <c r="H526" s="319" t="s">
        <v>4293</v>
      </c>
      <c r="I526" s="319" t="s">
        <v>4864</v>
      </c>
      <c r="J526" s="319">
        <f t="shared" si="35"/>
        <v>812</v>
      </c>
      <c r="K526" s="319" t="s">
        <v>4834</v>
      </c>
      <c r="L526" s="319" t="s">
        <v>4835</v>
      </c>
      <c r="M526" s="319" t="s">
        <v>5053</v>
      </c>
    </row>
    <row r="527" spans="1:13" hidden="1">
      <c r="A527" s="319">
        <f t="shared" si="32"/>
        <v>1006</v>
      </c>
      <c r="B527" s="288" t="s">
        <v>4453</v>
      </c>
      <c r="C527" s="319" t="s">
        <v>4840</v>
      </c>
      <c r="D527" s="319" t="s">
        <v>4765</v>
      </c>
      <c r="E527" s="319" t="s">
        <v>4765</v>
      </c>
      <c r="F527" s="319">
        <v>20180101</v>
      </c>
      <c r="G527" s="319">
        <v>20210630</v>
      </c>
      <c r="H527" s="319" t="s">
        <v>4293</v>
      </c>
      <c r="I527" s="319" t="s">
        <v>4864</v>
      </c>
      <c r="J527" s="319">
        <f t="shared" si="35"/>
        <v>812</v>
      </c>
      <c r="K527" s="319" t="s">
        <v>4837</v>
      </c>
      <c r="L527" s="319" t="s">
        <v>4836</v>
      </c>
      <c r="M527" s="319" t="s">
        <v>5053</v>
      </c>
    </row>
    <row r="528" spans="1:13" hidden="1">
      <c r="A528" s="319">
        <f t="shared" si="32"/>
        <v>1007</v>
      </c>
      <c r="B528" s="288" t="s">
        <v>4453</v>
      </c>
      <c r="C528" s="319" t="s">
        <v>4840</v>
      </c>
      <c r="D528" s="319" t="s">
        <v>4765</v>
      </c>
      <c r="E528" s="319" t="s">
        <v>4765</v>
      </c>
      <c r="F528" s="319">
        <v>20180101</v>
      </c>
      <c r="G528" s="319">
        <v>20210630</v>
      </c>
      <c r="H528" s="319" t="s">
        <v>4293</v>
      </c>
      <c r="I528" s="319" t="s">
        <v>4864</v>
      </c>
      <c r="J528" s="319">
        <f t="shared" si="35"/>
        <v>812</v>
      </c>
      <c r="K528" s="319" t="s">
        <v>4838</v>
      </c>
      <c r="L528" s="319" t="s">
        <v>4841</v>
      </c>
      <c r="M528" s="319" t="s">
        <v>5053</v>
      </c>
    </row>
    <row r="529" spans="1:13" hidden="1">
      <c r="A529" s="319">
        <f t="shared" si="32"/>
        <v>1008</v>
      </c>
      <c r="B529" s="288" t="s">
        <v>4453</v>
      </c>
      <c r="C529" s="319" t="s">
        <v>4840</v>
      </c>
      <c r="D529" s="319" t="s">
        <v>4765</v>
      </c>
      <c r="E529" s="319" t="s">
        <v>4765</v>
      </c>
      <c r="F529" s="319">
        <v>20180101</v>
      </c>
      <c r="G529" s="319">
        <v>20210630</v>
      </c>
      <c r="H529" s="319" t="s">
        <v>4293</v>
      </c>
      <c r="I529" s="319" t="s">
        <v>4864</v>
      </c>
      <c r="J529" s="319">
        <f t="shared" si="35"/>
        <v>812</v>
      </c>
      <c r="K529" s="319" t="s">
        <v>4839</v>
      </c>
      <c r="L529" s="319" t="s">
        <v>4842</v>
      </c>
      <c r="M529" s="319" t="s">
        <v>5053</v>
      </c>
    </row>
    <row r="530" spans="1:13" hidden="1">
      <c r="A530" s="319">
        <f t="shared" si="32"/>
        <v>1009</v>
      </c>
      <c r="B530" s="288" t="s">
        <v>4453</v>
      </c>
      <c r="C530" s="319" t="s">
        <v>4840</v>
      </c>
      <c r="D530" s="319" t="s">
        <v>4765</v>
      </c>
      <c r="E530" s="319" t="s">
        <v>4765</v>
      </c>
      <c r="F530" s="319">
        <v>20180101</v>
      </c>
      <c r="G530" s="319">
        <v>20210630</v>
      </c>
      <c r="H530" s="319" t="s">
        <v>4293</v>
      </c>
      <c r="I530" s="319" t="s">
        <v>4864</v>
      </c>
      <c r="J530" s="319">
        <f>J516+1</f>
        <v>813</v>
      </c>
      <c r="K530" s="319" t="s">
        <v>1809</v>
      </c>
      <c r="L530" s="319" t="s">
        <v>4458</v>
      </c>
      <c r="M530" s="319" t="s">
        <v>5053</v>
      </c>
    </row>
    <row r="531" spans="1:13" hidden="1">
      <c r="A531" s="319">
        <f t="shared" si="32"/>
        <v>1010</v>
      </c>
      <c r="B531" s="288" t="s">
        <v>4453</v>
      </c>
      <c r="C531" s="319" t="s">
        <v>4840</v>
      </c>
      <c r="D531" s="319" t="s">
        <v>4765</v>
      </c>
      <c r="E531" s="319" t="s">
        <v>4765</v>
      </c>
      <c r="F531" s="319">
        <v>20180101</v>
      </c>
      <c r="G531" s="319">
        <v>20210630</v>
      </c>
      <c r="H531" s="319" t="s">
        <v>4293</v>
      </c>
      <c r="I531" s="319" t="s">
        <v>4864</v>
      </c>
      <c r="J531" s="319">
        <f t="shared" si="35"/>
        <v>813</v>
      </c>
      <c r="K531" s="319" t="s">
        <v>1419</v>
      </c>
      <c r="L531" s="319" t="s">
        <v>4459</v>
      </c>
      <c r="M531" s="319" t="s">
        <v>5053</v>
      </c>
    </row>
    <row r="532" spans="1:13" hidden="1">
      <c r="A532" s="319">
        <f t="shared" si="32"/>
        <v>1011</v>
      </c>
      <c r="B532" s="288" t="s">
        <v>4453</v>
      </c>
      <c r="C532" s="319" t="s">
        <v>4840</v>
      </c>
      <c r="D532" s="319" t="s">
        <v>4765</v>
      </c>
      <c r="E532" s="319" t="s">
        <v>4765</v>
      </c>
      <c r="F532" s="319">
        <v>20180101</v>
      </c>
      <c r="G532" s="319">
        <v>20210630</v>
      </c>
      <c r="H532" s="319" t="s">
        <v>4293</v>
      </c>
      <c r="I532" s="319" t="s">
        <v>4864</v>
      </c>
      <c r="J532" s="319">
        <f t="shared" si="35"/>
        <v>813</v>
      </c>
      <c r="K532" s="319" t="s">
        <v>1586</v>
      </c>
      <c r="L532" s="319" t="s">
        <v>4460</v>
      </c>
      <c r="M532" s="319" t="s">
        <v>5053</v>
      </c>
    </row>
    <row r="533" spans="1:13" hidden="1">
      <c r="A533" s="319">
        <f t="shared" si="32"/>
        <v>1012</v>
      </c>
      <c r="B533" s="288" t="s">
        <v>4453</v>
      </c>
      <c r="C533" s="319" t="s">
        <v>4840</v>
      </c>
      <c r="D533" s="319" t="s">
        <v>4765</v>
      </c>
      <c r="E533" s="319" t="s">
        <v>4765</v>
      </c>
      <c r="F533" s="319">
        <v>20180101</v>
      </c>
      <c r="G533" s="319">
        <v>20210630</v>
      </c>
      <c r="H533" s="319" t="s">
        <v>4293</v>
      </c>
      <c r="I533" s="319" t="s">
        <v>4864</v>
      </c>
      <c r="J533" s="319">
        <f t="shared" si="35"/>
        <v>813</v>
      </c>
      <c r="K533" s="319" t="s">
        <v>1256</v>
      </c>
      <c r="L533" s="319" t="s">
        <v>4744</v>
      </c>
      <c r="M533" s="319" t="s">
        <v>5053</v>
      </c>
    </row>
    <row r="534" spans="1:13" hidden="1">
      <c r="A534" s="319">
        <f t="shared" si="32"/>
        <v>1013</v>
      </c>
      <c r="B534" s="288" t="s">
        <v>4453</v>
      </c>
      <c r="C534" s="319" t="s">
        <v>4840</v>
      </c>
      <c r="D534" s="319" t="s">
        <v>4765</v>
      </c>
      <c r="E534" s="319" t="s">
        <v>4765</v>
      </c>
      <c r="F534" s="319">
        <v>20180101</v>
      </c>
      <c r="G534" s="319">
        <v>20210630</v>
      </c>
      <c r="H534" s="319" t="s">
        <v>4293</v>
      </c>
      <c r="I534" s="319" t="s">
        <v>4864</v>
      </c>
      <c r="J534" s="319">
        <f t="shared" si="35"/>
        <v>813</v>
      </c>
      <c r="K534" s="319" t="s">
        <v>4461</v>
      </c>
      <c r="L534" s="319" t="s">
        <v>4462</v>
      </c>
      <c r="M534" s="319" t="s">
        <v>5053</v>
      </c>
    </row>
    <row r="535" spans="1:13" hidden="1">
      <c r="A535" s="319">
        <f t="shared" ref="A535:A598" si="36">A534+1</f>
        <v>1014</v>
      </c>
      <c r="B535" s="288" t="s">
        <v>4453</v>
      </c>
      <c r="C535" s="319" t="s">
        <v>4840</v>
      </c>
      <c r="D535" s="319" t="s">
        <v>4765</v>
      </c>
      <c r="E535" s="319" t="s">
        <v>4765</v>
      </c>
      <c r="F535" s="319">
        <v>20180101</v>
      </c>
      <c r="G535" s="319">
        <v>20210630</v>
      </c>
      <c r="H535" s="319" t="s">
        <v>4293</v>
      </c>
      <c r="I535" s="319" t="s">
        <v>4864</v>
      </c>
      <c r="J535" s="319">
        <f t="shared" si="35"/>
        <v>813</v>
      </c>
      <c r="K535" s="319" t="s">
        <v>4762</v>
      </c>
      <c r="L535" s="319" t="s">
        <v>4763</v>
      </c>
      <c r="M535" s="319" t="s">
        <v>5053</v>
      </c>
    </row>
    <row r="536" spans="1:13" hidden="1">
      <c r="A536" s="319">
        <f t="shared" si="36"/>
        <v>1015</v>
      </c>
      <c r="B536" s="288" t="s">
        <v>4453</v>
      </c>
      <c r="C536" s="319" t="s">
        <v>4840</v>
      </c>
      <c r="D536" s="319" t="s">
        <v>4765</v>
      </c>
      <c r="E536" s="319" t="s">
        <v>4765</v>
      </c>
      <c r="F536" s="319">
        <v>20180101</v>
      </c>
      <c r="G536" s="319">
        <v>20210630</v>
      </c>
      <c r="H536" s="319" t="s">
        <v>4293</v>
      </c>
      <c r="I536" s="319" t="s">
        <v>4864</v>
      </c>
      <c r="J536" s="319">
        <f t="shared" si="35"/>
        <v>813</v>
      </c>
      <c r="K536" s="319" t="s">
        <v>4463</v>
      </c>
      <c r="L536" s="319" t="s">
        <v>4464</v>
      </c>
      <c r="M536" s="319" t="s">
        <v>5053</v>
      </c>
    </row>
    <row r="537" spans="1:13" hidden="1">
      <c r="A537" s="319">
        <f t="shared" si="36"/>
        <v>1016</v>
      </c>
      <c r="B537" s="288" t="s">
        <v>4453</v>
      </c>
      <c r="C537" s="319" t="s">
        <v>4840</v>
      </c>
      <c r="D537" s="319" t="s">
        <v>4765</v>
      </c>
      <c r="E537" s="319" t="s">
        <v>4765</v>
      </c>
      <c r="F537" s="319">
        <v>20180101</v>
      </c>
      <c r="G537" s="319">
        <v>20210630</v>
      </c>
      <c r="H537" s="319" t="s">
        <v>4293</v>
      </c>
      <c r="I537" s="319" t="s">
        <v>4864</v>
      </c>
      <c r="J537" s="319">
        <f t="shared" si="35"/>
        <v>813</v>
      </c>
      <c r="K537" s="319" t="s">
        <v>4848</v>
      </c>
      <c r="L537" s="319" t="s">
        <v>4467</v>
      </c>
      <c r="M537" s="319" t="s">
        <v>5053</v>
      </c>
    </row>
    <row r="538" spans="1:13" hidden="1">
      <c r="A538" s="319">
        <f t="shared" si="36"/>
        <v>1017</v>
      </c>
      <c r="B538" s="288" t="s">
        <v>4453</v>
      </c>
      <c r="C538" s="319" t="s">
        <v>4840</v>
      </c>
      <c r="D538" s="319" t="s">
        <v>4765</v>
      </c>
      <c r="E538" s="319" t="s">
        <v>4765</v>
      </c>
      <c r="F538" s="319">
        <v>20180101</v>
      </c>
      <c r="G538" s="319">
        <v>20210630</v>
      </c>
      <c r="H538" s="319" t="s">
        <v>4293</v>
      </c>
      <c r="I538" s="319" t="s">
        <v>4864</v>
      </c>
      <c r="J538" s="319">
        <f t="shared" si="35"/>
        <v>813</v>
      </c>
      <c r="K538" s="319" t="s">
        <v>4832</v>
      </c>
      <c r="L538" s="319" t="s">
        <v>4469</v>
      </c>
      <c r="M538" s="319" t="s">
        <v>5053</v>
      </c>
    </row>
    <row r="539" spans="1:13" hidden="1">
      <c r="A539" s="319">
        <f t="shared" si="36"/>
        <v>1018</v>
      </c>
      <c r="B539" s="288" t="s">
        <v>4453</v>
      </c>
      <c r="C539" s="319" t="s">
        <v>4840</v>
      </c>
      <c r="D539" s="319" t="s">
        <v>4765</v>
      </c>
      <c r="E539" s="319" t="s">
        <v>4765</v>
      </c>
      <c r="F539" s="319">
        <v>20180101</v>
      </c>
      <c r="G539" s="319">
        <v>20210630</v>
      </c>
      <c r="H539" s="319" t="s">
        <v>4293</v>
      </c>
      <c r="I539" s="319" t="s">
        <v>4864</v>
      </c>
      <c r="J539" s="319">
        <f t="shared" si="35"/>
        <v>813</v>
      </c>
      <c r="K539" s="319" t="s">
        <v>4833</v>
      </c>
      <c r="L539" s="319" t="s">
        <v>4471</v>
      </c>
      <c r="M539" s="319" t="s">
        <v>5053</v>
      </c>
    </row>
    <row r="540" spans="1:13" hidden="1">
      <c r="A540" s="319">
        <f t="shared" si="36"/>
        <v>1019</v>
      </c>
      <c r="B540" s="288" t="s">
        <v>4453</v>
      </c>
      <c r="C540" s="319" t="s">
        <v>4840</v>
      </c>
      <c r="D540" s="319" t="s">
        <v>4765</v>
      </c>
      <c r="E540" s="319" t="s">
        <v>4765</v>
      </c>
      <c r="F540" s="319">
        <v>20180101</v>
      </c>
      <c r="G540" s="319">
        <v>20210630</v>
      </c>
      <c r="H540" s="319" t="s">
        <v>4293</v>
      </c>
      <c r="I540" s="319" t="s">
        <v>4864</v>
      </c>
      <c r="J540" s="319">
        <f t="shared" si="35"/>
        <v>813</v>
      </c>
      <c r="K540" s="319" t="s">
        <v>4834</v>
      </c>
      <c r="L540" s="319" t="s">
        <v>4835</v>
      </c>
      <c r="M540" s="319" t="s">
        <v>5053</v>
      </c>
    </row>
    <row r="541" spans="1:13" hidden="1">
      <c r="A541" s="319">
        <f t="shared" si="36"/>
        <v>1020</v>
      </c>
      <c r="B541" s="288" t="s">
        <v>4453</v>
      </c>
      <c r="C541" s="319" t="s">
        <v>4840</v>
      </c>
      <c r="D541" s="319" t="s">
        <v>4765</v>
      </c>
      <c r="E541" s="319" t="s">
        <v>4765</v>
      </c>
      <c r="F541" s="319">
        <v>20180101</v>
      </c>
      <c r="G541" s="319">
        <v>20210630</v>
      </c>
      <c r="H541" s="319" t="s">
        <v>4293</v>
      </c>
      <c r="I541" s="319" t="s">
        <v>4864</v>
      </c>
      <c r="J541" s="319">
        <f t="shared" si="35"/>
        <v>813</v>
      </c>
      <c r="K541" s="319" t="s">
        <v>4837</v>
      </c>
      <c r="L541" s="319" t="s">
        <v>4836</v>
      </c>
      <c r="M541" s="319" t="s">
        <v>5053</v>
      </c>
    </row>
    <row r="542" spans="1:13" hidden="1">
      <c r="A542" s="319">
        <f t="shared" si="36"/>
        <v>1021</v>
      </c>
      <c r="B542" s="288" t="s">
        <v>4453</v>
      </c>
      <c r="C542" s="319" t="s">
        <v>4840</v>
      </c>
      <c r="D542" s="319" t="s">
        <v>4765</v>
      </c>
      <c r="E542" s="319" t="s">
        <v>4765</v>
      </c>
      <c r="F542" s="319">
        <v>20180101</v>
      </c>
      <c r="G542" s="319">
        <v>20210630</v>
      </c>
      <c r="H542" s="319" t="s">
        <v>4293</v>
      </c>
      <c r="I542" s="319" t="s">
        <v>4864</v>
      </c>
      <c r="J542" s="319">
        <f t="shared" si="35"/>
        <v>813</v>
      </c>
      <c r="K542" s="319" t="s">
        <v>4838</v>
      </c>
      <c r="L542" s="319" t="s">
        <v>4841</v>
      </c>
      <c r="M542" s="319" t="s">
        <v>5053</v>
      </c>
    </row>
    <row r="543" spans="1:13" hidden="1">
      <c r="A543" s="319">
        <f t="shared" si="36"/>
        <v>1022</v>
      </c>
      <c r="B543" s="288" t="s">
        <v>4453</v>
      </c>
      <c r="C543" s="319" t="s">
        <v>4840</v>
      </c>
      <c r="D543" s="319" t="s">
        <v>4765</v>
      </c>
      <c r="E543" s="319" t="s">
        <v>4765</v>
      </c>
      <c r="F543" s="319">
        <v>20180101</v>
      </c>
      <c r="G543" s="319">
        <v>20210630</v>
      </c>
      <c r="H543" s="319" t="s">
        <v>4293</v>
      </c>
      <c r="I543" s="319" t="s">
        <v>4864</v>
      </c>
      <c r="J543" s="319">
        <f t="shared" si="35"/>
        <v>813</v>
      </c>
      <c r="K543" s="319" t="s">
        <v>4839</v>
      </c>
      <c r="L543" s="319" t="s">
        <v>4842</v>
      </c>
      <c r="M543" s="319" t="s">
        <v>5053</v>
      </c>
    </row>
    <row r="544" spans="1:13" hidden="1">
      <c r="A544" s="319">
        <f t="shared" si="36"/>
        <v>1023</v>
      </c>
      <c r="B544" s="288" t="s">
        <v>4453</v>
      </c>
      <c r="C544" s="319" t="s">
        <v>4840</v>
      </c>
      <c r="D544" s="319" t="s">
        <v>4765</v>
      </c>
      <c r="E544" s="319" t="s">
        <v>4765</v>
      </c>
      <c r="F544" s="319">
        <v>20180101</v>
      </c>
      <c r="G544" s="319">
        <v>20210630</v>
      </c>
      <c r="H544" s="319" t="s">
        <v>4293</v>
      </c>
      <c r="I544" s="319" t="s">
        <v>4864</v>
      </c>
      <c r="J544" s="319">
        <f>J530+1</f>
        <v>814</v>
      </c>
      <c r="K544" s="319" t="s">
        <v>1809</v>
      </c>
      <c r="L544" s="319" t="s">
        <v>4458</v>
      </c>
      <c r="M544" s="319" t="s">
        <v>5053</v>
      </c>
    </row>
    <row r="545" spans="1:13" hidden="1">
      <c r="A545" s="319">
        <f t="shared" si="36"/>
        <v>1024</v>
      </c>
      <c r="B545" s="288" t="s">
        <v>4453</v>
      </c>
      <c r="C545" s="319" t="s">
        <v>4840</v>
      </c>
      <c r="D545" s="319" t="s">
        <v>4765</v>
      </c>
      <c r="E545" s="319" t="s">
        <v>4765</v>
      </c>
      <c r="F545" s="319">
        <v>20180101</v>
      </c>
      <c r="G545" s="319">
        <v>20210630</v>
      </c>
      <c r="H545" s="319" t="s">
        <v>4293</v>
      </c>
      <c r="I545" s="319" t="s">
        <v>4864</v>
      </c>
      <c r="J545" s="319">
        <f t="shared" si="35"/>
        <v>814</v>
      </c>
      <c r="K545" s="319" t="s">
        <v>1419</v>
      </c>
      <c r="L545" s="319" t="s">
        <v>4459</v>
      </c>
      <c r="M545" s="319" t="s">
        <v>5053</v>
      </c>
    </row>
    <row r="546" spans="1:13" hidden="1">
      <c r="A546" s="319">
        <f t="shared" si="36"/>
        <v>1025</v>
      </c>
      <c r="B546" s="288" t="s">
        <v>4453</v>
      </c>
      <c r="C546" s="319" t="s">
        <v>4840</v>
      </c>
      <c r="D546" s="319" t="s">
        <v>4765</v>
      </c>
      <c r="E546" s="319" t="s">
        <v>4765</v>
      </c>
      <c r="F546" s="319">
        <v>20180101</v>
      </c>
      <c r="G546" s="319">
        <v>20210630</v>
      </c>
      <c r="H546" s="319" t="s">
        <v>4293</v>
      </c>
      <c r="I546" s="319" t="s">
        <v>4864</v>
      </c>
      <c r="J546" s="319">
        <f t="shared" si="35"/>
        <v>814</v>
      </c>
      <c r="K546" s="319" t="s">
        <v>1586</v>
      </c>
      <c r="L546" s="319" t="s">
        <v>4460</v>
      </c>
      <c r="M546" s="319" t="s">
        <v>5053</v>
      </c>
    </row>
    <row r="547" spans="1:13" hidden="1">
      <c r="A547" s="319">
        <f t="shared" si="36"/>
        <v>1026</v>
      </c>
      <c r="B547" s="288" t="s">
        <v>4453</v>
      </c>
      <c r="C547" s="319" t="s">
        <v>4840</v>
      </c>
      <c r="D547" s="319" t="s">
        <v>4765</v>
      </c>
      <c r="E547" s="319" t="s">
        <v>4765</v>
      </c>
      <c r="F547" s="319">
        <v>20180101</v>
      </c>
      <c r="G547" s="319">
        <v>20210630</v>
      </c>
      <c r="H547" s="319" t="s">
        <v>4293</v>
      </c>
      <c r="I547" s="319" t="s">
        <v>4864</v>
      </c>
      <c r="J547" s="319">
        <f t="shared" si="35"/>
        <v>814</v>
      </c>
      <c r="K547" s="319" t="s">
        <v>1256</v>
      </c>
      <c r="L547" s="319" t="s">
        <v>4744</v>
      </c>
      <c r="M547" s="319" t="s">
        <v>5053</v>
      </c>
    </row>
    <row r="548" spans="1:13" hidden="1">
      <c r="A548" s="319">
        <f t="shared" si="36"/>
        <v>1027</v>
      </c>
      <c r="B548" s="288" t="s">
        <v>4453</v>
      </c>
      <c r="C548" s="319" t="s">
        <v>4840</v>
      </c>
      <c r="D548" s="319" t="s">
        <v>4765</v>
      </c>
      <c r="E548" s="319" t="s">
        <v>4765</v>
      </c>
      <c r="F548" s="319">
        <v>20180101</v>
      </c>
      <c r="G548" s="319">
        <v>20210630</v>
      </c>
      <c r="H548" s="319" t="s">
        <v>4293</v>
      </c>
      <c r="I548" s="319" t="s">
        <v>4864</v>
      </c>
      <c r="J548" s="319">
        <f t="shared" si="35"/>
        <v>814</v>
      </c>
      <c r="K548" s="319" t="s">
        <v>4461</v>
      </c>
      <c r="L548" s="319" t="s">
        <v>4462</v>
      </c>
      <c r="M548" s="319" t="s">
        <v>5053</v>
      </c>
    </row>
    <row r="549" spans="1:13" hidden="1">
      <c r="A549" s="319">
        <f t="shared" si="36"/>
        <v>1028</v>
      </c>
      <c r="B549" s="288" t="s">
        <v>4453</v>
      </c>
      <c r="C549" s="319" t="s">
        <v>4840</v>
      </c>
      <c r="D549" s="319" t="s">
        <v>4765</v>
      </c>
      <c r="E549" s="319" t="s">
        <v>4765</v>
      </c>
      <c r="F549" s="319">
        <v>20180101</v>
      </c>
      <c r="G549" s="319">
        <v>20210630</v>
      </c>
      <c r="H549" s="319" t="s">
        <v>4293</v>
      </c>
      <c r="I549" s="319" t="s">
        <v>4864</v>
      </c>
      <c r="J549" s="319">
        <f t="shared" si="35"/>
        <v>814</v>
      </c>
      <c r="K549" s="319" t="s">
        <v>4762</v>
      </c>
      <c r="L549" s="319" t="s">
        <v>4763</v>
      </c>
      <c r="M549" s="319" t="s">
        <v>5053</v>
      </c>
    </row>
    <row r="550" spans="1:13" hidden="1">
      <c r="A550" s="319">
        <f t="shared" si="36"/>
        <v>1029</v>
      </c>
      <c r="B550" s="288" t="s">
        <v>4453</v>
      </c>
      <c r="C550" s="319" t="s">
        <v>4840</v>
      </c>
      <c r="D550" s="319" t="s">
        <v>4765</v>
      </c>
      <c r="E550" s="319" t="s">
        <v>4765</v>
      </c>
      <c r="F550" s="319">
        <v>20180101</v>
      </c>
      <c r="G550" s="319">
        <v>20210630</v>
      </c>
      <c r="H550" s="319" t="s">
        <v>4293</v>
      </c>
      <c r="I550" s="319" t="s">
        <v>4864</v>
      </c>
      <c r="J550" s="319">
        <f t="shared" si="35"/>
        <v>814</v>
      </c>
      <c r="K550" s="319" t="s">
        <v>4463</v>
      </c>
      <c r="L550" s="319" t="s">
        <v>4464</v>
      </c>
      <c r="M550" s="319" t="s">
        <v>5053</v>
      </c>
    </row>
    <row r="551" spans="1:13" hidden="1">
      <c r="A551" s="319">
        <f t="shared" si="36"/>
        <v>1030</v>
      </c>
      <c r="B551" s="288" t="s">
        <v>4453</v>
      </c>
      <c r="C551" s="319" t="s">
        <v>4840</v>
      </c>
      <c r="D551" s="319" t="s">
        <v>4765</v>
      </c>
      <c r="E551" s="319" t="s">
        <v>4765</v>
      </c>
      <c r="F551" s="319">
        <v>20180101</v>
      </c>
      <c r="G551" s="319">
        <v>20210630</v>
      </c>
      <c r="H551" s="319" t="s">
        <v>4293</v>
      </c>
      <c r="I551" s="319" t="s">
        <v>4864</v>
      </c>
      <c r="J551" s="319">
        <f t="shared" si="35"/>
        <v>814</v>
      </c>
      <c r="K551" s="319" t="s">
        <v>4848</v>
      </c>
      <c r="L551" s="319" t="s">
        <v>4467</v>
      </c>
      <c r="M551" s="319" t="s">
        <v>5053</v>
      </c>
    </row>
    <row r="552" spans="1:13" hidden="1">
      <c r="A552" s="319">
        <f t="shared" si="36"/>
        <v>1031</v>
      </c>
      <c r="B552" s="288" t="s">
        <v>4453</v>
      </c>
      <c r="C552" s="319" t="s">
        <v>4840</v>
      </c>
      <c r="D552" s="319" t="s">
        <v>4765</v>
      </c>
      <c r="E552" s="319" t="s">
        <v>4765</v>
      </c>
      <c r="F552" s="319">
        <v>20180101</v>
      </c>
      <c r="G552" s="319">
        <v>20210630</v>
      </c>
      <c r="H552" s="319" t="s">
        <v>4293</v>
      </c>
      <c r="I552" s="319" t="s">
        <v>4864</v>
      </c>
      <c r="J552" s="319">
        <f t="shared" si="35"/>
        <v>814</v>
      </c>
      <c r="K552" s="319" t="s">
        <v>4832</v>
      </c>
      <c r="L552" s="319" t="s">
        <v>4469</v>
      </c>
      <c r="M552" s="319" t="s">
        <v>5053</v>
      </c>
    </row>
    <row r="553" spans="1:13" hidden="1">
      <c r="A553" s="319">
        <f t="shared" si="36"/>
        <v>1032</v>
      </c>
      <c r="B553" s="288" t="s">
        <v>4453</v>
      </c>
      <c r="C553" s="319" t="s">
        <v>4840</v>
      </c>
      <c r="D553" s="319" t="s">
        <v>4765</v>
      </c>
      <c r="E553" s="319" t="s">
        <v>4765</v>
      </c>
      <c r="F553" s="319">
        <v>20180101</v>
      </c>
      <c r="G553" s="319">
        <v>20210630</v>
      </c>
      <c r="H553" s="319" t="s">
        <v>4293</v>
      </c>
      <c r="I553" s="319" t="s">
        <v>4864</v>
      </c>
      <c r="J553" s="319">
        <f t="shared" si="35"/>
        <v>814</v>
      </c>
      <c r="K553" s="319" t="s">
        <v>4833</v>
      </c>
      <c r="L553" s="319" t="s">
        <v>4471</v>
      </c>
      <c r="M553" s="319" t="s">
        <v>5053</v>
      </c>
    </row>
    <row r="554" spans="1:13" hidden="1">
      <c r="A554" s="319">
        <f t="shared" si="36"/>
        <v>1033</v>
      </c>
      <c r="B554" s="288" t="s">
        <v>4453</v>
      </c>
      <c r="C554" s="319" t="s">
        <v>4840</v>
      </c>
      <c r="D554" s="319" t="s">
        <v>4765</v>
      </c>
      <c r="E554" s="319" t="s">
        <v>4765</v>
      </c>
      <c r="F554" s="319">
        <v>20180101</v>
      </c>
      <c r="G554" s="319">
        <v>20210630</v>
      </c>
      <c r="H554" s="319" t="s">
        <v>4293</v>
      </c>
      <c r="I554" s="319" t="s">
        <v>4864</v>
      </c>
      <c r="J554" s="319">
        <f t="shared" si="35"/>
        <v>814</v>
      </c>
      <c r="K554" s="319" t="s">
        <v>4834</v>
      </c>
      <c r="L554" s="319" t="s">
        <v>4835</v>
      </c>
      <c r="M554" s="319" t="s">
        <v>5053</v>
      </c>
    </row>
    <row r="555" spans="1:13" hidden="1">
      <c r="A555" s="319">
        <f t="shared" si="36"/>
        <v>1034</v>
      </c>
      <c r="B555" s="288" t="s">
        <v>4453</v>
      </c>
      <c r="C555" s="319" t="s">
        <v>4840</v>
      </c>
      <c r="D555" s="319" t="s">
        <v>4765</v>
      </c>
      <c r="E555" s="319" t="s">
        <v>4765</v>
      </c>
      <c r="F555" s="319">
        <v>20180101</v>
      </c>
      <c r="G555" s="319">
        <v>20210630</v>
      </c>
      <c r="H555" s="319" t="s">
        <v>4293</v>
      </c>
      <c r="I555" s="319" t="s">
        <v>4864</v>
      </c>
      <c r="J555" s="319">
        <f t="shared" si="35"/>
        <v>814</v>
      </c>
      <c r="K555" s="319" t="s">
        <v>4837</v>
      </c>
      <c r="L555" s="319" t="s">
        <v>4836</v>
      </c>
      <c r="M555" s="319" t="s">
        <v>5053</v>
      </c>
    </row>
    <row r="556" spans="1:13" hidden="1">
      <c r="A556" s="319">
        <f t="shared" si="36"/>
        <v>1035</v>
      </c>
      <c r="B556" s="288" t="s">
        <v>4453</v>
      </c>
      <c r="C556" s="319" t="s">
        <v>4840</v>
      </c>
      <c r="D556" s="319" t="s">
        <v>4765</v>
      </c>
      <c r="E556" s="319" t="s">
        <v>4765</v>
      </c>
      <c r="F556" s="319">
        <v>20180101</v>
      </c>
      <c r="G556" s="319">
        <v>20210630</v>
      </c>
      <c r="H556" s="319" t="s">
        <v>4293</v>
      </c>
      <c r="I556" s="319" t="s">
        <v>4864</v>
      </c>
      <c r="J556" s="319">
        <f t="shared" si="35"/>
        <v>814</v>
      </c>
      <c r="K556" s="319" t="s">
        <v>4838</v>
      </c>
      <c r="L556" s="319" t="s">
        <v>4841</v>
      </c>
      <c r="M556" s="319" t="s">
        <v>5053</v>
      </c>
    </row>
    <row r="557" spans="1:13" hidden="1">
      <c r="A557" s="319">
        <f t="shared" si="36"/>
        <v>1036</v>
      </c>
      <c r="B557" s="288" t="s">
        <v>4453</v>
      </c>
      <c r="C557" s="319" t="s">
        <v>4840</v>
      </c>
      <c r="D557" s="319" t="s">
        <v>4765</v>
      </c>
      <c r="E557" s="319" t="s">
        <v>4765</v>
      </c>
      <c r="F557" s="319">
        <v>20180101</v>
      </c>
      <c r="G557" s="319">
        <v>20210630</v>
      </c>
      <c r="H557" s="319" t="s">
        <v>4293</v>
      </c>
      <c r="I557" s="319" t="s">
        <v>4864</v>
      </c>
      <c r="J557" s="319">
        <f t="shared" si="35"/>
        <v>814</v>
      </c>
      <c r="K557" s="319" t="s">
        <v>4839</v>
      </c>
      <c r="L557" s="319" t="s">
        <v>4842</v>
      </c>
      <c r="M557" s="319" t="s">
        <v>5053</v>
      </c>
    </row>
    <row r="558" spans="1:13" hidden="1">
      <c r="A558" s="319">
        <f t="shared" si="36"/>
        <v>1037</v>
      </c>
      <c r="B558" s="288" t="s">
        <v>4453</v>
      </c>
      <c r="C558" s="319" t="s">
        <v>4840</v>
      </c>
      <c r="D558" s="319" t="s">
        <v>4765</v>
      </c>
      <c r="E558" s="319" t="s">
        <v>4765</v>
      </c>
      <c r="F558" s="319">
        <v>20180101</v>
      </c>
      <c r="G558" s="319">
        <v>20210630</v>
      </c>
      <c r="H558" s="319" t="s">
        <v>4293</v>
      </c>
      <c r="I558" s="319" t="s">
        <v>4864</v>
      </c>
      <c r="J558" s="319">
        <f>J544+1</f>
        <v>815</v>
      </c>
      <c r="K558" s="319" t="s">
        <v>1809</v>
      </c>
      <c r="L558" s="319" t="s">
        <v>4458</v>
      </c>
      <c r="M558" s="319" t="s">
        <v>5053</v>
      </c>
    </row>
    <row r="559" spans="1:13" hidden="1">
      <c r="A559" s="319">
        <f t="shared" si="36"/>
        <v>1038</v>
      </c>
      <c r="B559" s="288" t="s">
        <v>4453</v>
      </c>
      <c r="C559" s="319" t="s">
        <v>4840</v>
      </c>
      <c r="D559" s="319" t="s">
        <v>4765</v>
      </c>
      <c r="E559" s="319" t="s">
        <v>4765</v>
      </c>
      <c r="F559" s="319">
        <v>20180101</v>
      </c>
      <c r="G559" s="319">
        <v>20210630</v>
      </c>
      <c r="H559" s="319" t="s">
        <v>4293</v>
      </c>
      <c r="I559" s="319" t="s">
        <v>4864</v>
      </c>
      <c r="J559" s="319">
        <f t="shared" si="35"/>
        <v>815</v>
      </c>
      <c r="K559" s="319" t="s">
        <v>1419</v>
      </c>
      <c r="L559" s="319" t="s">
        <v>4459</v>
      </c>
      <c r="M559" s="319" t="s">
        <v>5053</v>
      </c>
    </row>
    <row r="560" spans="1:13" hidden="1">
      <c r="A560" s="319">
        <f t="shared" si="36"/>
        <v>1039</v>
      </c>
      <c r="B560" s="288" t="s">
        <v>4453</v>
      </c>
      <c r="C560" s="319" t="s">
        <v>4840</v>
      </c>
      <c r="D560" s="319" t="s">
        <v>4765</v>
      </c>
      <c r="E560" s="319" t="s">
        <v>4765</v>
      </c>
      <c r="F560" s="319">
        <v>20180101</v>
      </c>
      <c r="G560" s="319">
        <v>20210630</v>
      </c>
      <c r="H560" s="319" t="s">
        <v>4293</v>
      </c>
      <c r="I560" s="319" t="s">
        <v>4864</v>
      </c>
      <c r="J560" s="319">
        <f t="shared" si="35"/>
        <v>815</v>
      </c>
      <c r="K560" s="319" t="s">
        <v>1586</v>
      </c>
      <c r="L560" s="319" t="s">
        <v>4460</v>
      </c>
      <c r="M560" s="319" t="s">
        <v>5053</v>
      </c>
    </row>
    <row r="561" spans="1:13" hidden="1">
      <c r="A561" s="319">
        <f t="shared" si="36"/>
        <v>1040</v>
      </c>
      <c r="B561" s="288" t="s">
        <v>4453</v>
      </c>
      <c r="C561" s="319" t="s">
        <v>4840</v>
      </c>
      <c r="D561" s="319" t="s">
        <v>4765</v>
      </c>
      <c r="E561" s="319" t="s">
        <v>4765</v>
      </c>
      <c r="F561" s="319">
        <v>20180101</v>
      </c>
      <c r="G561" s="319">
        <v>20210630</v>
      </c>
      <c r="H561" s="319" t="s">
        <v>4293</v>
      </c>
      <c r="I561" s="319" t="s">
        <v>4864</v>
      </c>
      <c r="J561" s="319">
        <f t="shared" si="35"/>
        <v>815</v>
      </c>
      <c r="K561" s="319" t="s">
        <v>1256</v>
      </c>
      <c r="L561" s="319" t="s">
        <v>4744</v>
      </c>
      <c r="M561" s="319" t="s">
        <v>5053</v>
      </c>
    </row>
    <row r="562" spans="1:13" hidden="1">
      <c r="A562" s="319">
        <f t="shared" si="36"/>
        <v>1041</v>
      </c>
      <c r="B562" s="288" t="s">
        <v>4453</v>
      </c>
      <c r="C562" s="319" t="s">
        <v>4840</v>
      </c>
      <c r="D562" s="319" t="s">
        <v>4765</v>
      </c>
      <c r="E562" s="319" t="s">
        <v>4765</v>
      </c>
      <c r="F562" s="319">
        <v>20180101</v>
      </c>
      <c r="G562" s="319">
        <v>20210630</v>
      </c>
      <c r="H562" s="319" t="s">
        <v>4293</v>
      </c>
      <c r="I562" s="319" t="s">
        <v>4864</v>
      </c>
      <c r="J562" s="319">
        <f t="shared" si="35"/>
        <v>815</v>
      </c>
      <c r="K562" s="319" t="s">
        <v>4461</v>
      </c>
      <c r="L562" s="319" t="s">
        <v>4462</v>
      </c>
      <c r="M562" s="319" t="s">
        <v>5053</v>
      </c>
    </row>
    <row r="563" spans="1:13" hidden="1">
      <c r="A563" s="319">
        <f t="shared" si="36"/>
        <v>1042</v>
      </c>
      <c r="B563" s="288" t="s">
        <v>4453</v>
      </c>
      <c r="C563" s="319" t="s">
        <v>4840</v>
      </c>
      <c r="D563" s="319" t="s">
        <v>4765</v>
      </c>
      <c r="E563" s="319" t="s">
        <v>4765</v>
      </c>
      <c r="F563" s="319">
        <v>20180101</v>
      </c>
      <c r="G563" s="319">
        <v>20210630</v>
      </c>
      <c r="H563" s="319" t="s">
        <v>4293</v>
      </c>
      <c r="I563" s="319" t="s">
        <v>4864</v>
      </c>
      <c r="J563" s="319">
        <f t="shared" si="35"/>
        <v>815</v>
      </c>
      <c r="K563" s="319" t="s">
        <v>4762</v>
      </c>
      <c r="L563" s="319" t="s">
        <v>4763</v>
      </c>
      <c r="M563" s="319" t="s">
        <v>5053</v>
      </c>
    </row>
    <row r="564" spans="1:13" hidden="1">
      <c r="A564" s="319">
        <f t="shared" si="36"/>
        <v>1043</v>
      </c>
      <c r="B564" s="288" t="s">
        <v>4453</v>
      </c>
      <c r="C564" s="319" t="s">
        <v>4840</v>
      </c>
      <c r="D564" s="319" t="s">
        <v>4765</v>
      </c>
      <c r="E564" s="319" t="s">
        <v>4765</v>
      </c>
      <c r="F564" s="319">
        <v>20180101</v>
      </c>
      <c r="G564" s="319">
        <v>20210630</v>
      </c>
      <c r="H564" s="319" t="s">
        <v>4293</v>
      </c>
      <c r="I564" s="319" t="s">
        <v>4864</v>
      </c>
      <c r="J564" s="319">
        <f t="shared" si="35"/>
        <v>815</v>
      </c>
      <c r="K564" s="319" t="s">
        <v>4463</v>
      </c>
      <c r="L564" s="319" t="s">
        <v>4464</v>
      </c>
      <c r="M564" s="319" t="s">
        <v>5053</v>
      </c>
    </row>
    <row r="565" spans="1:13" hidden="1">
      <c r="A565" s="319">
        <f t="shared" si="36"/>
        <v>1044</v>
      </c>
      <c r="B565" s="288" t="s">
        <v>4453</v>
      </c>
      <c r="C565" s="319" t="s">
        <v>4840</v>
      </c>
      <c r="D565" s="319" t="s">
        <v>4765</v>
      </c>
      <c r="E565" s="319" t="s">
        <v>4765</v>
      </c>
      <c r="F565" s="319">
        <v>20180101</v>
      </c>
      <c r="G565" s="319">
        <v>20210630</v>
      </c>
      <c r="H565" s="319" t="s">
        <v>4293</v>
      </c>
      <c r="I565" s="319" t="s">
        <v>4864</v>
      </c>
      <c r="J565" s="319">
        <f t="shared" si="35"/>
        <v>815</v>
      </c>
      <c r="K565" s="319" t="s">
        <v>4848</v>
      </c>
      <c r="L565" s="319" t="s">
        <v>4467</v>
      </c>
      <c r="M565" s="319" t="s">
        <v>5053</v>
      </c>
    </row>
    <row r="566" spans="1:13" hidden="1">
      <c r="A566" s="319">
        <f t="shared" si="36"/>
        <v>1045</v>
      </c>
      <c r="B566" s="288" t="s">
        <v>4453</v>
      </c>
      <c r="C566" s="319" t="s">
        <v>4840</v>
      </c>
      <c r="D566" s="319" t="s">
        <v>4765</v>
      </c>
      <c r="E566" s="319" t="s">
        <v>4765</v>
      </c>
      <c r="F566" s="319">
        <v>20180101</v>
      </c>
      <c r="G566" s="319">
        <v>20210630</v>
      </c>
      <c r="H566" s="319" t="s">
        <v>4293</v>
      </c>
      <c r="I566" s="319" t="s">
        <v>4864</v>
      </c>
      <c r="J566" s="319">
        <f t="shared" si="35"/>
        <v>815</v>
      </c>
      <c r="K566" s="319" t="s">
        <v>4832</v>
      </c>
      <c r="L566" s="319" t="s">
        <v>4469</v>
      </c>
      <c r="M566" s="319" t="s">
        <v>5053</v>
      </c>
    </row>
    <row r="567" spans="1:13" hidden="1">
      <c r="A567" s="319">
        <f t="shared" si="36"/>
        <v>1046</v>
      </c>
      <c r="B567" s="288" t="s">
        <v>4453</v>
      </c>
      <c r="C567" s="319" t="s">
        <v>4840</v>
      </c>
      <c r="D567" s="319" t="s">
        <v>4765</v>
      </c>
      <c r="E567" s="319" t="s">
        <v>4765</v>
      </c>
      <c r="F567" s="319">
        <v>20180101</v>
      </c>
      <c r="G567" s="319">
        <v>20210630</v>
      </c>
      <c r="H567" s="319" t="s">
        <v>4293</v>
      </c>
      <c r="I567" s="319" t="s">
        <v>4864</v>
      </c>
      <c r="J567" s="319">
        <f t="shared" si="35"/>
        <v>815</v>
      </c>
      <c r="K567" s="319" t="s">
        <v>4833</v>
      </c>
      <c r="L567" s="319" t="s">
        <v>4471</v>
      </c>
      <c r="M567" s="319" t="s">
        <v>5053</v>
      </c>
    </row>
    <row r="568" spans="1:13" hidden="1">
      <c r="A568" s="319">
        <f t="shared" si="36"/>
        <v>1047</v>
      </c>
      <c r="B568" s="288" t="s">
        <v>4453</v>
      </c>
      <c r="C568" s="319" t="s">
        <v>4840</v>
      </c>
      <c r="D568" s="319" t="s">
        <v>4765</v>
      </c>
      <c r="E568" s="319" t="s">
        <v>4765</v>
      </c>
      <c r="F568" s="319">
        <v>20180101</v>
      </c>
      <c r="G568" s="319">
        <v>20210630</v>
      </c>
      <c r="H568" s="319" t="s">
        <v>4293</v>
      </c>
      <c r="I568" s="319" t="s">
        <v>4864</v>
      </c>
      <c r="J568" s="319">
        <f t="shared" ref="J568:J631" si="37">J567</f>
        <v>815</v>
      </c>
      <c r="K568" s="319" t="s">
        <v>4834</v>
      </c>
      <c r="L568" s="319" t="s">
        <v>4835</v>
      </c>
      <c r="M568" s="319" t="s">
        <v>5053</v>
      </c>
    </row>
    <row r="569" spans="1:13" hidden="1">
      <c r="A569" s="319">
        <f t="shared" si="36"/>
        <v>1048</v>
      </c>
      <c r="B569" s="288" t="s">
        <v>4453</v>
      </c>
      <c r="C569" s="319" t="s">
        <v>4840</v>
      </c>
      <c r="D569" s="319" t="s">
        <v>4765</v>
      </c>
      <c r="E569" s="319" t="s">
        <v>4765</v>
      </c>
      <c r="F569" s="319">
        <v>20180101</v>
      </c>
      <c r="G569" s="319">
        <v>20210630</v>
      </c>
      <c r="H569" s="319" t="s">
        <v>4293</v>
      </c>
      <c r="I569" s="319" t="s">
        <v>4864</v>
      </c>
      <c r="J569" s="319">
        <f t="shared" si="37"/>
        <v>815</v>
      </c>
      <c r="K569" s="319" t="s">
        <v>4837</v>
      </c>
      <c r="L569" s="319" t="s">
        <v>4836</v>
      </c>
      <c r="M569" s="319" t="s">
        <v>5053</v>
      </c>
    </row>
    <row r="570" spans="1:13" hidden="1">
      <c r="A570" s="319">
        <f t="shared" si="36"/>
        <v>1049</v>
      </c>
      <c r="B570" s="288" t="s">
        <v>4453</v>
      </c>
      <c r="C570" s="319" t="s">
        <v>4840</v>
      </c>
      <c r="D570" s="319" t="s">
        <v>4765</v>
      </c>
      <c r="E570" s="319" t="s">
        <v>4765</v>
      </c>
      <c r="F570" s="319">
        <v>20180101</v>
      </c>
      <c r="G570" s="319">
        <v>20210630</v>
      </c>
      <c r="H570" s="319" t="s">
        <v>4293</v>
      </c>
      <c r="I570" s="319" t="s">
        <v>4864</v>
      </c>
      <c r="J570" s="319">
        <f t="shared" si="37"/>
        <v>815</v>
      </c>
      <c r="K570" s="319" t="s">
        <v>4838</v>
      </c>
      <c r="L570" s="319" t="s">
        <v>4841</v>
      </c>
      <c r="M570" s="319" t="s">
        <v>5053</v>
      </c>
    </row>
    <row r="571" spans="1:13" hidden="1">
      <c r="A571" s="319">
        <f t="shared" si="36"/>
        <v>1050</v>
      </c>
      <c r="B571" s="288" t="s">
        <v>4453</v>
      </c>
      <c r="C571" s="319" t="s">
        <v>4840</v>
      </c>
      <c r="D571" s="319" t="s">
        <v>4765</v>
      </c>
      <c r="E571" s="319" t="s">
        <v>4765</v>
      </c>
      <c r="F571" s="319">
        <v>20180101</v>
      </c>
      <c r="G571" s="319">
        <v>20210630</v>
      </c>
      <c r="H571" s="319" t="s">
        <v>4293</v>
      </c>
      <c r="I571" s="319" t="s">
        <v>4864</v>
      </c>
      <c r="J571" s="319">
        <f t="shared" si="37"/>
        <v>815</v>
      </c>
      <c r="K571" s="319" t="s">
        <v>4839</v>
      </c>
      <c r="L571" s="319" t="s">
        <v>4842</v>
      </c>
      <c r="M571" s="319" t="s">
        <v>5053</v>
      </c>
    </row>
    <row r="572" spans="1:13" hidden="1">
      <c r="A572" s="319">
        <f t="shared" si="36"/>
        <v>1051</v>
      </c>
      <c r="B572" s="288" t="s">
        <v>4453</v>
      </c>
      <c r="C572" s="319" t="s">
        <v>4840</v>
      </c>
      <c r="D572" s="319" t="s">
        <v>4765</v>
      </c>
      <c r="E572" s="319" t="s">
        <v>4765</v>
      </c>
      <c r="F572" s="319">
        <v>20180101</v>
      </c>
      <c r="G572" s="319">
        <v>20210630</v>
      </c>
      <c r="H572" s="319" t="s">
        <v>4293</v>
      </c>
      <c r="I572" s="319" t="s">
        <v>4864</v>
      </c>
      <c r="J572" s="319">
        <f>J558+1</f>
        <v>816</v>
      </c>
      <c r="K572" s="319" t="s">
        <v>1809</v>
      </c>
      <c r="L572" s="319" t="s">
        <v>4458</v>
      </c>
      <c r="M572" s="319" t="s">
        <v>5053</v>
      </c>
    </row>
    <row r="573" spans="1:13" hidden="1">
      <c r="A573" s="319">
        <f t="shared" si="36"/>
        <v>1052</v>
      </c>
      <c r="B573" s="288" t="s">
        <v>4453</v>
      </c>
      <c r="C573" s="319" t="s">
        <v>4840</v>
      </c>
      <c r="D573" s="319" t="s">
        <v>4765</v>
      </c>
      <c r="E573" s="319" t="s">
        <v>4765</v>
      </c>
      <c r="F573" s="319">
        <v>20180101</v>
      </c>
      <c r="G573" s="319">
        <v>20210630</v>
      </c>
      <c r="H573" s="319" t="s">
        <v>4293</v>
      </c>
      <c r="I573" s="319" t="s">
        <v>4864</v>
      </c>
      <c r="J573" s="319">
        <f t="shared" si="37"/>
        <v>816</v>
      </c>
      <c r="K573" s="319" t="s">
        <v>1419</v>
      </c>
      <c r="L573" s="319" t="s">
        <v>4459</v>
      </c>
      <c r="M573" s="319" t="s">
        <v>5053</v>
      </c>
    </row>
    <row r="574" spans="1:13" hidden="1">
      <c r="A574" s="319">
        <f t="shared" si="36"/>
        <v>1053</v>
      </c>
      <c r="B574" s="288" t="s">
        <v>4453</v>
      </c>
      <c r="C574" s="319" t="s">
        <v>4840</v>
      </c>
      <c r="D574" s="319" t="s">
        <v>4765</v>
      </c>
      <c r="E574" s="319" t="s">
        <v>4765</v>
      </c>
      <c r="F574" s="319">
        <v>20180101</v>
      </c>
      <c r="G574" s="319">
        <v>20210630</v>
      </c>
      <c r="H574" s="319" t="s">
        <v>4293</v>
      </c>
      <c r="I574" s="319" t="s">
        <v>4864</v>
      </c>
      <c r="J574" s="319">
        <f t="shared" si="37"/>
        <v>816</v>
      </c>
      <c r="K574" s="319" t="s">
        <v>1586</v>
      </c>
      <c r="L574" s="319" t="s">
        <v>4460</v>
      </c>
      <c r="M574" s="319" t="s">
        <v>5053</v>
      </c>
    </row>
    <row r="575" spans="1:13" hidden="1">
      <c r="A575" s="319">
        <f t="shared" si="36"/>
        <v>1054</v>
      </c>
      <c r="B575" s="288" t="s">
        <v>4453</v>
      </c>
      <c r="C575" s="319" t="s">
        <v>4840</v>
      </c>
      <c r="D575" s="319" t="s">
        <v>4765</v>
      </c>
      <c r="E575" s="319" t="s">
        <v>4765</v>
      </c>
      <c r="F575" s="319">
        <v>20180101</v>
      </c>
      <c r="G575" s="319">
        <v>20210630</v>
      </c>
      <c r="H575" s="319" t="s">
        <v>4293</v>
      </c>
      <c r="I575" s="319" t="s">
        <v>4864</v>
      </c>
      <c r="J575" s="319">
        <f t="shared" si="37"/>
        <v>816</v>
      </c>
      <c r="K575" s="319" t="s">
        <v>1256</v>
      </c>
      <c r="L575" s="319" t="s">
        <v>4744</v>
      </c>
      <c r="M575" s="319" t="s">
        <v>5053</v>
      </c>
    </row>
    <row r="576" spans="1:13" hidden="1">
      <c r="A576" s="319">
        <f t="shared" si="36"/>
        <v>1055</v>
      </c>
      <c r="B576" s="288" t="s">
        <v>4453</v>
      </c>
      <c r="C576" s="319" t="s">
        <v>4840</v>
      </c>
      <c r="D576" s="319" t="s">
        <v>4765</v>
      </c>
      <c r="E576" s="319" t="s">
        <v>4765</v>
      </c>
      <c r="F576" s="319">
        <v>20180101</v>
      </c>
      <c r="G576" s="319">
        <v>20210630</v>
      </c>
      <c r="H576" s="319" t="s">
        <v>4293</v>
      </c>
      <c r="I576" s="319" t="s">
        <v>4864</v>
      </c>
      <c r="J576" s="319">
        <f t="shared" si="37"/>
        <v>816</v>
      </c>
      <c r="K576" s="319" t="s">
        <v>4461</v>
      </c>
      <c r="L576" s="319" t="s">
        <v>4462</v>
      </c>
      <c r="M576" s="319" t="s">
        <v>5053</v>
      </c>
    </row>
    <row r="577" spans="1:13" hidden="1">
      <c r="A577" s="319">
        <f t="shared" si="36"/>
        <v>1056</v>
      </c>
      <c r="B577" s="288" t="s">
        <v>4453</v>
      </c>
      <c r="C577" s="319" t="s">
        <v>4840</v>
      </c>
      <c r="D577" s="319" t="s">
        <v>4765</v>
      </c>
      <c r="E577" s="319" t="s">
        <v>4765</v>
      </c>
      <c r="F577" s="319">
        <v>20180101</v>
      </c>
      <c r="G577" s="319">
        <v>20210630</v>
      </c>
      <c r="H577" s="319" t="s">
        <v>4293</v>
      </c>
      <c r="I577" s="319" t="s">
        <v>4864</v>
      </c>
      <c r="J577" s="319">
        <f t="shared" si="37"/>
        <v>816</v>
      </c>
      <c r="K577" s="319" t="s">
        <v>4762</v>
      </c>
      <c r="L577" s="319" t="s">
        <v>4763</v>
      </c>
      <c r="M577" s="319" t="s">
        <v>5053</v>
      </c>
    </row>
    <row r="578" spans="1:13" hidden="1">
      <c r="A578" s="319">
        <f t="shared" si="36"/>
        <v>1057</v>
      </c>
      <c r="B578" s="288" t="s">
        <v>4453</v>
      </c>
      <c r="C578" s="319" t="s">
        <v>4840</v>
      </c>
      <c r="D578" s="319" t="s">
        <v>4765</v>
      </c>
      <c r="E578" s="319" t="s">
        <v>4765</v>
      </c>
      <c r="F578" s="319">
        <v>20180101</v>
      </c>
      <c r="G578" s="319">
        <v>20210630</v>
      </c>
      <c r="H578" s="319" t="s">
        <v>4293</v>
      </c>
      <c r="I578" s="319" t="s">
        <v>4864</v>
      </c>
      <c r="J578" s="319">
        <f t="shared" si="37"/>
        <v>816</v>
      </c>
      <c r="K578" s="319" t="s">
        <v>4463</v>
      </c>
      <c r="L578" s="319" t="s">
        <v>4464</v>
      </c>
      <c r="M578" s="319" t="s">
        <v>5053</v>
      </c>
    </row>
    <row r="579" spans="1:13" hidden="1">
      <c r="A579" s="319">
        <f t="shared" si="36"/>
        <v>1058</v>
      </c>
      <c r="B579" s="288" t="s">
        <v>4453</v>
      </c>
      <c r="C579" s="319" t="s">
        <v>4840</v>
      </c>
      <c r="D579" s="319" t="s">
        <v>4765</v>
      </c>
      <c r="E579" s="319" t="s">
        <v>4765</v>
      </c>
      <c r="F579" s="319">
        <v>20180101</v>
      </c>
      <c r="G579" s="319">
        <v>20210630</v>
      </c>
      <c r="H579" s="319" t="s">
        <v>4293</v>
      </c>
      <c r="I579" s="319" t="s">
        <v>4864</v>
      </c>
      <c r="J579" s="319">
        <f t="shared" si="37"/>
        <v>816</v>
      </c>
      <c r="K579" s="319" t="s">
        <v>4848</v>
      </c>
      <c r="L579" s="319" t="s">
        <v>4467</v>
      </c>
      <c r="M579" s="319" t="s">
        <v>5053</v>
      </c>
    </row>
    <row r="580" spans="1:13" hidden="1">
      <c r="A580" s="319">
        <f t="shared" si="36"/>
        <v>1059</v>
      </c>
      <c r="B580" s="288" t="s">
        <v>4453</v>
      </c>
      <c r="C580" s="319" t="s">
        <v>4840</v>
      </c>
      <c r="D580" s="319" t="s">
        <v>4765</v>
      </c>
      <c r="E580" s="319" t="s">
        <v>4765</v>
      </c>
      <c r="F580" s="319">
        <v>20180101</v>
      </c>
      <c r="G580" s="319">
        <v>20210630</v>
      </c>
      <c r="H580" s="319" t="s">
        <v>4293</v>
      </c>
      <c r="I580" s="319" t="s">
        <v>4864</v>
      </c>
      <c r="J580" s="319">
        <f t="shared" si="37"/>
        <v>816</v>
      </c>
      <c r="K580" s="319" t="s">
        <v>4832</v>
      </c>
      <c r="L580" s="319" t="s">
        <v>4469</v>
      </c>
      <c r="M580" s="319" t="s">
        <v>5053</v>
      </c>
    </row>
    <row r="581" spans="1:13" hidden="1">
      <c r="A581" s="319">
        <f t="shared" si="36"/>
        <v>1060</v>
      </c>
      <c r="B581" s="288" t="s">
        <v>4453</v>
      </c>
      <c r="C581" s="319" t="s">
        <v>4840</v>
      </c>
      <c r="D581" s="319" t="s">
        <v>4765</v>
      </c>
      <c r="E581" s="319" t="s">
        <v>4765</v>
      </c>
      <c r="F581" s="319">
        <v>20180101</v>
      </c>
      <c r="G581" s="319">
        <v>20210630</v>
      </c>
      <c r="H581" s="319" t="s">
        <v>4293</v>
      </c>
      <c r="I581" s="319" t="s">
        <v>4864</v>
      </c>
      <c r="J581" s="319">
        <f t="shared" si="37"/>
        <v>816</v>
      </c>
      <c r="K581" s="319" t="s">
        <v>4833</v>
      </c>
      <c r="L581" s="319" t="s">
        <v>4471</v>
      </c>
      <c r="M581" s="319" t="s">
        <v>5053</v>
      </c>
    </row>
    <row r="582" spans="1:13" hidden="1">
      <c r="A582" s="319">
        <f t="shared" si="36"/>
        <v>1061</v>
      </c>
      <c r="B582" s="288" t="s">
        <v>4453</v>
      </c>
      <c r="C582" s="319" t="s">
        <v>4840</v>
      </c>
      <c r="D582" s="319" t="s">
        <v>4765</v>
      </c>
      <c r="E582" s="319" t="s">
        <v>4765</v>
      </c>
      <c r="F582" s="319">
        <v>20180101</v>
      </c>
      <c r="G582" s="319">
        <v>20210630</v>
      </c>
      <c r="H582" s="319" t="s">
        <v>4293</v>
      </c>
      <c r="I582" s="319" t="s">
        <v>4864</v>
      </c>
      <c r="J582" s="319">
        <f t="shared" si="37"/>
        <v>816</v>
      </c>
      <c r="K582" s="319" t="s">
        <v>4834</v>
      </c>
      <c r="L582" s="319" t="s">
        <v>4835</v>
      </c>
      <c r="M582" s="319" t="s">
        <v>5053</v>
      </c>
    </row>
    <row r="583" spans="1:13" hidden="1">
      <c r="A583" s="319">
        <f t="shared" si="36"/>
        <v>1062</v>
      </c>
      <c r="B583" s="288" t="s">
        <v>4453</v>
      </c>
      <c r="C583" s="319" t="s">
        <v>4840</v>
      </c>
      <c r="D583" s="319" t="s">
        <v>4765</v>
      </c>
      <c r="E583" s="319" t="s">
        <v>4765</v>
      </c>
      <c r="F583" s="319">
        <v>20180101</v>
      </c>
      <c r="G583" s="319">
        <v>20210630</v>
      </c>
      <c r="H583" s="319" t="s">
        <v>4293</v>
      </c>
      <c r="I583" s="319" t="s">
        <v>4864</v>
      </c>
      <c r="J583" s="319">
        <f t="shared" si="37"/>
        <v>816</v>
      </c>
      <c r="K583" s="319" t="s">
        <v>4837</v>
      </c>
      <c r="L583" s="319" t="s">
        <v>4836</v>
      </c>
      <c r="M583" s="319" t="s">
        <v>5053</v>
      </c>
    </row>
    <row r="584" spans="1:13" hidden="1">
      <c r="A584" s="319">
        <f t="shared" si="36"/>
        <v>1063</v>
      </c>
      <c r="B584" s="288" t="s">
        <v>4453</v>
      </c>
      <c r="C584" s="319" t="s">
        <v>4840</v>
      </c>
      <c r="D584" s="319" t="s">
        <v>4765</v>
      </c>
      <c r="E584" s="319" t="s">
        <v>4765</v>
      </c>
      <c r="F584" s="319">
        <v>20180101</v>
      </c>
      <c r="G584" s="319">
        <v>20210630</v>
      </c>
      <c r="H584" s="319" t="s">
        <v>4293</v>
      </c>
      <c r="I584" s="319" t="s">
        <v>4864</v>
      </c>
      <c r="J584" s="319">
        <f t="shared" si="37"/>
        <v>816</v>
      </c>
      <c r="K584" s="319" t="s">
        <v>4838</v>
      </c>
      <c r="L584" s="319" t="s">
        <v>4841</v>
      </c>
      <c r="M584" s="319" t="s">
        <v>5053</v>
      </c>
    </row>
    <row r="585" spans="1:13" hidden="1">
      <c r="A585" s="319">
        <f t="shared" si="36"/>
        <v>1064</v>
      </c>
      <c r="B585" s="288" t="s">
        <v>4453</v>
      </c>
      <c r="C585" s="319" t="s">
        <v>4840</v>
      </c>
      <c r="D585" s="319" t="s">
        <v>4765</v>
      </c>
      <c r="E585" s="319" t="s">
        <v>4765</v>
      </c>
      <c r="F585" s="319">
        <v>20180101</v>
      </c>
      <c r="G585" s="319">
        <v>20210630</v>
      </c>
      <c r="H585" s="319" t="s">
        <v>4293</v>
      </c>
      <c r="I585" s="319" t="s">
        <v>4864</v>
      </c>
      <c r="J585" s="319">
        <f t="shared" si="37"/>
        <v>816</v>
      </c>
      <c r="K585" s="319" t="s">
        <v>4839</v>
      </c>
      <c r="L585" s="319" t="s">
        <v>4842</v>
      </c>
      <c r="M585" s="319" t="s">
        <v>5053</v>
      </c>
    </row>
    <row r="586" spans="1:13" hidden="1">
      <c r="A586" s="319">
        <f t="shared" si="36"/>
        <v>1065</v>
      </c>
      <c r="B586" s="288" t="s">
        <v>4453</v>
      </c>
      <c r="C586" s="319" t="s">
        <v>4840</v>
      </c>
      <c r="D586" s="319" t="s">
        <v>4765</v>
      </c>
      <c r="E586" s="319" t="s">
        <v>4765</v>
      </c>
      <c r="F586" s="319">
        <v>20180101</v>
      </c>
      <c r="G586" s="319">
        <v>20210630</v>
      </c>
      <c r="H586" s="319" t="s">
        <v>4293</v>
      </c>
      <c r="I586" s="319" t="s">
        <v>4864</v>
      </c>
      <c r="J586" s="319">
        <f>J572+1</f>
        <v>817</v>
      </c>
      <c r="K586" s="319" t="s">
        <v>1809</v>
      </c>
      <c r="L586" s="319" t="s">
        <v>4458</v>
      </c>
      <c r="M586" s="319" t="s">
        <v>5053</v>
      </c>
    </row>
    <row r="587" spans="1:13" hidden="1">
      <c r="A587" s="319">
        <f t="shared" si="36"/>
        <v>1066</v>
      </c>
      <c r="B587" s="288" t="s">
        <v>4453</v>
      </c>
      <c r="C587" s="319" t="s">
        <v>4840</v>
      </c>
      <c r="D587" s="319" t="s">
        <v>4765</v>
      </c>
      <c r="E587" s="319" t="s">
        <v>4765</v>
      </c>
      <c r="F587" s="319">
        <v>20180101</v>
      </c>
      <c r="G587" s="319">
        <v>20210630</v>
      </c>
      <c r="H587" s="319" t="s">
        <v>4293</v>
      </c>
      <c r="I587" s="319" t="s">
        <v>4864</v>
      </c>
      <c r="J587" s="319">
        <f t="shared" si="37"/>
        <v>817</v>
      </c>
      <c r="K587" s="319" t="s">
        <v>1419</v>
      </c>
      <c r="L587" s="319" t="s">
        <v>4459</v>
      </c>
      <c r="M587" s="319" t="s">
        <v>5053</v>
      </c>
    </row>
    <row r="588" spans="1:13" hidden="1">
      <c r="A588" s="319">
        <f t="shared" si="36"/>
        <v>1067</v>
      </c>
      <c r="B588" s="288" t="s">
        <v>4453</v>
      </c>
      <c r="C588" s="319" t="s">
        <v>4840</v>
      </c>
      <c r="D588" s="319" t="s">
        <v>4765</v>
      </c>
      <c r="E588" s="319" t="s">
        <v>4765</v>
      </c>
      <c r="F588" s="319">
        <v>20180101</v>
      </c>
      <c r="G588" s="319">
        <v>20210630</v>
      </c>
      <c r="H588" s="319" t="s">
        <v>4293</v>
      </c>
      <c r="I588" s="319" t="s">
        <v>4864</v>
      </c>
      <c r="J588" s="319">
        <f t="shared" si="37"/>
        <v>817</v>
      </c>
      <c r="K588" s="319" t="s">
        <v>1586</v>
      </c>
      <c r="L588" s="319" t="s">
        <v>4460</v>
      </c>
      <c r="M588" s="319" t="s">
        <v>5053</v>
      </c>
    </row>
    <row r="589" spans="1:13" hidden="1">
      <c r="A589" s="319">
        <f t="shared" si="36"/>
        <v>1068</v>
      </c>
      <c r="B589" s="288" t="s">
        <v>4453</v>
      </c>
      <c r="C589" s="319" t="s">
        <v>4840</v>
      </c>
      <c r="D589" s="319" t="s">
        <v>4765</v>
      </c>
      <c r="E589" s="319" t="s">
        <v>4765</v>
      </c>
      <c r="F589" s="319">
        <v>20180101</v>
      </c>
      <c r="G589" s="319">
        <v>20210630</v>
      </c>
      <c r="H589" s="319" t="s">
        <v>4293</v>
      </c>
      <c r="I589" s="319" t="s">
        <v>4864</v>
      </c>
      <c r="J589" s="319">
        <f t="shared" si="37"/>
        <v>817</v>
      </c>
      <c r="K589" s="319" t="s">
        <v>1256</v>
      </c>
      <c r="L589" s="319" t="s">
        <v>4744</v>
      </c>
      <c r="M589" s="319" t="s">
        <v>5053</v>
      </c>
    </row>
    <row r="590" spans="1:13" hidden="1">
      <c r="A590" s="319">
        <f t="shared" si="36"/>
        <v>1069</v>
      </c>
      <c r="B590" s="288" t="s">
        <v>4453</v>
      </c>
      <c r="C590" s="319" t="s">
        <v>4840</v>
      </c>
      <c r="D590" s="319" t="s">
        <v>4765</v>
      </c>
      <c r="E590" s="319" t="s">
        <v>4765</v>
      </c>
      <c r="F590" s="319">
        <v>20180101</v>
      </c>
      <c r="G590" s="319">
        <v>20210630</v>
      </c>
      <c r="H590" s="319" t="s">
        <v>4293</v>
      </c>
      <c r="I590" s="319" t="s">
        <v>4864</v>
      </c>
      <c r="J590" s="319">
        <f t="shared" si="37"/>
        <v>817</v>
      </c>
      <c r="K590" s="319" t="s">
        <v>4461</v>
      </c>
      <c r="L590" s="319" t="s">
        <v>4462</v>
      </c>
      <c r="M590" s="319" t="s">
        <v>5053</v>
      </c>
    </row>
    <row r="591" spans="1:13" hidden="1">
      <c r="A591" s="319">
        <f t="shared" si="36"/>
        <v>1070</v>
      </c>
      <c r="B591" s="288" t="s">
        <v>4453</v>
      </c>
      <c r="C591" s="319" t="s">
        <v>4840</v>
      </c>
      <c r="D591" s="319" t="s">
        <v>4765</v>
      </c>
      <c r="E591" s="319" t="s">
        <v>4765</v>
      </c>
      <c r="F591" s="319">
        <v>20180101</v>
      </c>
      <c r="G591" s="319">
        <v>20210630</v>
      </c>
      <c r="H591" s="319" t="s">
        <v>4293</v>
      </c>
      <c r="I591" s="319" t="s">
        <v>4864</v>
      </c>
      <c r="J591" s="319">
        <f t="shared" si="37"/>
        <v>817</v>
      </c>
      <c r="K591" s="319" t="s">
        <v>4762</v>
      </c>
      <c r="L591" s="319" t="s">
        <v>4763</v>
      </c>
      <c r="M591" s="319" t="s">
        <v>5053</v>
      </c>
    </row>
    <row r="592" spans="1:13" hidden="1">
      <c r="A592" s="319">
        <f t="shared" si="36"/>
        <v>1071</v>
      </c>
      <c r="B592" s="288" t="s">
        <v>4453</v>
      </c>
      <c r="C592" s="319" t="s">
        <v>4840</v>
      </c>
      <c r="D592" s="319" t="s">
        <v>4765</v>
      </c>
      <c r="E592" s="319" t="s">
        <v>4765</v>
      </c>
      <c r="F592" s="319">
        <v>20180101</v>
      </c>
      <c r="G592" s="319">
        <v>20210630</v>
      </c>
      <c r="H592" s="319" t="s">
        <v>4293</v>
      </c>
      <c r="I592" s="319" t="s">
        <v>4864</v>
      </c>
      <c r="J592" s="319">
        <f t="shared" si="37"/>
        <v>817</v>
      </c>
      <c r="K592" s="319" t="s">
        <v>4463</v>
      </c>
      <c r="L592" s="319" t="s">
        <v>4464</v>
      </c>
      <c r="M592" s="319" t="s">
        <v>5053</v>
      </c>
    </row>
    <row r="593" spans="1:13" hidden="1">
      <c r="A593" s="319">
        <f t="shared" si="36"/>
        <v>1072</v>
      </c>
      <c r="B593" s="288" t="s">
        <v>4453</v>
      </c>
      <c r="C593" s="319" t="s">
        <v>4840</v>
      </c>
      <c r="D593" s="319" t="s">
        <v>4765</v>
      </c>
      <c r="E593" s="319" t="s">
        <v>4765</v>
      </c>
      <c r="F593" s="319">
        <v>20180101</v>
      </c>
      <c r="G593" s="319">
        <v>20210630</v>
      </c>
      <c r="H593" s="319" t="s">
        <v>4293</v>
      </c>
      <c r="I593" s="319" t="s">
        <v>4864</v>
      </c>
      <c r="J593" s="319">
        <f t="shared" si="37"/>
        <v>817</v>
      </c>
      <c r="K593" s="319" t="s">
        <v>4848</v>
      </c>
      <c r="L593" s="319" t="s">
        <v>4467</v>
      </c>
      <c r="M593" s="319" t="s">
        <v>5053</v>
      </c>
    </row>
    <row r="594" spans="1:13" hidden="1">
      <c r="A594" s="319">
        <f t="shared" si="36"/>
        <v>1073</v>
      </c>
      <c r="B594" s="288" t="s">
        <v>4453</v>
      </c>
      <c r="C594" s="319" t="s">
        <v>4840</v>
      </c>
      <c r="D594" s="319" t="s">
        <v>4765</v>
      </c>
      <c r="E594" s="319" t="s">
        <v>4765</v>
      </c>
      <c r="F594" s="319">
        <v>20180101</v>
      </c>
      <c r="G594" s="319">
        <v>20210630</v>
      </c>
      <c r="H594" s="319" t="s">
        <v>4293</v>
      </c>
      <c r="I594" s="319" t="s">
        <v>4864</v>
      </c>
      <c r="J594" s="319">
        <f t="shared" si="37"/>
        <v>817</v>
      </c>
      <c r="K594" s="319" t="s">
        <v>4832</v>
      </c>
      <c r="L594" s="319" t="s">
        <v>4469</v>
      </c>
      <c r="M594" s="319" t="s">
        <v>5053</v>
      </c>
    </row>
    <row r="595" spans="1:13" hidden="1">
      <c r="A595" s="319">
        <f t="shared" si="36"/>
        <v>1074</v>
      </c>
      <c r="B595" s="288" t="s">
        <v>4453</v>
      </c>
      <c r="C595" s="319" t="s">
        <v>4840</v>
      </c>
      <c r="D595" s="319" t="s">
        <v>4765</v>
      </c>
      <c r="E595" s="319" t="s">
        <v>4765</v>
      </c>
      <c r="F595" s="319">
        <v>20180101</v>
      </c>
      <c r="G595" s="319">
        <v>20210630</v>
      </c>
      <c r="H595" s="319" t="s">
        <v>4293</v>
      </c>
      <c r="I595" s="319" t="s">
        <v>4864</v>
      </c>
      <c r="J595" s="319">
        <f t="shared" si="37"/>
        <v>817</v>
      </c>
      <c r="K595" s="319" t="s">
        <v>4833</v>
      </c>
      <c r="L595" s="319" t="s">
        <v>4471</v>
      </c>
      <c r="M595" s="319" t="s">
        <v>5053</v>
      </c>
    </row>
    <row r="596" spans="1:13" hidden="1">
      <c r="A596" s="319">
        <f t="shared" si="36"/>
        <v>1075</v>
      </c>
      <c r="B596" s="288" t="s">
        <v>4453</v>
      </c>
      <c r="C596" s="319" t="s">
        <v>4840</v>
      </c>
      <c r="D596" s="319" t="s">
        <v>4765</v>
      </c>
      <c r="E596" s="319" t="s">
        <v>4765</v>
      </c>
      <c r="F596" s="319">
        <v>20180101</v>
      </c>
      <c r="G596" s="319">
        <v>20210630</v>
      </c>
      <c r="H596" s="319" t="s">
        <v>4293</v>
      </c>
      <c r="I596" s="319" t="s">
        <v>4864</v>
      </c>
      <c r="J596" s="319">
        <f t="shared" si="37"/>
        <v>817</v>
      </c>
      <c r="K596" s="319" t="s">
        <v>4834</v>
      </c>
      <c r="L596" s="319" t="s">
        <v>4835</v>
      </c>
      <c r="M596" s="319" t="s">
        <v>5053</v>
      </c>
    </row>
    <row r="597" spans="1:13" hidden="1">
      <c r="A597" s="319">
        <f t="shared" si="36"/>
        <v>1076</v>
      </c>
      <c r="B597" s="288" t="s">
        <v>4453</v>
      </c>
      <c r="C597" s="319" t="s">
        <v>4840</v>
      </c>
      <c r="D597" s="319" t="s">
        <v>4765</v>
      </c>
      <c r="E597" s="319" t="s">
        <v>4765</v>
      </c>
      <c r="F597" s="319">
        <v>20180101</v>
      </c>
      <c r="G597" s="319">
        <v>20210630</v>
      </c>
      <c r="H597" s="319" t="s">
        <v>4293</v>
      </c>
      <c r="I597" s="319" t="s">
        <v>4864</v>
      </c>
      <c r="J597" s="319">
        <f t="shared" si="37"/>
        <v>817</v>
      </c>
      <c r="K597" s="319" t="s">
        <v>4837</v>
      </c>
      <c r="L597" s="319" t="s">
        <v>4836</v>
      </c>
      <c r="M597" s="319" t="s">
        <v>5053</v>
      </c>
    </row>
    <row r="598" spans="1:13" hidden="1">
      <c r="A598" s="319">
        <f t="shared" si="36"/>
        <v>1077</v>
      </c>
      <c r="B598" s="288" t="s">
        <v>4453</v>
      </c>
      <c r="C598" s="319" t="s">
        <v>4840</v>
      </c>
      <c r="D598" s="319" t="s">
        <v>4765</v>
      </c>
      <c r="E598" s="319" t="s">
        <v>4765</v>
      </c>
      <c r="F598" s="319">
        <v>20180101</v>
      </c>
      <c r="G598" s="319">
        <v>20210630</v>
      </c>
      <c r="H598" s="319" t="s">
        <v>4293</v>
      </c>
      <c r="I598" s="319" t="s">
        <v>4864</v>
      </c>
      <c r="J598" s="319">
        <f t="shared" si="37"/>
        <v>817</v>
      </c>
      <c r="K598" s="319" t="s">
        <v>4838</v>
      </c>
      <c r="L598" s="319" t="s">
        <v>4841</v>
      </c>
      <c r="M598" s="319" t="s">
        <v>5053</v>
      </c>
    </row>
    <row r="599" spans="1:13" hidden="1">
      <c r="A599" s="319">
        <f t="shared" ref="A599:A641" si="38">A598+1</f>
        <v>1078</v>
      </c>
      <c r="B599" s="288" t="s">
        <v>4453</v>
      </c>
      <c r="C599" s="319" t="s">
        <v>4840</v>
      </c>
      <c r="D599" s="319" t="s">
        <v>4765</v>
      </c>
      <c r="E599" s="319" t="s">
        <v>4765</v>
      </c>
      <c r="F599" s="319">
        <v>20180101</v>
      </c>
      <c r="G599" s="319">
        <v>20210630</v>
      </c>
      <c r="H599" s="319" t="s">
        <v>4293</v>
      </c>
      <c r="I599" s="319" t="s">
        <v>4864</v>
      </c>
      <c r="J599" s="319">
        <f t="shared" si="37"/>
        <v>817</v>
      </c>
      <c r="K599" s="319" t="s">
        <v>4839</v>
      </c>
      <c r="L599" s="319" t="s">
        <v>4842</v>
      </c>
      <c r="M599" s="319" t="s">
        <v>5053</v>
      </c>
    </row>
    <row r="600" spans="1:13" hidden="1">
      <c r="A600" s="319">
        <f t="shared" si="38"/>
        <v>1079</v>
      </c>
      <c r="B600" s="288" t="s">
        <v>4453</v>
      </c>
      <c r="C600" s="319" t="s">
        <v>4840</v>
      </c>
      <c r="D600" s="319" t="s">
        <v>4765</v>
      </c>
      <c r="E600" s="319" t="s">
        <v>4765</v>
      </c>
      <c r="F600" s="319">
        <v>20180101</v>
      </c>
      <c r="G600" s="319">
        <v>20210630</v>
      </c>
      <c r="H600" s="319" t="s">
        <v>4293</v>
      </c>
      <c r="I600" s="319" t="s">
        <v>4864</v>
      </c>
      <c r="J600" s="319">
        <f>J586+1</f>
        <v>818</v>
      </c>
      <c r="K600" s="319" t="s">
        <v>1809</v>
      </c>
      <c r="L600" s="319" t="s">
        <v>4458</v>
      </c>
      <c r="M600" s="319" t="s">
        <v>5053</v>
      </c>
    </row>
    <row r="601" spans="1:13" hidden="1">
      <c r="A601" s="319">
        <f t="shared" si="38"/>
        <v>1080</v>
      </c>
      <c r="B601" s="288" t="s">
        <v>4453</v>
      </c>
      <c r="C601" s="319" t="s">
        <v>4840</v>
      </c>
      <c r="D601" s="319" t="s">
        <v>4765</v>
      </c>
      <c r="E601" s="319" t="s">
        <v>4765</v>
      </c>
      <c r="F601" s="319">
        <v>20180101</v>
      </c>
      <c r="G601" s="319">
        <v>20210630</v>
      </c>
      <c r="H601" s="319" t="s">
        <v>4293</v>
      </c>
      <c r="I601" s="319" t="s">
        <v>4864</v>
      </c>
      <c r="J601" s="319">
        <f t="shared" si="37"/>
        <v>818</v>
      </c>
      <c r="K601" s="319" t="s">
        <v>1419</v>
      </c>
      <c r="L601" s="319" t="s">
        <v>4459</v>
      </c>
      <c r="M601" s="319" t="s">
        <v>5053</v>
      </c>
    </row>
    <row r="602" spans="1:13" hidden="1">
      <c r="A602" s="319">
        <f t="shared" si="38"/>
        <v>1081</v>
      </c>
      <c r="B602" s="288" t="s">
        <v>4453</v>
      </c>
      <c r="C602" s="319" t="s">
        <v>4840</v>
      </c>
      <c r="D602" s="319" t="s">
        <v>4765</v>
      </c>
      <c r="E602" s="319" t="s">
        <v>4765</v>
      </c>
      <c r="F602" s="319">
        <v>20180101</v>
      </c>
      <c r="G602" s="319">
        <v>20210630</v>
      </c>
      <c r="H602" s="319" t="s">
        <v>4293</v>
      </c>
      <c r="I602" s="319" t="s">
        <v>4864</v>
      </c>
      <c r="J602" s="319">
        <f t="shared" si="37"/>
        <v>818</v>
      </c>
      <c r="K602" s="319" t="s">
        <v>1586</v>
      </c>
      <c r="L602" s="319" t="s">
        <v>4460</v>
      </c>
      <c r="M602" s="319" t="s">
        <v>5053</v>
      </c>
    </row>
    <row r="603" spans="1:13" hidden="1">
      <c r="A603" s="319">
        <f t="shared" si="38"/>
        <v>1082</v>
      </c>
      <c r="B603" s="288" t="s">
        <v>4453</v>
      </c>
      <c r="C603" s="319" t="s">
        <v>4840</v>
      </c>
      <c r="D603" s="319" t="s">
        <v>4765</v>
      </c>
      <c r="E603" s="319" t="s">
        <v>4765</v>
      </c>
      <c r="F603" s="319">
        <v>20180101</v>
      </c>
      <c r="G603" s="319">
        <v>20210630</v>
      </c>
      <c r="H603" s="319" t="s">
        <v>4293</v>
      </c>
      <c r="I603" s="319" t="s">
        <v>4864</v>
      </c>
      <c r="J603" s="319">
        <f t="shared" si="37"/>
        <v>818</v>
      </c>
      <c r="K603" s="319" t="s">
        <v>1256</v>
      </c>
      <c r="L603" s="319" t="s">
        <v>4744</v>
      </c>
      <c r="M603" s="319" t="s">
        <v>5053</v>
      </c>
    </row>
    <row r="604" spans="1:13" hidden="1">
      <c r="A604" s="319">
        <f t="shared" si="38"/>
        <v>1083</v>
      </c>
      <c r="B604" s="288" t="s">
        <v>4453</v>
      </c>
      <c r="C604" s="319" t="s">
        <v>4840</v>
      </c>
      <c r="D604" s="319" t="s">
        <v>4765</v>
      </c>
      <c r="E604" s="319" t="s">
        <v>4765</v>
      </c>
      <c r="F604" s="319">
        <v>20180101</v>
      </c>
      <c r="G604" s="319">
        <v>20210630</v>
      </c>
      <c r="H604" s="319" t="s">
        <v>4293</v>
      </c>
      <c r="I604" s="319" t="s">
        <v>4864</v>
      </c>
      <c r="J604" s="319">
        <f t="shared" si="37"/>
        <v>818</v>
      </c>
      <c r="K604" s="319" t="s">
        <v>4461</v>
      </c>
      <c r="L604" s="319" t="s">
        <v>4462</v>
      </c>
      <c r="M604" s="319" t="s">
        <v>5053</v>
      </c>
    </row>
    <row r="605" spans="1:13" hidden="1">
      <c r="A605" s="319">
        <f t="shared" si="38"/>
        <v>1084</v>
      </c>
      <c r="B605" s="288" t="s">
        <v>4453</v>
      </c>
      <c r="C605" s="319" t="s">
        <v>4840</v>
      </c>
      <c r="D605" s="319" t="s">
        <v>4765</v>
      </c>
      <c r="E605" s="319" t="s">
        <v>4765</v>
      </c>
      <c r="F605" s="319">
        <v>20180101</v>
      </c>
      <c r="G605" s="319">
        <v>20210630</v>
      </c>
      <c r="H605" s="319" t="s">
        <v>4293</v>
      </c>
      <c r="I605" s="319" t="s">
        <v>4864</v>
      </c>
      <c r="J605" s="319">
        <f t="shared" si="37"/>
        <v>818</v>
      </c>
      <c r="K605" s="319" t="s">
        <v>4762</v>
      </c>
      <c r="L605" s="319" t="s">
        <v>4763</v>
      </c>
      <c r="M605" s="319" t="s">
        <v>5053</v>
      </c>
    </row>
    <row r="606" spans="1:13" hidden="1">
      <c r="A606" s="319">
        <f t="shared" si="38"/>
        <v>1085</v>
      </c>
      <c r="B606" s="288" t="s">
        <v>4453</v>
      </c>
      <c r="C606" s="319" t="s">
        <v>4840</v>
      </c>
      <c r="D606" s="319" t="s">
        <v>4765</v>
      </c>
      <c r="E606" s="319" t="s">
        <v>4765</v>
      </c>
      <c r="F606" s="319">
        <v>20180101</v>
      </c>
      <c r="G606" s="319">
        <v>20210630</v>
      </c>
      <c r="H606" s="319" t="s">
        <v>4293</v>
      </c>
      <c r="I606" s="319" t="s">
        <v>4864</v>
      </c>
      <c r="J606" s="319">
        <f t="shared" si="37"/>
        <v>818</v>
      </c>
      <c r="K606" s="319" t="s">
        <v>4463</v>
      </c>
      <c r="L606" s="319" t="s">
        <v>4464</v>
      </c>
      <c r="M606" s="319" t="s">
        <v>5053</v>
      </c>
    </row>
    <row r="607" spans="1:13" hidden="1">
      <c r="A607" s="319">
        <f t="shared" si="38"/>
        <v>1086</v>
      </c>
      <c r="B607" s="288" t="s">
        <v>4453</v>
      </c>
      <c r="C607" s="319" t="s">
        <v>4840</v>
      </c>
      <c r="D607" s="319" t="s">
        <v>4765</v>
      </c>
      <c r="E607" s="319" t="s">
        <v>4765</v>
      </c>
      <c r="F607" s="319">
        <v>20180101</v>
      </c>
      <c r="G607" s="319">
        <v>20210630</v>
      </c>
      <c r="H607" s="319" t="s">
        <v>4293</v>
      </c>
      <c r="I607" s="319" t="s">
        <v>4864</v>
      </c>
      <c r="J607" s="319">
        <f t="shared" si="37"/>
        <v>818</v>
      </c>
      <c r="K607" s="319" t="s">
        <v>4848</v>
      </c>
      <c r="L607" s="319" t="s">
        <v>4467</v>
      </c>
      <c r="M607" s="319" t="s">
        <v>5053</v>
      </c>
    </row>
    <row r="608" spans="1:13" hidden="1">
      <c r="A608" s="319">
        <f t="shared" si="38"/>
        <v>1087</v>
      </c>
      <c r="B608" s="288" t="s">
        <v>4453</v>
      </c>
      <c r="C608" s="319" t="s">
        <v>4840</v>
      </c>
      <c r="D608" s="319" t="s">
        <v>4765</v>
      </c>
      <c r="E608" s="319" t="s">
        <v>4765</v>
      </c>
      <c r="F608" s="319">
        <v>20180101</v>
      </c>
      <c r="G608" s="319">
        <v>20210630</v>
      </c>
      <c r="H608" s="319" t="s">
        <v>4293</v>
      </c>
      <c r="I608" s="319" t="s">
        <v>4864</v>
      </c>
      <c r="J608" s="319">
        <f t="shared" si="37"/>
        <v>818</v>
      </c>
      <c r="K608" s="319" t="s">
        <v>4832</v>
      </c>
      <c r="L608" s="319" t="s">
        <v>4469</v>
      </c>
      <c r="M608" s="319" t="s">
        <v>5053</v>
      </c>
    </row>
    <row r="609" spans="1:13" hidden="1">
      <c r="A609" s="319">
        <f t="shared" si="38"/>
        <v>1088</v>
      </c>
      <c r="B609" s="288" t="s">
        <v>4453</v>
      </c>
      <c r="C609" s="319" t="s">
        <v>4840</v>
      </c>
      <c r="D609" s="319" t="s">
        <v>4765</v>
      </c>
      <c r="E609" s="319" t="s">
        <v>4765</v>
      </c>
      <c r="F609" s="319">
        <v>20180101</v>
      </c>
      <c r="G609" s="319">
        <v>20210630</v>
      </c>
      <c r="H609" s="319" t="s">
        <v>4293</v>
      </c>
      <c r="I609" s="319" t="s">
        <v>4864</v>
      </c>
      <c r="J609" s="319">
        <f t="shared" si="37"/>
        <v>818</v>
      </c>
      <c r="K609" s="319" t="s">
        <v>4833</v>
      </c>
      <c r="L609" s="319" t="s">
        <v>4471</v>
      </c>
      <c r="M609" s="319" t="s">
        <v>5053</v>
      </c>
    </row>
    <row r="610" spans="1:13" hidden="1">
      <c r="A610" s="319">
        <f t="shared" si="38"/>
        <v>1089</v>
      </c>
      <c r="B610" s="288" t="s">
        <v>4453</v>
      </c>
      <c r="C610" s="319" t="s">
        <v>4840</v>
      </c>
      <c r="D610" s="319" t="s">
        <v>4765</v>
      </c>
      <c r="E610" s="319" t="s">
        <v>4765</v>
      </c>
      <c r="F610" s="319">
        <v>20180101</v>
      </c>
      <c r="G610" s="319">
        <v>20210630</v>
      </c>
      <c r="H610" s="319" t="s">
        <v>4293</v>
      </c>
      <c r="I610" s="319" t="s">
        <v>4864</v>
      </c>
      <c r="J610" s="319">
        <f t="shared" si="37"/>
        <v>818</v>
      </c>
      <c r="K610" s="319" t="s">
        <v>4834</v>
      </c>
      <c r="L610" s="319" t="s">
        <v>4835</v>
      </c>
      <c r="M610" s="319" t="s">
        <v>5053</v>
      </c>
    </row>
    <row r="611" spans="1:13" hidden="1">
      <c r="A611" s="319">
        <f t="shared" si="38"/>
        <v>1090</v>
      </c>
      <c r="B611" s="288" t="s">
        <v>4453</v>
      </c>
      <c r="C611" s="319" t="s">
        <v>4840</v>
      </c>
      <c r="D611" s="319" t="s">
        <v>4765</v>
      </c>
      <c r="E611" s="319" t="s">
        <v>4765</v>
      </c>
      <c r="F611" s="319">
        <v>20180101</v>
      </c>
      <c r="G611" s="319">
        <v>20210630</v>
      </c>
      <c r="H611" s="319" t="s">
        <v>4293</v>
      </c>
      <c r="I611" s="319" t="s">
        <v>4864</v>
      </c>
      <c r="J611" s="319">
        <f t="shared" si="37"/>
        <v>818</v>
      </c>
      <c r="K611" s="319" t="s">
        <v>4837</v>
      </c>
      <c r="L611" s="319" t="s">
        <v>4836</v>
      </c>
      <c r="M611" s="319" t="s">
        <v>5053</v>
      </c>
    </row>
    <row r="612" spans="1:13" hidden="1">
      <c r="A612" s="319">
        <f t="shared" si="38"/>
        <v>1091</v>
      </c>
      <c r="B612" s="288" t="s">
        <v>4453</v>
      </c>
      <c r="C612" s="319" t="s">
        <v>4840</v>
      </c>
      <c r="D612" s="319" t="s">
        <v>4765</v>
      </c>
      <c r="E612" s="319" t="s">
        <v>4765</v>
      </c>
      <c r="F612" s="319">
        <v>20180101</v>
      </c>
      <c r="G612" s="319">
        <v>20210630</v>
      </c>
      <c r="H612" s="319" t="s">
        <v>4293</v>
      </c>
      <c r="I612" s="319" t="s">
        <v>4864</v>
      </c>
      <c r="J612" s="319">
        <f t="shared" si="37"/>
        <v>818</v>
      </c>
      <c r="K612" s="319" t="s">
        <v>4838</v>
      </c>
      <c r="L612" s="319" t="s">
        <v>4841</v>
      </c>
      <c r="M612" s="319" t="s">
        <v>5053</v>
      </c>
    </row>
    <row r="613" spans="1:13" hidden="1">
      <c r="A613" s="319">
        <f t="shared" si="38"/>
        <v>1092</v>
      </c>
      <c r="B613" s="288" t="s">
        <v>4453</v>
      </c>
      <c r="C613" s="319" t="s">
        <v>4840</v>
      </c>
      <c r="D613" s="319" t="s">
        <v>4765</v>
      </c>
      <c r="E613" s="319" t="s">
        <v>4765</v>
      </c>
      <c r="F613" s="319">
        <v>20180101</v>
      </c>
      <c r="G613" s="319">
        <v>20210630</v>
      </c>
      <c r="H613" s="319" t="s">
        <v>4293</v>
      </c>
      <c r="I613" s="319" t="s">
        <v>4864</v>
      </c>
      <c r="J613" s="319">
        <f t="shared" si="37"/>
        <v>818</v>
      </c>
      <c r="K613" s="319" t="s">
        <v>4839</v>
      </c>
      <c r="L613" s="319" t="s">
        <v>4842</v>
      </c>
      <c r="M613" s="319" t="s">
        <v>5053</v>
      </c>
    </row>
    <row r="614" spans="1:13" hidden="1">
      <c r="A614" s="319">
        <f t="shared" si="38"/>
        <v>1093</v>
      </c>
      <c r="B614" s="288" t="s">
        <v>4453</v>
      </c>
      <c r="C614" s="319" t="s">
        <v>4840</v>
      </c>
      <c r="D614" s="319" t="s">
        <v>4765</v>
      </c>
      <c r="E614" s="319" t="s">
        <v>4765</v>
      </c>
      <c r="F614" s="319">
        <v>20180101</v>
      </c>
      <c r="G614" s="319">
        <v>20210630</v>
      </c>
      <c r="H614" s="319" t="s">
        <v>4293</v>
      </c>
      <c r="I614" s="319" t="s">
        <v>4864</v>
      </c>
      <c r="J614" s="319">
        <f>J600+1</f>
        <v>819</v>
      </c>
      <c r="K614" s="319" t="s">
        <v>1809</v>
      </c>
      <c r="L614" s="319" t="s">
        <v>4458</v>
      </c>
      <c r="M614" s="319" t="s">
        <v>5053</v>
      </c>
    </row>
    <row r="615" spans="1:13" hidden="1">
      <c r="A615" s="319">
        <f t="shared" si="38"/>
        <v>1094</v>
      </c>
      <c r="B615" s="288" t="s">
        <v>4453</v>
      </c>
      <c r="C615" s="319" t="s">
        <v>4840</v>
      </c>
      <c r="D615" s="319" t="s">
        <v>4765</v>
      </c>
      <c r="E615" s="319" t="s">
        <v>4765</v>
      </c>
      <c r="F615" s="319">
        <v>20180101</v>
      </c>
      <c r="G615" s="319">
        <v>20210630</v>
      </c>
      <c r="H615" s="319" t="s">
        <v>4293</v>
      </c>
      <c r="I615" s="319" t="s">
        <v>4864</v>
      </c>
      <c r="J615" s="319">
        <f t="shared" si="37"/>
        <v>819</v>
      </c>
      <c r="K615" s="319" t="s">
        <v>1419</v>
      </c>
      <c r="L615" s="319" t="s">
        <v>4459</v>
      </c>
      <c r="M615" s="319" t="s">
        <v>5053</v>
      </c>
    </row>
    <row r="616" spans="1:13" hidden="1">
      <c r="A616" s="319">
        <f t="shared" si="38"/>
        <v>1095</v>
      </c>
      <c r="B616" s="288" t="s">
        <v>4453</v>
      </c>
      <c r="C616" s="319" t="s">
        <v>4840</v>
      </c>
      <c r="D616" s="319" t="s">
        <v>4765</v>
      </c>
      <c r="E616" s="319" t="s">
        <v>4765</v>
      </c>
      <c r="F616" s="319">
        <v>20180101</v>
      </c>
      <c r="G616" s="319">
        <v>20210630</v>
      </c>
      <c r="H616" s="319" t="s">
        <v>4293</v>
      </c>
      <c r="I616" s="319" t="s">
        <v>4864</v>
      </c>
      <c r="J616" s="319">
        <f t="shared" si="37"/>
        <v>819</v>
      </c>
      <c r="K616" s="319" t="s">
        <v>1586</v>
      </c>
      <c r="L616" s="319" t="s">
        <v>4460</v>
      </c>
      <c r="M616" s="319" t="s">
        <v>5053</v>
      </c>
    </row>
    <row r="617" spans="1:13" hidden="1">
      <c r="A617" s="319">
        <f t="shared" si="38"/>
        <v>1096</v>
      </c>
      <c r="B617" s="288" t="s">
        <v>4453</v>
      </c>
      <c r="C617" s="319" t="s">
        <v>4840</v>
      </c>
      <c r="D617" s="319" t="s">
        <v>4765</v>
      </c>
      <c r="E617" s="319" t="s">
        <v>4765</v>
      </c>
      <c r="F617" s="319">
        <v>20180101</v>
      </c>
      <c r="G617" s="319">
        <v>20210630</v>
      </c>
      <c r="H617" s="319" t="s">
        <v>4293</v>
      </c>
      <c r="I617" s="319" t="s">
        <v>4864</v>
      </c>
      <c r="J617" s="319">
        <f t="shared" si="37"/>
        <v>819</v>
      </c>
      <c r="K617" s="319" t="s">
        <v>1256</v>
      </c>
      <c r="L617" s="319" t="s">
        <v>4744</v>
      </c>
      <c r="M617" s="319" t="s">
        <v>5053</v>
      </c>
    </row>
    <row r="618" spans="1:13" hidden="1">
      <c r="A618" s="319">
        <f t="shared" si="38"/>
        <v>1097</v>
      </c>
      <c r="B618" s="288" t="s">
        <v>4453</v>
      </c>
      <c r="C618" s="319" t="s">
        <v>4840</v>
      </c>
      <c r="D618" s="319" t="s">
        <v>4765</v>
      </c>
      <c r="E618" s="319" t="s">
        <v>4765</v>
      </c>
      <c r="F618" s="319">
        <v>20180101</v>
      </c>
      <c r="G618" s="319">
        <v>20210630</v>
      </c>
      <c r="H618" s="319" t="s">
        <v>4293</v>
      </c>
      <c r="I618" s="319" t="s">
        <v>4864</v>
      </c>
      <c r="J618" s="319">
        <f t="shared" si="37"/>
        <v>819</v>
      </c>
      <c r="K618" s="319" t="s">
        <v>4461</v>
      </c>
      <c r="L618" s="319" t="s">
        <v>4462</v>
      </c>
      <c r="M618" s="319" t="s">
        <v>5053</v>
      </c>
    </row>
    <row r="619" spans="1:13" hidden="1">
      <c r="A619" s="319">
        <f t="shared" si="38"/>
        <v>1098</v>
      </c>
      <c r="B619" s="288" t="s">
        <v>4453</v>
      </c>
      <c r="C619" s="319" t="s">
        <v>4840</v>
      </c>
      <c r="D619" s="319" t="s">
        <v>4765</v>
      </c>
      <c r="E619" s="319" t="s">
        <v>4765</v>
      </c>
      <c r="F619" s="319">
        <v>20180101</v>
      </c>
      <c r="G619" s="319">
        <v>20210630</v>
      </c>
      <c r="H619" s="319" t="s">
        <v>4293</v>
      </c>
      <c r="I619" s="319" t="s">
        <v>4864</v>
      </c>
      <c r="J619" s="319">
        <f t="shared" si="37"/>
        <v>819</v>
      </c>
      <c r="K619" s="319" t="s">
        <v>4762</v>
      </c>
      <c r="L619" s="319" t="s">
        <v>4763</v>
      </c>
      <c r="M619" s="319" t="s">
        <v>5053</v>
      </c>
    </row>
    <row r="620" spans="1:13" hidden="1">
      <c r="A620" s="319">
        <f t="shared" si="38"/>
        <v>1099</v>
      </c>
      <c r="B620" s="288" t="s">
        <v>4453</v>
      </c>
      <c r="C620" s="319" t="s">
        <v>4840</v>
      </c>
      <c r="D620" s="319" t="s">
        <v>4765</v>
      </c>
      <c r="E620" s="319" t="s">
        <v>4765</v>
      </c>
      <c r="F620" s="319">
        <v>20180101</v>
      </c>
      <c r="G620" s="319">
        <v>20210630</v>
      </c>
      <c r="H620" s="319" t="s">
        <v>4293</v>
      </c>
      <c r="I620" s="319" t="s">
        <v>4864</v>
      </c>
      <c r="J620" s="319">
        <f t="shared" si="37"/>
        <v>819</v>
      </c>
      <c r="K620" s="319" t="s">
        <v>4463</v>
      </c>
      <c r="L620" s="319" t="s">
        <v>4464</v>
      </c>
      <c r="M620" s="319" t="s">
        <v>5053</v>
      </c>
    </row>
    <row r="621" spans="1:13" hidden="1">
      <c r="A621" s="319">
        <f t="shared" si="38"/>
        <v>1100</v>
      </c>
      <c r="B621" s="288" t="s">
        <v>4453</v>
      </c>
      <c r="C621" s="319" t="s">
        <v>4840</v>
      </c>
      <c r="D621" s="319" t="s">
        <v>4765</v>
      </c>
      <c r="E621" s="319" t="s">
        <v>4765</v>
      </c>
      <c r="F621" s="319">
        <v>20180101</v>
      </c>
      <c r="G621" s="319">
        <v>20210630</v>
      </c>
      <c r="H621" s="319" t="s">
        <v>4293</v>
      </c>
      <c r="I621" s="319" t="s">
        <v>4864</v>
      </c>
      <c r="J621" s="319">
        <f t="shared" si="37"/>
        <v>819</v>
      </c>
      <c r="K621" s="319" t="s">
        <v>4848</v>
      </c>
      <c r="L621" s="319" t="s">
        <v>4467</v>
      </c>
      <c r="M621" s="319" t="s">
        <v>5053</v>
      </c>
    </row>
    <row r="622" spans="1:13" hidden="1">
      <c r="A622" s="319">
        <f t="shared" si="38"/>
        <v>1101</v>
      </c>
      <c r="B622" s="288" t="s">
        <v>4453</v>
      </c>
      <c r="C622" s="319" t="s">
        <v>4840</v>
      </c>
      <c r="D622" s="319" t="s">
        <v>4765</v>
      </c>
      <c r="E622" s="319" t="s">
        <v>4765</v>
      </c>
      <c r="F622" s="319">
        <v>20180101</v>
      </c>
      <c r="G622" s="319">
        <v>20210630</v>
      </c>
      <c r="H622" s="319" t="s">
        <v>4293</v>
      </c>
      <c r="I622" s="319" t="s">
        <v>4864</v>
      </c>
      <c r="J622" s="319">
        <f t="shared" si="37"/>
        <v>819</v>
      </c>
      <c r="K622" s="319" t="s">
        <v>4832</v>
      </c>
      <c r="L622" s="319" t="s">
        <v>4469</v>
      </c>
      <c r="M622" s="319" t="s">
        <v>5053</v>
      </c>
    </row>
    <row r="623" spans="1:13" hidden="1">
      <c r="A623" s="319">
        <f t="shared" si="38"/>
        <v>1102</v>
      </c>
      <c r="B623" s="288" t="s">
        <v>4453</v>
      </c>
      <c r="C623" s="319" t="s">
        <v>4840</v>
      </c>
      <c r="D623" s="319" t="s">
        <v>4765</v>
      </c>
      <c r="E623" s="319" t="s">
        <v>4765</v>
      </c>
      <c r="F623" s="319">
        <v>20180101</v>
      </c>
      <c r="G623" s="319">
        <v>20210630</v>
      </c>
      <c r="H623" s="319" t="s">
        <v>4293</v>
      </c>
      <c r="I623" s="319" t="s">
        <v>4864</v>
      </c>
      <c r="J623" s="319">
        <f t="shared" si="37"/>
        <v>819</v>
      </c>
      <c r="K623" s="319" t="s">
        <v>4833</v>
      </c>
      <c r="L623" s="319" t="s">
        <v>4471</v>
      </c>
      <c r="M623" s="319" t="s">
        <v>5053</v>
      </c>
    </row>
    <row r="624" spans="1:13" hidden="1">
      <c r="A624" s="319">
        <f t="shared" si="38"/>
        <v>1103</v>
      </c>
      <c r="B624" s="288" t="s">
        <v>4453</v>
      </c>
      <c r="C624" s="319" t="s">
        <v>4840</v>
      </c>
      <c r="D624" s="319" t="s">
        <v>4765</v>
      </c>
      <c r="E624" s="319" t="s">
        <v>4765</v>
      </c>
      <c r="F624" s="319">
        <v>20180101</v>
      </c>
      <c r="G624" s="319">
        <v>20210630</v>
      </c>
      <c r="H624" s="319" t="s">
        <v>4293</v>
      </c>
      <c r="I624" s="319" t="s">
        <v>4864</v>
      </c>
      <c r="J624" s="319">
        <f t="shared" si="37"/>
        <v>819</v>
      </c>
      <c r="K624" s="319" t="s">
        <v>4834</v>
      </c>
      <c r="L624" s="319" t="s">
        <v>4835</v>
      </c>
      <c r="M624" s="319" t="s">
        <v>5053</v>
      </c>
    </row>
    <row r="625" spans="1:13" hidden="1">
      <c r="A625" s="319">
        <f t="shared" si="38"/>
        <v>1104</v>
      </c>
      <c r="B625" s="288" t="s">
        <v>4453</v>
      </c>
      <c r="C625" s="319" t="s">
        <v>4840</v>
      </c>
      <c r="D625" s="319" t="s">
        <v>4765</v>
      </c>
      <c r="E625" s="319" t="s">
        <v>4765</v>
      </c>
      <c r="F625" s="319">
        <v>20180101</v>
      </c>
      <c r="G625" s="319">
        <v>20210630</v>
      </c>
      <c r="H625" s="319" t="s">
        <v>4293</v>
      </c>
      <c r="I625" s="319" t="s">
        <v>4864</v>
      </c>
      <c r="J625" s="319">
        <f t="shared" si="37"/>
        <v>819</v>
      </c>
      <c r="K625" s="319" t="s">
        <v>4837</v>
      </c>
      <c r="L625" s="319" t="s">
        <v>4836</v>
      </c>
      <c r="M625" s="319" t="s">
        <v>5053</v>
      </c>
    </row>
    <row r="626" spans="1:13" hidden="1">
      <c r="A626" s="319">
        <f t="shared" si="38"/>
        <v>1105</v>
      </c>
      <c r="B626" s="288" t="s">
        <v>4453</v>
      </c>
      <c r="C626" s="319" t="s">
        <v>4840</v>
      </c>
      <c r="D626" s="319" t="s">
        <v>4765</v>
      </c>
      <c r="E626" s="319" t="s">
        <v>4765</v>
      </c>
      <c r="F626" s="319">
        <v>20180101</v>
      </c>
      <c r="G626" s="319">
        <v>20210630</v>
      </c>
      <c r="H626" s="319" t="s">
        <v>4293</v>
      </c>
      <c r="I626" s="319" t="s">
        <v>4864</v>
      </c>
      <c r="J626" s="319">
        <f t="shared" si="37"/>
        <v>819</v>
      </c>
      <c r="K626" s="319" t="s">
        <v>4838</v>
      </c>
      <c r="L626" s="319" t="s">
        <v>4841</v>
      </c>
      <c r="M626" s="319" t="s">
        <v>5053</v>
      </c>
    </row>
    <row r="627" spans="1:13" hidden="1">
      <c r="A627" s="319">
        <f t="shared" si="38"/>
        <v>1106</v>
      </c>
      <c r="B627" s="288" t="s">
        <v>4453</v>
      </c>
      <c r="C627" s="319" t="s">
        <v>4840</v>
      </c>
      <c r="D627" s="319" t="s">
        <v>4765</v>
      </c>
      <c r="E627" s="319" t="s">
        <v>4765</v>
      </c>
      <c r="F627" s="319">
        <v>20180101</v>
      </c>
      <c r="G627" s="319">
        <v>20210630</v>
      </c>
      <c r="H627" s="319" t="s">
        <v>4293</v>
      </c>
      <c r="I627" s="319" t="s">
        <v>4864</v>
      </c>
      <c r="J627" s="319">
        <f t="shared" si="37"/>
        <v>819</v>
      </c>
      <c r="K627" s="319" t="s">
        <v>4839</v>
      </c>
      <c r="L627" s="319" t="s">
        <v>4842</v>
      </c>
      <c r="M627" s="319" t="s">
        <v>5053</v>
      </c>
    </row>
    <row r="628" spans="1:13" hidden="1">
      <c r="A628" s="319">
        <f t="shared" si="38"/>
        <v>1107</v>
      </c>
      <c r="B628" s="288" t="s">
        <v>4453</v>
      </c>
      <c r="C628" s="319" t="s">
        <v>4840</v>
      </c>
      <c r="D628" s="319" t="s">
        <v>4765</v>
      </c>
      <c r="E628" s="319" t="s">
        <v>4765</v>
      </c>
      <c r="F628" s="319">
        <v>20180101</v>
      </c>
      <c r="G628" s="319">
        <v>20210630</v>
      </c>
      <c r="H628" s="319" t="s">
        <v>4293</v>
      </c>
      <c r="I628" s="319" t="s">
        <v>4864</v>
      </c>
      <c r="J628" s="319">
        <f>J614+1</f>
        <v>820</v>
      </c>
      <c r="K628" s="319" t="s">
        <v>1809</v>
      </c>
      <c r="L628" s="319" t="s">
        <v>4458</v>
      </c>
      <c r="M628" s="319" t="s">
        <v>5053</v>
      </c>
    </row>
    <row r="629" spans="1:13" hidden="1">
      <c r="A629" s="319">
        <f t="shared" si="38"/>
        <v>1108</v>
      </c>
      <c r="B629" s="288" t="s">
        <v>4453</v>
      </c>
      <c r="C629" s="319" t="s">
        <v>4840</v>
      </c>
      <c r="D629" s="319" t="s">
        <v>4765</v>
      </c>
      <c r="E629" s="319" t="s">
        <v>4765</v>
      </c>
      <c r="F629" s="319">
        <v>20180101</v>
      </c>
      <c r="G629" s="319">
        <v>20210630</v>
      </c>
      <c r="H629" s="319" t="s">
        <v>4293</v>
      </c>
      <c r="I629" s="319" t="s">
        <v>4864</v>
      </c>
      <c r="J629" s="319">
        <f t="shared" si="37"/>
        <v>820</v>
      </c>
      <c r="K629" s="319" t="s">
        <v>1419</v>
      </c>
      <c r="L629" s="319" t="s">
        <v>4459</v>
      </c>
      <c r="M629" s="319" t="s">
        <v>5053</v>
      </c>
    </row>
    <row r="630" spans="1:13" hidden="1">
      <c r="A630" s="319">
        <f t="shared" si="38"/>
        <v>1109</v>
      </c>
      <c r="B630" s="288" t="s">
        <v>4453</v>
      </c>
      <c r="C630" s="319" t="s">
        <v>4840</v>
      </c>
      <c r="D630" s="319" t="s">
        <v>4765</v>
      </c>
      <c r="E630" s="319" t="s">
        <v>4765</v>
      </c>
      <c r="F630" s="319">
        <v>20180101</v>
      </c>
      <c r="G630" s="319">
        <v>20210630</v>
      </c>
      <c r="H630" s="319" t="s">
        <v>4293</v>
      </c>
      <c r="I630" s="319" t="s">
        <v>4864</v>
      </c>
      <c r="J630" s="319">
        <f t="shared" si="37"/>
        <v>820</v>
      </c>
      <c r="K630" s="319" t="s">
        <v>1586</v>
      </c>
      <c r="L630" s="319" t="s">
        <v>4460</v>
      </c>
      <c r="M630" s="319" t="s">
        <v>5053</v>
      </c>
    </row>
    <row r="631" spans="1:13" hidden="1">
      <c r="A631" s="319">
        <f t="shared" si="38"/>
        <v>1110</v>
      </c>
      <c r="B631" s="288" t="s">
        <v>4453</v>
      </c>
      <c r="C631" s="319" t="s">
        <v>4840</v>
      </c>
      <c r="D631" s="319" t="s">
        <v>4765</v>
      </c>
      <c r="E631" s="319" t="s">
        <v>4765</v>
      </c>
      <c r="F631" s="319">
        <v>20180101</v>
      </c>
      <c r="G631" s="319">
        <v>20210630</v>
      </c>
      <c r="H631" s="319" t="s">
        <v>4293</v>
      </c>
      <c r="I631" s="319" t="s">
        <v>4864</v>
      </c>
      <c r="J631" s="319">
        <f t="shared" si="37"/>
        <v>820</v>
      </c>
      <c r="K631" s="319" t="s">
        <v>1256</v>
      </c>
      <c r="L631" s="319" t="s">
        <v>4744</v>
      </c>
      <c r="M631" s="319" t="s">
        <v>5053</v>
      </c>
    </row>
    <row r="632" spans="1:13" hidden="1">
      <c r="A632" s="319">
        <f t="shared" si="38"/>
        <v>1111</v>
      </c>
      <c r="B632" s="288" t="s">
        <v>4453</v>
      </c>
      <c r="C632" s="319" t="s">
        <v>4840</v>
      </c>
      <c r="D632" s="319" t="s">
        <v>4765</v>
      </c>
      <c r="E632" s="319" t="s">
        <v>4765</v>
      </c>
      <c r="F632" s="319">
        <v>20180101</v>
      </c>
      <c r="G632" s="319">
        <v>20210630</v>
      </c>
      <c r="H632" s="319" t="s">
        <v>4293</v>
      </c>
      <c r="I632" s="319" t="s">
        <v>4864</v>
      </c>
      <c r="J632" s="319">
        <f t="shared" ref="J632:J641" si="39">J631</f>
        <v>820</v>
      </c>
      <c r="K632" s="319" t="s">
        <v>4461</v>
      </c>
      <c r="L632" s="319" t="s">
        <v>4462</v>
      </c>
      <c r="M632" s="319" t="s">
        <v>5053</v>
      </c>
    </row>
    <row r="633" spans="1:13" hidden="1">
      <c r="A633" s="319">
        <f t="shared" si="38"/>
        <v>1112</v>
      </c>
      <c r="B633" s="288" t="s">
        <v>4453</v>
      </c>
      <c r="C633" s="319" t="s">
        <v>4840</v>
      </c>
      <c r="D633" s="319" t="s">
        <v>4765</v>
      </c>
      <c r="E633" s="319" t="s">
        <v>4765</v>
      </c>
      <c r="F633" s="319">
        <v>20180101</v>
      </c>
      <c r="G633" s="319">
        <v>20210630</v>
      </c>
      <c r="H633" s="319" t="s">
        <v>4293</v>
      </c>
      <c r="I633" s="319" t="s">
        <v>4864</v>
      </c>
      <c r="J633" s="319">
        <f t="shared" si="39"/>
        <v>820</v>
      </c>
      <c r="K633" s="319" t="s">
        <v>4762</v>
      </c>
      <c r="L633" s="319" t="s">
        <v>4763</v>
      </c>
      <c r="M633" s="319" t="s">
        <v>5053</v>
      </c>
    </row>
    <row r="634" spans="1:13" hidden="1">
      <c r="A634" s="319">
        <f t="shared" si="38"/>
        <v>1113</v>
      </c>
      <c r="B634" s="288" t="s">
        <v>4453</v>
      </c>
      <c r="C634" s="319" t="s">
        <v>4840</v>
      </c>
      <c r="D634" s="319" t="s">
        <v>4765</v>
      </c>
      <c r="E634" s="319" t="s">
        <v>4765</v>
      </c>
      <c r="F634" s="319">
        <v>20180101</v>
      </c>
      <c r="G634" s="319">
        <v>20210630</v>
      </c>
      <c r="H634" s="319" t="s">
        <v>4293</v>
      </c>
      <c r="I634" s="319" t="s">
        <v>4864</v>
      </c>
      <c r="J634" s="319">
        <f t="shared" si="39"/>
        <v>820</v>
      </c>
      <c r="K634" s="319" t="s">
        <v>4463</v>
      </c>
      <c r="L634" s="319" t="s">
        <v>4464</v>
      </c>
      <c r="M634" s="319" t="s">
        <v>5053</v>
      </c>
    </row>
    <row r="635" spans="1:13" hidden="1">
      <c r="A635" s="319">
        <f t="shared" si="38"/>
        <v>1114</v>
      </c>
      <c r="B635" s="288" t="s">
        <v>4453</v>
      </c>
      <c r="C635" s="319" t="s">
        <v>4840</v>
      </c>
      <c r="D635" s="319" t="s">
        <v>4765</v>
      </c>
      <c r="E635" s="319" t="s">
        <v>4765</v>
      </c>
      <c r="F635" s="319">
        <v>20180101</v>
      </c>
      <c r="G635" s="319">
        <v>20210630</v>
      </c>
      <c r="H635" s="319" t="s">
        <v>4293</v>
      </c>
      <c r="I635" s="319" t="s">
        <v>4864</v>
      </c>
      <c r="J635" s="319">
        <f t="shared" si="39"/>
        <v>820</v>
      </c>
      <c r="K635" s="319" t="s">
        <v>4848</v>
      </c>
      <c r="L635" s="319" t="s">
        <v>4467</v>
      </c>
      <c r="M635" s="319" t="s">
        <v>5053</v>
      </c>
    </row>
    <row r="636" spans="1:13" hidden="1">
      <c r="A636" s="319">
        <f t="shared" si="38"/>
        <v>1115</v>
      </c>
      <c r="B636" s="288" t="s">
        <v>4453</v>
      </c>
      <c r="C636" s="319" t="s">
        <v>4840</v>
      </c>
      <c r="D636" s="319" t="s">
        <v>4765</v>
      </c>
      <c r="E636" s="319" t="s">
        <v>4765</v>
      </c>
      <c r="F636" s="319">
        <v>20180101</v>
      </c>
      <c r="G636" s="319">
        <v>20210630</v>
      </c>
      <c r="H636" s="319" t="s">
        <v>4293</v>
      </c>
      <c r="I636" s="319" t="s">
        <v>4864</v>
      </c>
      <c r="J636" s="319">
        <f t="shared" si="39"/>
        <v>820</v>
      </c>
      <c r="K636" s="319" t="s">
        <v>4832</v>
      </c>
      <c r="L636" s="319" t="s">
        <v>4469</v>
      </c>
      <c r="M636" s="319" t="s">
        <v>5053</v>
      </c>
    </row>
    <row r="637" spans="1:13" hidden="1">
      <c r="A637" s="319">
        <f t="shared" si="38"/>
        <v>1116</v>
      </c>
      <c r="B637" s="288" t="s">
        <v>4453</v>
      </c>
      <c r="C637" s="319" t="s">
        <v>4840</v>
      </c>
      <c r="D637" s="319" t="s">
        <v>4765</v>
      </c>
      <c r="E637" s="319" t="s">
        <v>4765</v>
      </c>
      <c r="F637" s="319">
        <v>20180101</v>
      </c>
      <c r="G637" s="319">
        <v>20210630</v>
      </c>
      <c r="H637" s="319" t="s">
        <v>4293</v>
      </c>
      <c r="I637" s="319" t="s">
        <v>4864</v>
      </c>
      <c r="J637" s="319">
        <f t="shared" si="39"/>
        <v>820</v>
      </c>
      <c r="K637" s="319" t="s">
        <v>4833</v>
      </c>
      <c r="L637" s="319" t="s">
        <v>4471</v>
      </c>
      <c r="M637" s="319" t="s">
        <v>5053</v>
      </c>
    </row>
    <row r="638" spans="1:13" hidden="1">
      <c r="A638" s="319">
        <f t="shared" si="38"/>
        <v>1117</v>
      </c>
      <c r="B638" s="288" t="s">
        <v>4453</v>
      </c>
      <c r="C638" s="319" t="s">
        <v>4840</v>
      </c>
      <c r="D638" s="319" t="s">
        <v>4765</v>
      </c>
      <c r="E638" s="319" t="s">
        <v>4765</v>
      </c>
      <c r="F638" s="319">
        <v>20180101</v>
      </c>
      <c r="G638" s="319">
        <v>20210630</v>
      </c>
      <c r="H638" s="319" t="s">
        <v>4293</v>
      </c>
      <c r="I638" s="319" t="s">
        <v>4864</v>
      </c>
      <c r="J638" s="319">
        <f t="shared" si="39"/>
        <v>820</v>
      </c>
      <c r="K638" s="319" t="s">
        <v>4834</v>
      </c>
      <c r="L638" s="319" t="s">
        <v>4835</v>
      </c>
      <c r="M638" s="319" t="s">
        <v>5053</v>
      </c>
    </row>
    <row r="639" spans="1:13" hidden="1">
      <c r="A639" s="319">
        <f t="shared" si="38"/>
        <v>1118</v>
      </c>
      <c r="B639" s="288" t="s">
        <v>4453</v>
      </c>
      <c r="C639" s="319" t="s">
        <v>4840</v>
      </c>
      <c r="D639" s="319" t="s">
        <v>4765</v>
      </c>
      <c r="E639" s="319" t="s">
        <v>4765</v>
      </c>
      <c r="F639" s="319">
        <v>20180101</v>
      </c>
      <c r="G639" s="319">
        <v>20210630</v>
      </c>
      <c r="H639" s="319" t="s">
        <v>4293</v>
      </c>
      <c r="I639" s="319" t="s">
        <v>4864</v>
      </c>
      <c r="J639" s="319">
        <f t="shared" si="39"/>
        <v>820</v>
      </c>
      <c r="K639" s="319" t="s">
        <v>4837</v>
      </c>
      <c r="L639" s="319" t="s">
        <v>4836</v>
      </c>
      <c r="M639" s="319" t="s">
        <v>5053</v>
      </c>
    </row>
    <row r="640" spans="1:13" hidden="1">
      <c r="A640" s="319">
        <f t="shared" si="38"/>
        <v>1119</v>
      </c>
      <c r="B640" s="288" t="s">
        <v>4453</v>
      </c>
      <c r="C640" s="319" t="s">
        <v>4840</v>
      </c>
      <c r="D640" s="319" t="s">
        <v>4765</v>
      </c>
      <c r="E640" s="319" t="s">
        <v>4765</v>
      </c>
      <c r="F640" s="319">
        <v>20180101</v>
      </c>
      <c r="G640" s="319">
        <v>20210630</v>
      </c>
      <c r="H640" s="319" t="s">
        <v>4293</v>
      </c>
      <c r="I640" s="319" t="s">
        <v>4864</v>
      </c>
      <c r="J640" s="319">
        <f t="shared" si="39"/>
        <v>820</v>
      </c>
      <c r="K640" s="319" t="s">
        <v>4838</v>
      </c>
      <c r="L640" s="319" t="s">
        <v>4841</v>
      </c>
      <c r="M640" s="319" t="s">
        <v>5053</v>
      </c>
    </row>
    <row r="641" spans="1:13" hidden="1">
      <c r="A641" s="319">
        <f t="shared" si="38"/>
        <v>1120</v>
      </c>
      <c r="B641" s="288" t="s">
        <v>4453</v>
      </c>
      <c r="C641" s="319" t="s">
        <v>4840</v>
      </c>
      <c r="D641" s="319" t="s">
        <v>4765</v>
      </c>
      <c r="E641" s="319" t="s">
        <v>4765</v>
      </c>
      <c r="F641" s="319">
        <v>20180101</v>
      </c>
      <c r="G641" s="319">
        <v>20210630</v>
      </c>
      <c r="H641" s="319" t="s">
        <v>4293</v>
      </c>
      <c r="I641" s="319" t="s">
        <v>4864</v>
      </c>
      <c r="J641" s="319">
        <f t="shared" si="39"/>
        <v>820</v>
      </c>
      <c r="K641" s="319" t="s">
        <v>4839</v>
      </c>
      <c r="L641" s="319" t="s">
        <v>4842</v>
      </c>
      <c r="M641" s="319" t="s">
        <v>5053</v>
      </c>
    </row>
    <row r="642" spans="1:13" hidden="1">
      <c r="A642" s="356">
        <v>1201</v>
      </c>
      <c r="B642" s="356">
        <v>1</v>
      </c>
      <c r="C642" s="356" t="s">
        <v>4765</v>
      </c>
      <c r="D642" s="356" t="s">
        <v>1541</v>
      </c>
      <c r="E642" s="356" t="s">
        <v>1541</v>
      </c>
      <c r="F642" s="356">
        <v>20180101</v>
      </c>
      <c r="G642" s="356">
        <v>20210630</v>
      </c>
      <c r="H642" s="356" t="s">
        <v>4293</v>
      </c>
      <c r="I642" s="356" t="s">
        <v>4916</v>
      </c>
      <c r="J642" s="356" t="s">
        <v>4453</v>
      </c>
      <c r="K642" s="356" t="s">
        <v>4453</v>
      </c>
      <c r="L642" s="356" t="s">
        <v>4453</v>
      </c>
      <c r="M642" s="319" t="s">
        <v>5053</v>
      </c>
    </row>
    <row r="643" spans="1:13" hidden="1">
      <c r="A643" s="319">
        <f>A642+1</f>
        <v>1202</v>
      </c>
      <c r="B643" s="319">
        <f>B642+1</f>
        <v>2</v>
      </c>
      <c r="C643" s="319" t="s">
        <v>4765</v>
      </c>
      <c r="D643" s="319" t="s">
        <v>1541</v>
      </c>
      <c r="E643" s="319" t="s">
        <v>1541</v>
      </c>
      <c r="F643" s="319">
        <v>20180101</v>
      </c>
      <c r="G643" s="319">
        <v>20210630</v>
      </c>
      <c r="H643" s="319" t="s">
        <v>4293</v>
      </c>
      <c r="I643" s="319" t="s">
        <v>4916</v>
      </c>
      <c r="J643" s="319" t="s">
        <v>4453</v>
      </c>
      <c r="K643" s="319" t="s">
        <v>4453</v>
      </c>
      <c r="L643" s="319" t="s">
        <v>4453</v>
      </c>
      <c r="M643" s="319" t="s">
        <v>5053</v>
      </c>
    </row>
    <row r="644" spans="1:13" hidden="1">
      <c r="A644" s="319">
        <f t="shared" ref="A644:B651" si="40">A643+1</f>
        <v>1203</v>
      </c>
      <c r="B644" s="319">
        <f t="shared" si="40"/>
        <v>3</v>
      </c>
      <c r="C644" s="319" t="s">
        <v>4765</v>
      </c>
      <c r="D644" s="319" t="s">
        <v>1541</v>
      </c>
      <c r="E644" s="319" t="s">
        <v>1541</v>
      </c>
      <c r="F644" s="319">
        <v>20180101</v>
      </c>
      <c r="G644" s="319">
        <v>20210630</v>
      </c>
      <c r="H644" s="319" t="s">
        <v>4293</v>
      </c>
      <c r="I644" s="319" t="s">
        <v>4916</v>
      </c>
      <c r="J644" s="319" t="s">
        <v>4453</v>
      </c>
      <c r="K644" s="319" t="s">
        <v>4453</v>
      </c>
      <c r="L644" s="319" t="s">
        <v>4453</v>
      </c>
      <c r="M644" s="319" t="s">
        <v>5053</v>
      </c>
    </row>
    <row r="645" spans="1:13" hidden="1">
      <c r="A645" s="319">
        <f t="shared" si="40"/>
        <v>1204</v>
      </c>
      <c r="B645" s="319">
        <f t="shared" si="40"/>
        <v>4</v>
      </c>
      <c r="C645" s="319" t="s">
        <v>4765</v>
      </c>
      <c r="D645" s="319" t="s">
        <v>1541</v>
      </c>
      <c r="E645" s="319" t="s">
        <v>1541</v>
      </c>
      <c r="F645" s="319">
        <v>20180101</v>
      </c>
      <c r="G645" s="319">
        <v>20210630</v>
      </c>
      <c r="H645" s="319" t="s">
        <v>4293</v>
      </c>
      <c r="I645" s="319" t="s">
        <v>4916</v>
      </c>
      <c r="J645" s="319" t="s">
        <v>4453</v>
      </c>
      <c r="K645" s="319" t="s">
        <v>4453</v>
      </c>
      <c r="L645" s="319" t="s">
        <v>4453</v>
      </c>
      <c r="M645" s="319" t="s">
        <v>5053</v>
      </c>
    </row>
    <row r="646" spans="1:13" hidden="1">
      <c r="A646" s="319">
        <f t="shared" si="40"/>
        <v>1205</v>
      </c>
      <c r="B646" s="319">
        <f t="shared" si="40"/>
        <v>5</v>
      </c>
      <c r="C646" s="319" t="s">
        <v>4765</v>
      </c>
      <c r="D646" s="319" t="s">
        <v>1541</v>
      </c>
      <c r="E646" s="319" t="s">
        <v>1541</v>
      </c>
      <c r="F646" s="319">
        <v>20180101</v>
      </c>
      <c r="G646" s="319">
        <v>20210630</v>
      </c>
      <c r="H646" s="319" t="s">
        <v>4293</v>
      </c>
      <c r="I646" s="319" t="s">
        <v>4916</v>
      </c>
      <c r="J646" s="319" t="s">
        <v>4453</v>
      </c>
      <c r="K646" s="319" t="s">
        <v>4453</v>
      </c>
      <c r="L646" s="319" t="s">
        <v>4453</v>
      </c>
      <c r="M646" s="319" t="s">
        <v>5053</v>
      </c>
    </row>
    <row r="647" spans="1:13" hidden="1">
      <c r="A647" s="319">
        <f t="shared" si="40"/>
        <v>1206</v>
      </c>
      <c r="B647" s="319">
        <f t="shared" si="40"/>
        <v>6</v>
      </c>
      <c r="C647" s="319" t="s">
        <v>4765</v>
      </c>
      <c r="D647" s="319" t="s">
        <v>1541</v>
      </c>
      <c r="E647" s="319" t="s">
        <v>1541</v>
      </c>
      <c r="F647" s="319">
        <v>20180101</v>
      </c>
      <c r="G647" s="319">
        <v>20210630</v>
      </c>
      <c r="H647" s="319" t="s">
        <v>4293</v>
      </c>
      <c r="I647" s="319" t="s">
        <v>4916</v>
      </c>
      <c r="J647" s="319" t="s">
        <v>4453</v>
      </c>
      <c r="K647" s="319" t="s">
        <v>4453</v>
      </c>
      <c r="L647" s="319" t="s">
        <v>4453</v>
      </c>
      <c r="M647" s="319" t="s">
        <v>5053</v>
      </c>
    </row>
    <row r="648" spans="1:13" hidden="1">
      <c r="A648" s="319">
        <f t="shared" si="40"/>
        <v>1207</v>
      </c>
      <c r="B648" s="319">
        <f t="shared" si="40"/>
        <v>7</v>
      </c>
      <c r="C648" s="319" t="s">
        <v>4765</v>
      </c>
      <c r="D648" s="319" t="s">
        <v>1541</v>
      </c>
      <c r="E648" s="319" t="s">
        <v>1541</v>
      </c>
      <c r="F648" s="319">
        <v>20180101</v>
      </c>
      <c r="G648" s="319">
        <v>20210630</v>
      </c>
      <c r="H648" s="319" t="s">
        <v>4293</v>
      </c>
      <c r="I648" s="319" t="s">
        <v>4916</v>
      </c>
      <c r="J648" s="319" t="s">
        <v>4453</v>
      </c>
      <c r="K648" s="319" t="s">
        <v>4453</v>
      </c>
      <c r="L648" s="319" t="s">
        <v>4453</v>
      </c>
      <c r="M648" s="319" t="s">
        <v>5053</v>
      </c>
    </row>
    <row r="649" spans="1:13" hidden="1">
      <c r="A649" s="319">
        <f t="shared" si="40"/>
        <v>1208</v>
      </c>
      <c r="B649" s="319">
        <f t="shared" si="40"/>
        <v>8</v>
      </c>
      <c r="C649" s="319" t="s">
        <v>4765</v>
      </c>
      <c r="D649" s="319" t="s">
        <v>1541</v>
      </c>
      <c r="E649" s="319" t="s">
        <v>1541</v>
      </c>
      <c r="F649" s="319">
        <v>20180101</v>
      </c>
      <c r="G649" s="319">
        <v>20210630</v>
      </c>
      <c r="H649" s="319" t="s">
        <v>4293</v>
      </c>
      <c r="I649" s="319" t="s">
        <v>4916</v>
      </c>
      <c r="J649" s="319" t="s">
        <v>4453</v>
      </c>
      <c r="K649" s="319" t="s">
        <v>4453</v>
      </c>
      <c r="L649" s="319" t="s">
        <v>4453</v>
      </c>
      <c r="M649" s="319" t="s">
        <v>5053</v>
      </c>
    </row>
    <row r="650" spans="1:13" hidden="1">
      <c r="A650" s="319">
        <f t="shared" si="40"/>
        <v>1209</v>
      </c>
      <c r="B650" s="319">
        <f t="shared" si="40"/>
        <v>9</v>
      </c>
      <c r="C650" s="319" t="s">
        <v>4765</v>
      </c>
      <c r="D650" s="319" t="s">
        <v>1541</v>
      </c>
      <c r="E650" s="319" t="s">
        <v>1541</v>
      </c>
      <c r="F650" s="319">
        <v>20180101</v>
      </c>
      <c r="G650" s="319">
        <v>20210630</v>
      </c>
      <c r="H650" s="319" t="s">
        <v>4293</v>
      </c>
      <c r="I650" s="319" t="s">
        <v>4916</v>
      </c>
      <c r="J650" s="319" t="s">
        <v>4453</v>
      </c>
      <c r="K650" s="319" t="s">
        <v>4453</v>
      </c>
      <c r="L650" s="319" t="s">
        <v>4453</v>
      </c>
      <c r="M650" s="319" t="s">
        <v>5053</v>
      </c>
    </row>
    <row r="651" spans="1:13" hidden="1">
      <c r="A651" s="319">
        <f t="shared" ref="A651:A662" si="41">A650+1</f>
        <v>1210</v>
      </c>
      <c r="B651" s="319">
        <f t="shared" si="40"/>
        <v>10</v>
      </c>
      <c r="C651" s="319" t="s">
        <v>4765</v>
      </c>
      <c r="D651" s="319" t="s">
        <v>1541</v>
      </c>
      <c r="E651" s="319" t="s">
        <v>1541</v>
      </c>
      <c r="F651" s="319">
        <v>20180101</v>
      </c>
      <c r="G651" s="319">
        <v>20210630</v>
      </c>
      <c r="H651" s="319" t="s">
        <v>4293</v>
      </c>
      <c r="I651" s="319" t="s">
        <v>4916</v>
      </c>
      <c r="J651" s="319" t="s">
        <v>4453</v>
      </c>
      <c r="K651" s="319" t="s">
        <v>4453</v>
      </c>
      <c r="L651" s="319" t="s">
        <v>4453</v>
      </c>
      <c r="M651" s="319" t="s">
        <v>5053</v>
      </c>
    </row>
    <row r="652" spans="1:13" hidden="1">
      <c r="A652" s="319">
        <f t="shared" si="41"/>
        <v>1211</v>
      </c>
      <c r="B652" s="319">
        <v>31</v>
      </c>
      <c r="C652" s="319" t="s">
        <v>4765</v>
      </c>
      <c r="D652" s="319" t="s">
        <v>1541</v>
      </c>
      <c r="E652" s="319" t="s">
        <v>1541</v>
      </c>
      <c r="F652" s="319">
        <v>20180101</v>
      </c>
      <c r="G652" s="319">
        <v>20210630</v>
      </c>
      <c r="H652" s="319" t="s">
        <v>4293</v>
      </c>
      <c r="I652" s="319" t="s">
        <v>4916</v>
      </c>
      <c r="J652" s="319" t="s">
        <v>4453</v>
      </c>
      <c r="K652" s="319" t="s">
        <v>4453</v>
      </c>
      <c r="L652" s="319" t="s">
        <v>4453</v>
      </c>
      <c r="M652" s="319" t="s">
        <v>5053</v>
      </c>
    </row>
    <row r="653" spans="1:13" hidden="1">
      <c r="A653" s="319">
        <f t="shared" si="41"/>
        <v>1212</v>
      </c>
      <c r="B653" s="319">
        <f t="shared" ref="B653:B661" si="42">B652+1</f>
        <v>32</v>
      </c>
      <c r="C653" s="319" t="s">
        <v>4765</v>
      </c>
      <c r="D653" s="319" t="s">
        <v>1541</v>
      </c>
      <c r="E653" s="319" t="s">
        <v>1541</v>
      </c>
      <c r="F653" s="319">
        <v>20180101</v>
      </c>
      <c r="G653" s="319">
        <v>20210630</v>
      </c>
      <c r="H653" s="319" t="s">
        <v>4293</v>
      </c>
      <c r="I653" s="319" t="s">
        <v>4916</v>
      </c>
      <c r="J653" s="319" t="s">
        <v>4453</v>
      </c>
      <c r="K653" s="319" t="s">
        <v>4453</v>
      </c>
      <c r="L653" s="319" t="s">
        <v>4453</v>
      </c>
      <c r="M653" s="319" t="s">
        <v>5053</v>
      </c>
    </row>
    <row r="654" spans="1:13" hidden="1">
      <c r="A654" s="319">
        <f t="shared" si="41"/>
        <v>1213</v>
      </c>
      <c r="B654" s="319">
        <f t="shared" si="42"/>
        <v>33</v>
      </c>
      <c r="C654" s="319" t="s">
        <v>4765</v>
      </c>
      <c r="D654" s="319" t="s">
        <v>1541</v>
      </c>
      <c r="E654" s="319" t="s">
        <v>1541</v>
      </c>
      <c r="F654" s="319">
        <v>20180101</v>
      </c>
      <c r="G654" s="319">
        <v>20210630</v>
      </c>
      <c r="H654" s="319" t="s">
        <v>4293</v>
      </c>
      <c r="I654" s="319" t="s">
        <v>4916</v>
      </c>
      <c r="J654" s="319" t="s">
        <v>4453</v>
      </c>
      <c r="K654" s="319" t="s">
        <v>4453</v>
      </c>
      <c r="L654" s="319" t="s">
        <v>4453</v>
      </c>
      <c r="M654" s="319" t="s">
        <v>5053</v>
      </c>
    </row>
    <row r="655" spans="1:13" hidden="1">
      <c r="A655" s="319">
        <f t="shared" si="41"/>
        <v>1214</v>
      </c>
      <c r="B655" s="319">
        <f t="shared" si="42"/>
        <v>34</v>
      </c>
      <c r="C655" s="319" t="s">
        <v>4765</v>
      </c>
      <c r="D655" s="319" t="s">
        <v>1541</v>
      </c>
      <c r="E655" s="319" t="s">
        <v>1541</v>
      </c>
      <c r="F655" s="319">
        <v>20180101</v>
      </c>
      <c r="G655" s="319">
        <v>20210630</v>
      </c>
      <c r="H655" s="319" t="s">
        <v>4293</v>
      </c>
      <c r="I655" s="319" t="s">
        <v>4916</v>
      </c>
      <c r="J655" s="319" t="s">
        <v>4453</v>
      </c>
      <c r="K655" s="319" t="s">
        <v>4453</v>
      </c>
      <c r="L655" s="319" t="s">
        <v>4453</v>
      </c>
      <c r="M655" s="319" t="s">
        <v>5053</v>
      </c>
    </row>
    <row r="656" spans="1:13" hidden="1">
      <c r="A656" s="319">
        <f t="shared" si="41"/>
        <v>1215</v>
      </c>
      <c r="B656" s="319">
        <f t="shared" si="42"/>
        <v>35</v>
      </c>
      <c r="C656" s="319" t="s">
        <v>4765</v>
      </c>
      <c r="D656" s="319" t="s">
        <v>1541</v>
      </c>
      <c r="E656" s="319" t="s">
        <v>1541</v>
      </c>
      <c r="F656" s="319">
        <v>20180101</v>
      </c>
      <c r="G656" s="319">
        <v>20210630</v>
      </c>
      <c r="H656" s="319" t="s">
        <v>4293</v>
      </c>
      <c r="I656" s="319" t="s">
        <v>4916</v>
      </c>
      <c r="J656" s="319" t="s">
        <v>4453</v>
      </c>
      <c r="K656" s="319" t="s">
        <v>4453</v>
      </c>
      <c r="L656" s="319" t="s">
        <v>4453</v>
      </c>
      <c r="M656" s="319" t="s">
        <v>5053</v>
      </c>
    </row>
    <row r="657" spans="1:13" hidden="1">
      <c r="A657" s="319">
        <f t="shared" si="41"/>
        <v>1216</v>
      </c>
      <c r="B657" s="319">
        <f t="shared" si="42"/>
        <v>36</v>
      </c>
      <c r="C657" s="319" t="s">
        <v>4765</v>
      </c>
      <c r="D657" s="319" t="s">
        <v>1541</v>
      </c>
      <c r="E657" s="319" t="s">
        <v>1541</v>
      </c>
      <c r="F657" s="319">
        <v>20180101</v>
      </c>
      <c r="G657" s="319">
        <v>20210630</v>
      </c>
      <c r="H657" s="319" t="s">
        <v>4293</v>
      </c>
      <c r="I657" s="319" t="s">
        <v>4916</v>
      </c>
      <c r="J657" s="319" t="s">
        <v>4453</v>
      </c>
      <c r="K657" s="319" t="s">
        <v>4453</v>
      </c>
      <c r="L657" s="319" t="s">
        <v>4453</v>
      </c>
      <c r="M657" s="319" t="s">
        <v>5053</v>
      </c>
    </row>
    <row r="658" spans="1:13" hidden="1">
      <c r="A658" s="319">
        <f t="shared" si="41"/>
        <v>1217</v>
      </c>
      <c r="B658" s="319">
        <f t="shared" si="42"/>
        <v>37</v>
      </c>
      <c r="C658" s="319" t="s">
        <v>4765</v>
      </c>
      <c r="D658" s="319" t="s">
        <v>1541</v>
      </c>
      <c r="E658" s="319" t="s">
        <v>1541</v>
      </c>
      <c r="F658" s="319">
        <v>20180101</v>
      </c>
      <c r="G658" s="319">
        <v>20210630</v>
      </c>
      <c r="H658" s="319" t="s">
        <v>4293</v>
      </c>
      <c r="I658" s="319" t="s">
        <v>4916</v>
      </c>
      <c r="J658" s="319" t="s">
        <v>4453</v>
      </c>
      <c r="K658" s="319" t="s">
        <v>4453</v>
      </c>
      <c r="L658" s="319" t="s">
        <v>4453</v>
      </c>
      <c r="M658" s="319" t="s">
        <v>5053</v>
      </c>
    </row>
    <row r="659" spans="1:13" hidden="1">
      <c r="A659" s="319">
        <f t="shared" si="41"/>
        <v>1218</v>
      </c>
      <c r="B659" s="319">
        <f t="shared" si="42"/>
        <v>38</v>
      </c>
      <c r="C659" s="319" t="s">
        <v>4765</v>
      </c>
      <c r="D659" s="319" t="s">
        <v>1541</v>
      </c>
      <c r="E659" s="319" t="s">
        <v>1541</v>
      </c>
      <c r="F659" s="319">
        <v>20180101</v>
      </c>
      <c r="G659" s="319">
        <v>20210630</v>
      </c>
      <c r="H659" s="319" t="s">
        <v>4293</v>
      </c>
      <c r="I659" s="319" t="s">
        <v>4916</v>
      </c>
      <c r="J659" s="319" t="s">
        <v>4453</v>
      </c>
      <c r="K659" s="319" t="s">
        <v>4453</v>
      </c>
      <c r="L659" s="319" t="s">
        <v>4453</v>
      </c>
      <c r="M659" s="319" t="s">
        <v>5053</v>
      </c>
    </row>
    <row r="660" spans="1:13" hidden="1">
      <c r="A660" s="319">
        <f t="shared" si="41"/>
        <v>1219</v>
      </c>
      <c r="B660" s="319">
        <f t="shared" si="42"/>
        <v>39</v>
      </c>
      <c r="C660" s="319" t="s">
        <v>4765</v>
      </c>
      <c r="D660" s="319" t="s">
        <v>1541</v>
      </c>
      <c r="E660" s="319" t="s">
        <v>1541</v>
      </c>
      <c r="F660" s="319">
        <v>20180101</v>
      </c>
      <c r="G660" s="319">
        <v>20210630</v>
      </c>
      <c r="H660" s="319" t="s">
        <v>4293</v>
      </c>
      <c r="I660" s="319" t="s">
        <v>4916</v>
      </c>
      <c r="J660" s="319" t="s">
        <v>4453</v>
      </c>
      <c r="K660" s="319" t="s">
        <v>4453</v>
      </c>
      <c r="L660" s="319" t="s">
        <v>4453</v>
      </c>
      <c r="M660" s="319" t="s">
        <v>5053</v>
      </c>
    </row>
    <row r="661" spans="1:13" hidden="1">
      <c r="A661" s="319">
        <f t="shared" si="41"/>
        <v>1220</v>
      </c>
      <c r="B661" s="319">
        <f t="shared" si="42"/>
        <v>40</v>
      </c>
      <c r="C661" s="319" t="s">
        <v>4765</v>
      </c>
      <c r="D661" s="319" t="s">
        <v>1541</v>
      </c>
      <c r="E661" s="319" t="s">
        <v>1541</v>
      </c>
      <c r="F661" s="319">
        <v>20180101</v>
      </c>
      <c r="G661" s="319">
        <v>20210630</v>
      </c>
      <c r="H661" s="319" t="s">
        <v>4293</v>
      </c>
      <c r="I661" s="319" t="s">
        <v>4916</v>
      </c>
      <c r="J661" s="319" t="s">
        <v>4453</v>
      </c>
      <c r="K661" s="319" t="s">
        <v>4453</v>
      </c>
      <c r="L661" s="319" t="s">
        <v>4453</v>
      </c>
      <c r="M661" s="319" t="s">
        <v>5053</v>
      </c>
    </row>
    <row r="662" spans="1:13" hidden="1">
      <c r="A662" s="319">
        <f t="shared" si="41"/>
        <v>1221</v>
      </c>
      <c r="B662" s="288" t="s">
        <v>4453</v>
      </c>
      <c r="C662" s="319" t="s">
        <v>4840</v>
      </c>
      <c r="D662" s="319" t="s">
        <v>4765</v>
      </c>
      <c r="E662" s="319" t="s">
        <v>4765</v>
      </c>
      <c r="F662" s="319">
        <v>20180101</v>
      </c>
      <c r="G662" s="319">
        <v>20210630</v>
      </c>
      <c r="H662" s="319" t="s">
        <v>4293</v>
      </c>
      <c r="I662" s="319" t="s">
        <v>4917</v>
      </c>
      <c r="J662" s="319">
        <f>A642</f>
        <v>1201</v>
      </c>
      <c r="K662" s="2" t="s">
        <v>4846</v>
      </c>
      <c r="L662" s="318" t="s">
        <v>4847</v>
      </c>
      <c r="M662" s="319" t="s">
        <v>5053</v>
      </c>
    </row>
    <row r="663" spans="1:13" hidden="1">
      <c r="A663" s="319">
        <f t="shared" ref="A663:A726" si="43">A662+1</f>
        <v>1222</v>
      </c>
      <c r="B663" s="288" t="s">
        <v>4453</v>
      </c>
      <c r="C663" s="319" t="s">
        <v>4840</v>
      </c>
      <c r="D663" s="319" t="s">
        <v>4765</v>
      </c>
      <c r="E663" s="319" t="s">
        <v>4765</v>
      </c>
      <c r="F663" s="319">
        <v>20180101</v>
      </c>
      <c r="G663" s="319">
        <v>20210630</v>
      </c>
      <c r="H663" s="319" t="s">
        <v>4293</v>
      </c>
      <c r="I663" s="319" t="s">
        <v>4917</v>
      </c>
      <c r="J663" s="319">
        <f>J662+1</f>
        <v>1202</v>
      </c>
      <c r="K663" s="2" t="s">
        <v>4846</v>
      </c>
      <c r="L663" s="318" t="s">
        <v>4847</v>
      </c>
      <c r="M663" s="319" t="s">
        <v>5053</v>
      </c>
    </row>
    <row r="664" spans="1:13" hidden="1">
      <c r="A664" s="319">
        <f t="shared" si="43"/>
        <v>1223</v>
      </c>
      <c r="B664" s="288" t="s">
        <v>4453</v>
      </c>
      <c r="C664" s="319" t="s">
        <v>4840</v>
      </c>
      <c r="D664" s="319" t="s">
        <v>4765</v>
      </c>
      <c r="E664" s="319" t="s">
        <v>4765</v>
      </c>
      <c r="F664" s="319">
        <v>20180101</v>
      </c>
      <c r="G664" s="319">
        <v>20210630</v>
      </c>
      <c r="H664" s="319" t="s">
        <v>4293</v>
      </c>
      <c r="I664" s="319" t="s">
        <v>4917</v>
      </c>
      <c r="J664" s="319">
        <f t="shared" ref="J664:J681" si="44">J663+1</f>
        <v>1203</v>
      </c>
      <c r="K664" s="2" t="s">
        <v>4846</v>
      </c>
      <c r="L664" s="318" t="s">
        <v>4847</v>
      </c>
      <c r="M664" s="319" t="s">
        <v>5053</v>
      </c>
    </row>
    <row r="665" spans="1:13" hidden="1">
      <c r="A665" s="319">
        <f t="shared" si="43"/>
        <v>1224</v>
      </c>
      <c r="B665" s="288" t="s">
        <v>4453</v>
      </c>
      <c r="C665" s="319" t="s">
        <v>4840</v>
      </c>
      <c r="D665" s="319" t="s">
        <v>4765</v>
      </c>
      <c r="E665" s="319" t="s">
        <v>4765</v>
      </c>
      <c r="F665" s="319">
        <v>20180101</v>
      </c>
      <c r="G665" s="319">
        <v>20210630</v>
      </c>
      <c r="H665" s="319" t="s">
        <v>4293</v>
      </c>
      <c r="I665" s="319" t="s">
        <v>4917</v>
      </c>
      <c r="J665" s="319">
        <f t="shared" si="44"/>
        <v>1204</v>
      </c>
      <c r="K665" s="2" t="s">
        <v>4846</v>
      </c>
      <c r="L665" s="318" t="s">
        <v>4847</v>
      </c>
      <c r="M665" s="319" t="s">
        <v>5053</v>
      </c>
    </row>
    <row r="666" spans="1:13" hidden="1">
      <c r="A666" s="319">
        <f t="shared" si="43"/>
        <v>1225</v>
      </c>
      <c r="B666" s="288" t="s">
        <v>4453</v>
      </c>
      <c r="C666" s="319" t="s">
        <v>4840</v>
      </c>
      <c r="D666" s="319" t="s">
        <v>4765</v>
      </c>
      <c r="E666" s="319" t="s">
        <v>4765</v>
      </c>
      <c r="F666" s="319">
        <v>20180101</v>
      </c>
      <c r="G666" s="319">
        <v>20210630</v>
      </c>
      <c r="H666" s="319" t="s">
        <v>4293</v>
      </c>
      <c r="I666" s="319" t="s">
        <v>4917</v>
      </c>
      <c r="J666" s="319">
        <f t="shared" si="44"/>
        <v>1205</v>
      </c>
      <c r="K666" s="2" t="s">
        <v>4846</v>
      </c>
      <c r="L666" s="318" t="s">
        <v>4847</v>
      </c>
      <c r="M666" s="319" t="s">
        <v>5053</v>
      </c>
    </row>
    <row r="667" spans="1:13" hidden="1">
      <c r="A667" s="319">
        <f t="shared" si="43"/>
        <v>1226</v>
      </c>
      <c r="B667" s="288" t="s">
        <v>4453</v>
      </c>
      <c r="C667" s="319" t="s">
        <v>4840</v>
      </c>
      <c r="D667" s="319" t="s">
        <v>4765</v>
      </c>
      <c r="E667" s="319" t="s">
        <v>4765</v>
      </c>
      <c r="F667" s="319">
        <v>20180101</v>
      </c>
      <c r="G667" s="319">
        <v>20210630</v>
      </c>
      <c r="H667" s="319" t="s">
        <v>4293</v>
      </c>
      <c r="I667" s="319" t="s">
        <v>4917</v>
      </c>
      <c r="J667" s="319">
        <f t="shared" si="44"/>
        <v>1206</v>
      </c>
      <c r="K667" s="2" t="s">
        <v>4846</v>
      </c>
      <c r="L667" s="318" t="s">
        <v>4847</v>
      </c>
      <c r="M667" s="319" t="s">
        <v>5053</v>
      </c>
    </row>
    <row r="668" spans="1:13" hidden="1">
      <c r="A668" s="319">
        <f t="shared" si="43"/>
        <v>1227</v>
      </c>
      <c r="B668" s="288" t="s">
        <v>4453</v>
      </c>
      <c r="C668" s="319" t="s">
        <v>4840</v>
      </c>
      <c r="D668" s="319" t="s">
        <v>4765</v>
      </c>
      <c r="E668" s="319" t="s">
        <v>4765</v>
      </c>
      <c r="F668" s="319">
        <v>20180101</v>
      </c>
      <c r="G668" s="319">
        <v>20210630</v>
      </c>
      <c r="H668" s="319" t="s">
        <v>4293</v>
      </c>
      <c r="I668" s="319" t="s">
        <v>4917</v>
      </c>
      <c r="J668" s="319">
        <f t="shared" si="44"/>
        <v>1207</v>
      </c>
      <c r="K668" s="2" t="s">
        <v>4846</v>
      </c>
      <c r="L668" s="318" t="s">
        <v>4847</v>
      </c>
      <c r="M668" s="319" t="s">
        <v>5053</v>
      </c>
    </row>
    <row r="669" spans="1:13" hidden="1">
      <c r="A669" s="319">
        <f t="shared" si="43"/>
        <v>1228</v>
      </c>
      <c r="B669" s="288" t="s">
        <v>4453</v>
      </c>
      <c r="C669" s="319" t="s">
        <v>4840</v>
      </c>
      <c r="D669" s="319" t="s">
        <v>4765</v>
      </c>
      <c r="E669" s="319" t="s">
        <v>4765</v>
      </c>
      <c r="F669" s="319">
        <v>20180101</v>
      </c>
      <c r="G669" s="319">
        <v>20210630</v>
      </c>
      <c r="H669" s="319" t="s">
        <v>4293</v>
      </c>
      <c r="I669" s="319" t="s">
        <v>4917</v>
      </c>
      <c r="J669" s="319">
        <f t="shared" si="44"/>
        <v>1208</v>
      </c>
      <c r="K669" s="2" t="s">
        <v>4846</v>
      </c>
      <c r="L669" s="318" t="s">
        <v>4847</v>
      </c>
      <c r="M669" s="319" t="s">
        <v>5053</v>
      </c>
    </row>
    <row r="670" spans="1:13" hidden="1">
      <c r="A670" s="319">
        <f t="shared" si="43"/>
        <v>1229</v>
      </c>
      <c r="B670" s="288" t="s">
        <v>4453</v>
      </c>
      <c r="C670" s="319" t="s">
        <v>4840</v>
      </c>
      <c r="D670" s="319" t="s">
        <v>4765</v>
      </c>
      <c r="E670" s="319" t="s">
        <v>4765</v>
      </c>
      <c r="F670" s="319">
        <v>20180101</v>
      </c>
      <c r="G670" s="319">
        <v>20210630</v>
      </c>
      <c r="H670" s="319" t="s">
        <v>4293</v>
      </c>
      <c r="I670" s="319" t="s">
        <v>4917</v>
      </c>
      <c r="J670" s="319">
        <f t="shared" si="44"/>
        <v>1209</v>
      </c>
      <c r="K670" s="2" t="s">
        <v>4846</v>
      </c>
      <c r="L670" s="318" t="s">
        <v>4847</v>
      </c>
      <c r="M670" s="319" t="s">
        <v>5053</v>
      </c>
    </row>
    <row r="671" spans="1:13" hidden="1">
      <c r="A671" s="319">
        <f t="shared" si="43"/>
        <v>1230</v>
      </c>
      <c r="B671" s="288" t="s">
        <v>4453</v>
      </c>
      <c r="C671" s="319" t="s">
        <v>4840</v>
      </c>
      <c r="D671" s="319" t="s">
        <v>4765</v>
      </c>
      <c r="E671" s="319" t="s">
        <v>4765</v>
      </c>
      <c r="F671" s="319">
        <v>20180101</v>
      </c>
      <c r="G671" s="319">
        <v>20210630</v>
      </c>
      <c r="H671" s="319" t="s">
        <v>4293</v>
      </c>
      <c r="I671" s="319" t="s">
        <v>4917</v>
      </c>
      <c r="J671" s="319">
        <f t="shared" si="44"/>
        <v>1210</v>
      </c>
      <c r="K671" s="2" t="s">
        <v>4846</v>
      </c>
      <c r="L671" s="318" t="s">
        <v>4847</v>
      </c>
      <c r="M671" s="319" t="s">
        <v>5053</v>
      </c>
    </row>
    <row r="672" spans="1:13" hidden="1">
      <c r="A672" s="319">
        <f t="shared" si="43"/>
        <v>1231</v>
      </c>
      <c r="B672" s="288" t="s">
        <v>4453</v>
      </c>
      <c r="C672" s="319" t="s">
        <v>4840</v>
      </c>
      <c r="D672" s="319" t="s">
        <v>4765</v>
      </c>
      <c r="E672" s="319" t="s">
        <v>4765</v>
      </c>
      <c r="F672" s="319">
        <v>20180101</v>
      </c>
      <c r="G672" s="319">
        <v>20210630</v>
      </c>
      <c r="H672" s="319" t="s">
        <v>4293</v>
      </c>
      <c r="I672" s="319" t="s">
        <v>4917</v>
      </c>
      <c r="J672" s="319">
        <f t="shared" si="44"/>
        <v>1211</v>
      </c>
      <c r="K672" s="2" t="s">
        <v>4846</v>
      </c>
      <c r="L672" s="318" t="s">
        <v>4847</v>
      </c>
      <c r="M672" s="319" t="s">
        <v>5053</v>
      </c>
    </row>
    <row r="673" spans="1:13" hidden="1">
      <c r="A673" s="319">
        <f t="shared" si="43"/>
        <v>1232</v>
      </c>
      <c r="B673" s="288" t="s">
        <v>4453</v>
      </c>
      <c r="C673" s="319" t="s">
        <v>4840</v>
      </c>
      <c r="D673" s="319" t="s">
        <v>4765</v>
      </c>
      <c r="E673" s="319" t="s">
        <v>4765</v>
      </c>
      <c r="F673" s="319">
        <v>20180101</v>
      </c>
      <c r="G673" s="319">
        <v>20210630</v>
      </c>
      <c r="H673" s="319" t="s">
        <v>4293</v>
      </c>
      <c r="I673" s="319" t="s">
        <v>4917</v>
      </c>
      <c r="J673" s="319">
        <f t="shared" si="44"/>
        <v>1212</v>
      </c>
      <c r="K673" s="2" t="s">
        <v>4846</v>
      </c>
      <c r="L673" s="318" t="s">
        <v>4847</v>
      </c>
      <c r="M673" s="319" t="s">
        <v>5053</v>
      </c>
    </row>
    <row r="674" spans="1:13" hidden="1">
      <c r="A674" s="319">
        <f t="shared" si="43"/>
        <v>1233</v>
      </c>
      <c r="B674" s="288" t="s">
        <v>4453</v>
      </c>
      <c r="C674" s="319" t="s">
        <v>4840</v>
      </c>
      <c r="D674" s="319" t="s">
        <v>4765</v>
      </c>
      <c r="E674" s="319" t="s">
        <v>4765</v>
      </c>
      <c r="F674" s="319">
        <v>20180101</v>
      </c>
      <c r="G674" s="319">
        <v>20210630</v>
      </c>
      <c r="H674" s="319" t="s">
        <v>4293</v>
      </c>
      <c r="I674" s="319" t="s">
        <v>4917</v>
      </c>
      <c r="J674" s="319">
        <f t="shared" si="44"/>
        <v>1213</v>
      </c>
      <c r="K674" s="2" t="s">
        <v>4846</v>
      </c>
      <c r="L674" s="318" t="s">
        <v>4847</v>
      </c>
      <c r="M674" s="319" t="s">
        <v>5053</v>
      </c>
    </row>
    <row r="675" spans="1:13" hidden="1">
      <c r="A675" s="319">
        <f t="shared" si="43"/>
        <v>1234</v>
      </c>
      <c r="B675" s="288" t="s">
        <v>4453</v>
      </c>
      <c r="C675" s="319" t="s">
        <v>4840</v>
      </c>
      <c r="D675" s="319" t="s">
        <v>4765</v>
      </c>
      <c r="E675" s="319" t="s">
        <v>4765</v>
      </c>
      <c r="F675" s="319">
        <v>20180101</v>
      </c>
      <c r="G675" s="319">
        <v>20210630</v>
      </c>
      <c r="H675" s="319" t="s">
        <v>4293</v>
      </c>
      <c r="I675" s="319" t="s">
        <v>4917</v>
      </c>
      <c r="J675" s="319">
        <f t="shared" si="44"/>
        <v>1214</v>
      </c>
      <c r="K675" s="2" t="s">
        <v>4846</v>
      </c>
      <c r="L675" s="318" t="s">
        <v>4847</v>
      </c>
      <c r="M675" s="319" t="s">
        <v>5053</v>
      </c>
    </row>
    <row r="676" spans="1:13" hidden="1">
      <c r="A676" s="319">
        <f t="shared" si="43"/>
        <v>1235</v>
      </c>
      <c r="B676" s="288" t="s">
        <v>4453</v>
      </c>
      <c r="C676" s="319" t="s">
        <v>4840</v>
      </c>
      <c r="D676" s="319" t="s">
        <v>4765</v>
      </c>
      <c r="E676" s="319" t="s">
        <v>4765</v>
      </c>
      <c r="F676" s="319">
        <v>20180101</v>
      </c>
      <c r="G676" s="319">
        <v>20210630</v>
      </c>
      <c r="H676" s="319" t="s">
        <v>4293</v>
      </c>
      <c r="I676" s="319" t="s">
        <v>4917</v>
      </c>
      <c r="J676" s="319">
        <f t="shared" si="44"/>
        <v>1215</v>
      </c>
      <c r="K676" s="2" t="s">
        <v>4846</v>
      </c>
      <c r="L676" s="318" t="s">
        <v>4847</v>
      </c>
      <c r="M676" s="319" t="s">
        <v>5053</v>
      </c>
    </row>
    <row r="677" spans="1:13" hidden="1">
      <c r="A677" s="319">
        <f t="shared" si="43"/>
        <v>1236</v>
      </c>
      <c r="B677" s="288" t="s">
        <v>4453</v>
      </c>
      <c r="C677" s="319" t="s">
        <v>4840</v>
      </c>
      <c r="D677" s="319" t="s">
        <v>4765</v>
      </c>
      <c r="E677" s="319" t="s">
        <v>4765</v>
      </c>
      <c r="F677" s="319">
        <v>20180101</v>
      </c>
      <c r="G677" s="319">
        <v>20210630</v>
      </c>
      <c r="H677" s="319" t="s">
        <v>4293</v>
      </c>
      <c r="I677" s="319" t="s">
        <v>4917</v>
      </c>
      <c r="J677" s="319">
        <f t="shared" si="44"/>
        <v>1216</v>
      </c>
      <c r="K677" s="2" t="s">
        <v>4846</v>
      </c>
      <c r="L677" s="318" t="s">
        <v>4847</v>
      </c>
      <c r="M677" s="319" t="s">
        <v>5053</v>
      </c>
    </row>
    <row r="678" spans="1:13" hidden="1">
      <c r="A678" s="319">
        <f t="shared" si="43"/>
        <v>1237</v>
      </c>
      <c r="B678" s="288" t="s">
        <v>4453</v>
      </c>
      <c r="C678" s="319" t="s">
        <v>4840</v>
      </c>
      <c r="D678" s="319" t="s">
        <v>4765</v>
      </c>
      <c r="E678" s="319" t="s">
        <v>4765</v>
      </c>
      <c r="F678" s="319">
        <v>20180101</v>
      </c>
      <c r="G678" s="319">
        <v>20210630</v>
      </c>
      <c r="H678" s="319" t="s">
        <v>4293</v>
      </c>
      <c r="I678" s="319" t="s">
        <v>4917</v>
      </c>
      <c r="J678" s="319">
        <f t="shared" si="44"/>
        <v>1217</v>
      </c>
      <c r="K678" s="2" t="s">
        <v>4846</v>
      </c>
      <c r="L678" s="318" t="s">
        <v>4847</v>
      </c>
      <c r="M678" s="319" t="s">
        <v>5053</v>
      </c>
    </row>
    <row r="679" spans="1:13" hidden="1">
      <c r="A679" s="319">
        <f t="shared" si="43"/>
        <v>1238</v>
      </c>
      <c r="B679" s="288" t="s">
        <v>4453</v>
      </c>
      <c r="C679" s="319" t="s">
        <v>4840</v>
      </c>
      <c r="D679" s="319" t="s">
        <v>4765</v>
      </c>
      <c r="E679" s="319" t="s">
        <v>4765</v>
      </c>
      <c r="F679" s="319">
        <v>20180101</v>
      </c>
      <c r="G679" s="319">
        <v>20210630</v>
      </c>
      <c r="H679" s="319" t="s">
        <v>4293</v>
      </c>
      <c r="I679" s="319" t="s">
        <v>4917</v>
      </c>
      <c r="J679" s="319">
        <f t="shared" si="44"/>
        <v>1218</v>
      </c>
      <c r="K679" s="2" t="s">
        <v>4846</v>
      </c>
      <c r="L679" s="318" t="s">
        <v>4847</v>
      </c>
      <c r="M679" s="319" t="s">
        <v>5053</v>
      </c>
    </row>
    <row r="680" spans="1:13" hidden="1">
      <c r="A680" s="319">
        <f t="shared" si="43"/>
        <v>1239</v>
      </c>
      <c r="B680" s="288" t="s">
        <v>4453</v>
      </c>
      <c r="C680" s="319" t="s">
        <v>4840</v>
      </c>
      <c r="D680" s="319" t="s">
        <v>4765</v>
      </c>
      <c r="E680" s="319" t="s">
        <v>4765</v>
      </c>
      <c r="F680" s="319">
        <v>20180101</v>
      </c>
      <c r="G680" s="319">
        <v>20210630</v>
      </c>
      <c r="H680" s="319" t="s">
        <v>4293</v>
      </c>
      <c r="I680" s="319" t="s">
        <v>4917</v>
      </c>
      <c r="J680" s="319">
        <f t="shared" si="44"/>
        <v>1219</v>
      </c>
      <c r="K680" s="2" t="s">
        <v>4846</v>
      </c>
      <c r="L680" s="318" t="s">
        <v>4847</v>
      </c>
      <c r="M680" s="319" t="s">
        <v>5053</v>
      </c>
    </row>
    <row r="681" spans="1:13" hidden="1">
      <c r="A681" s="319">
        <f t="shared" si="43"/>
        <v>1240</v>
      </c>
      <c r="B681" s="288" t="s">
        <v>4453</v>
      </c>
      <c r="C681" s="319" t="s">
        <v>4840</v>
      </c>
      <c r="D681" s="319" t="s">
        <v>4765</v>
      </c>
      <c r="E681" s="319" t="s">
        <v>4765</v>
      </c>
      <c r="F681" s="319">
        <v>20180101</v>
      </c>
      <c r="G681" s="319">
        <v>20210630</v>
      </c>
      <c r="H681" s="319" t="s">
        <v>4293</v>
      </c>
      <c r="I681" s="319" t="s">
        <v>4917</v>
      </c>
      <c r="J681" s="319">
        <f t="shared" si="44"/>
        <v>1220</v>
      </c>
      <c r="K681" s="2" t="s">
        <v>4846</v>
      </c>
      <c r="L681" s="318" t="s">
        <v>4847</v>
      </c>
      <c r="M681" s="319" t="s">
        <v>5053</v>
      </c>
    </row>
    <row r="682" spans="1:13" hidden="1">
      <c r="A682" s="319">
        <f t="shared" si="43"/>
        <v>1241</v>
      </c>
      <c r="B682" s="288" t="s">
        <v>4453</v>
      </c>
      <c r="C682" s="319" t="s">
        <v>4840</v>
      </c>
      <c r="D682" s="319" t="s">
        <v>4765</v>
      </c>
      <c r="E682" s="319" t="s">
        <v>4765</v>
      </c>
      <c r="F682" s="319">
        <v>20180101</v>
      </c>
      <c r="G682" s="319">
        <v>20210630</v>
      </c>
      <c r="H682" s="319" t="s">
        <v>4293</v>
      </c>
      <c r="I682" s="319" t="s">
        <v>4917</v>
      </c>
      <c r="J682" s="319">
        <v>1201</v>
      </c>
      <c r="K682" s="319" t="s">
        <v>1809</v>
      </c>
      <c r="L682" s="319" t="s">
        <v>4458</v>
      </c>
      <c r="M682" s="319" t="s">
        <v>5053</v>
      </c>
    </row>
    <row r="683" spans="1:13" hidden="1">
      <c r="A683" s="319">
        <f t="shared" si="43"/>
        <v>1242</v>
      </c>
      <c r="B683" s="288" t="s">
        <v>4453</v>
      </c>
      <c r="C683" s="319" t="s">
        <v>4840</v>
      </c>
      <c r="D683" s="319" t="s">
        <v>4765</v>
      </c>
      <c r="E683" s="319" t="s">
        <v>4765</v>
      </c>
      <c r="F683" s="319">
        <v>20180101</v>
      </c>
      <c r="G683" s="319">
        <v>20210630</v>
      </c>
      <c r="H683" s="319" t="s">
        <v>4293</v>
      </c>
      <c r="I683" s="319" t="s">
        <v>4917</v>
      </c>
      <c r="J683" s="319">
        <f>J682</f>
        <v>1201</v>
      </c>
      <c r="K683" s="319" t="s">
        <v>1419</v>
      </c>
      <c r="L683" s="319" t="s">
        <v>4459</v>
      </c>
      <c r="M683" s="319" t="s">
        <v>5053</v>
      </c>
    </row>
    <row r="684" spans="1:13" hidden="1">
      <c r="A684" s="319">
        <f t="shared" si="43"/>
        <v>1243</v>
      </c>
      <c r="B684" s="288" t="s">
        <v>4453</v>
      </c>
      <c r="C684" s="319" t="s">
        <v>4840</v>
      </c>
      <c r="D684" s="319" t="s">
        <v>4765</v>
      </c>
      <c r="E684" s="319" t="s">
        <v>4765</v>
      </c>
      <c r="F684" s="319">
        <v>20180101</v>
      </c>
      <c r="G684" s="319">
        <v>20210630</v>
      </c>
      <c r="H684" s="319" t="s">
        <v>4293</v>
      </c>
      <c r="I684" s="319" t="s">
        <v>4917</v>
      </c>
      <c r="J684" s="319">
        <f t="shared" ref="J684:J747" si="45">J683</f>
        <v>1201</v>
      </c>
      <c r="K684" s="319" t="s">
        <v>1586</v>
      </c>
      <c r="L684" s="319" t="s">
        <v>4460</v>
      </c>
      <c r="M684" s="319" t="s">
        <v>5053</v>
      </c>
    </row>
    <row r="685" spans="1:13" hidden="1">
      <c r="A685" s="319">
        <f t="shared" si="43"/>
        <v>1244</v>
      </c>
      <c r="B685" s="288" t="s">
        <v>4453</v>
      </c>
      <c r="C685" s="319" t="s">
        <v>4840</v>
      </c>
      <c r="D685" s="319" t="s">
        <v>4765</v>
      </c>
      <c r="E685" s="319" t="s">
        <v>4765</v>
      </c>
      <c r="F685" s="319">
        <v>20180101</v>
      </c>
      <c r="G685" s="319">
        <v>20210630</v>
      </c>
      <c r="H685" s="319" t="s">
        <v>4293</v>
      </c>
      <c r="I685" s="319" t="s">
        <v>4917</v>
      </c>
      <c r="J685" s="319">
        <f t="shared" si="45"/>
        <v>1201</v>
      </c>
      <c r="K685" s="319" t="s">
        <v>1256</v>
      </c>
      <c r="L685" s="319" t="s">
        <v>4744</v>
      </c>
      <c r="M685" s="319" t="s">
        <v>5053</v>
      </c>
    </row>
    <row r="686" spans="1:13" hidden="1">
      <c r="A686" s="319">
        <f t="shared" si="43"/>
        <v>1245</v>
      </c>
      <c r="B686" s="288" t="s">
        <v>4453</v>
      </c>
      <c r="C686" s="319" t="s">
        <v>4840</v>
      </c>
      <c r="D686" s="319" t="s">
        <v>4765</v>
      </c>
      <c r="E686" s="319" t="s">
        <v>4765</v>
      </c>
      <c r="F686" s="319">
        <v>20180101</v>
      </c>
      <c r="G686" s="319">
        <v>20210630</v>
      </c>
      <c r="H686" s="319" t="s">
        <v>4293</v>
      </c>
      <c r="I686" s="319" t="s">
        <v>4917</v>
      </c>
      <c r="J686" s="319">
        <f t="shared" si="45"/>
        <v>1201</v>
      </c>
      <c r="K686" s="319" t="s">
        <v>4461</v>
      </c>
      <c r="L686" s="319" t="s">
        <v>4462</v>
      </c>
      <c r="M686" s="319" t="s">
        <v>5053</v>
      </c>
    </row>
    <row r="687" spans="1:13" hidden="1">
      <c r="A687" s="319">
        <f t="shared" si="43"/>
        <v>1246</v>
      </c>
      <c r="B687" s="288" t="s">
        <v>4453</v>
      </c>
      <c r="C687" s="319" t="s">
        <v>4840</v>
      </c>
      <c r="D687" s="319" t="s">
        <v>4765</v>
      </c>
      <c r="E687" s="319" t="s">
        <v>4765</v>
      </c>
      <c r="F687" s="319">
        <v>20180101</v>
      </c>
      <c r="G687" s="319">
        <v>20210630</v>
      </c>
      <c r="H687" s="319" t="s">
        <v>4293</v>
      </c>
      <c r="I687" s="319" t="s">
        <v>4917</v>
      </c>
      <c r="J687" s="319">
        <f t="shared" si="45"/>
        <v>1201</v>
      </c>
      <c r="K687" s="319" t="s">
        <v>4762</v>
      </c>
      <c r="L687" s="319" t="s">
        <v>4763</v>
      </c>
      <c r="M687" s="319" t="s">
        <v>5053</v>
      </c>
    </row>
    <row r="688" spans="1:13" hidden="1">
      <c r="A688" s="319">
        <f t="shared" si="43"/>
        <v>1247</v>
      </c>
      <c r="B688" s="288" t="s">
        <v>4453</v>
      </c>
      <c r="C688" s="319" t="s">
        <v>4840</v>
      </c>
      <c r="D688" s="319" t="s">
        <v>4765</v>
      </c>
      <c r="E688" s="319" t="s">
        <v>4765</v>
      </c>
      <c r="F688" s="319">
        <v>20180101</v>
      </c>
      <c r="G688" s="319">
        <v>20210630</v>
      </c>
      <c r="H688" s="319" t="s">
        <v>4293</v>
      </c>
      <c r="I688" s="319" t="s">
        <v>4917</v>
      </c>
      <c r="J688" s="319">
        <f t="shared" si="45"/>
        <v>1201</v>
      </c>
      <c r="K688" s="319" t="s">
        <v>4463</v>
      </c>
      <c r="L688" s="319" t="s">
        <v>4464</v>
      </c>
      <c r="M688" s="319" t="s">
        <v>5053</v>
      </c>
    </row>
    <row r="689" spans="1:13" hidden="1">
      <c r="A689" s="319">
        <f t="shared" si="43"/>
        <v>1248</v>
      </c>
      <c r="B689" s="288" t="s">
        <v>4453</v>
      </c>
      <c r="C689" s="319" t="s">
        <v>4840</v>
      </c>
      <c r="D689" s="319" t="s">
        <v>4765</v>
      </c>
      <c r="E689" s="319" t="s">
        <v>4765</v>
      </c>
      <c r="F689" s="319">
        <v>20180101</v>
      </c>
      <c r="G689" s="319">
        <v>20210630</v>
      </c>
      <c r="H689" s="319" t="s">
        <v>4293</v>
      </c>
      <c r="I689" s="319" t="s">
        <v>4917</v>
      </c>
      <c r="J689" s="319">
        <f t="shared" si="45"/>
        <v>1201</v>
      </c>
      <c r="K689" s="319" t="s">
        <v>4848</v>
      </c>
      <c r="L689" s="319" t="s">
        <v>4467</v>
      </c>
      <c r="M689" s="319" t="s">
        <v>5053</v>
      </c>
    </row>
    <row r="690" spans="1:13" hidden="1">
      <c r="A690" s="319">
        <f t="shared" si="43"/>
        <v>1249</v>
      </c>
      <c r="B690" s="288" t="s">
        <v>4453</v>
      </c>
      <c r="C690" s="319" t="s">
        <v>4840</v>
      </c>
      <c r="D690" s="319" t="s">
        <v>4765</v>
      </c>
      <c r="E690" s="319" t="s">
        <v>4765</v>
      </c>
      <c r="F690" s="319">
        <v>20180101</v>
      </c>
      <c r="G690" s="319">
        <v>20210630</v>
      </c>
      <c r="H690" s="319" t="s">
        <v>4293</v>
      </c>
      <c r="I690" s="319" t="s">
        <v>4917</v>
      </c>
      <c r="J690" s="319">
        <f t="shared" si="45"/>
        <v>1201</v>
      </c>
      <c r="K690" s="319" t="s">
        <v>4832</v>
      </c>
      <c r="L690" s="319" t="s">
        <v>4469</v>
      </c>
      <c r="M690" s="319" t="s">
        <v>5053</v>
      </c>
    </row>
    <row r="691" spans="1:13" hidden="1">
      <c r="A691" s="319">
        <f t="shared" si="43"/>
        <v>1250</v>
      </c>
      <c r="B691" s="288" t="s">
        <v>4453</v>
      </c>
      <c r="C691" s="319" t="s">
        <v>4840</v>
      </c>
      <c r="D691" s="319" t="s">
        <v>4765</v>
      </c>
      <c r="E691" s="319" t="s">
        <v>4765</v>
      </c>
      <c r="F691" s="319">
        <v>20180101</v>
      </c>
      <c r="G691" s="319">
        <v>20210630</v>
      </c>
      <c r="H691" s="319" t="s">
        <v>4293</v>
      </c>
      <c r="I691" s="319" t="s">
        <v>4917</v>
      </c>
      <c r="J691" s="319">
        <f t="shared" si="45"/>
        <v>1201</v>
      </c>
      <c r="K691" s="319" t="s">
        <v>4833</v>
      </c>
      <c r="L691" s="319" t="s">
        <v>4471</v>
      </c>
      <c r="M691" s="319" t="s">
        <v>5053</v>
      </c>
    </row>
    <row r="692" spans="1:13" hidden="1">
      <c r="A692" s="319">
        <f t="shared" si="43"/>
        <v>1251</v>
      </c>
      <c r="B692" s="288" t="s">
        <v>4453</v>
      </c>
      <c r="C692" s="319" t="s">
        <v>4840</v>
      </c>
      <c r="D692" s="319" t="s">
        <v>4765</v>
      </c>
      <c r="E692" s="319" t="s">
        <v>4765</v>
      </c>
      <c r="F692" s="319">
        <v>20180101</v>
      </c>
      <c r="G692" s="319">
        <v>20210630</v>
      </c>
      <c r="H692" s="319" t="s">
        <v>4293</v>
      </c>
      <c r="I692" s="319" t="s">
        <v>4917</v>
      </c>
      <c r="J692" s="319">
        <f t="shared" si="45"/>
        <v>1201</v>
      </c>
      <c r="K692" s="319" t="s">
        <v>4834</v>
      </c>
      <c r="L692" s="319" t="s">
        <v>4835</v>
      </c>
      <c r="M692" s="319" t="s">
        <v>5053</v>
      </c>
    </row>
    <row r="693" spans="1:13" hidden="1">
      <c r="A693" s="319">
        <f t="shared" si="43"/>
        <v>1252</v>
      </c>
      <c r="B693" s="288" t="s">
        <v>4453</v>
      </c>
      <c r="C693" s="319" t="s">
        <v>4840</v>
      </c>
      <c r="D693" s="319" t="s">
        <v>4765</v>
      </c>
      <c r="E693" s="319" t="s">
        <v>4765</v>
      </c>
      <c r="F693" s="319">
        <v>20180101</v>
      </c>
      <c r="G693" s="319">
        <v>20210630</v>
      </c>
      <c r="H693" s="319" t="s">
        <v>4293</v>
      </c>
      <c r="I693" s="319" t="s">
        <v>4917</v>
      </c>
      <c r="J693" s="319">
        <f t="shared" si="45"/>
        <v>1201</v>
      </c>
      <c r="K693" s="319" t="s">
        <v>4837</v>
      </c>
      <c r="L693" s="319" t="s">
        <v>4836</v>
      </c>
      <c r="M693" s="319" t="s">
        <v>5053</v>
      </c>
    </row>
    <row r="694" spans="1:13" hidden="1">
      <c r="A694" s="319">
        <f t="shared" si="43"/>
        <v>1253</v>
      </c>
      <c r="B694" s="288" t="s">
        <v>4453</v>
      </c>
      <c r="C694" s="319" t="s">
        <v>4840</v>
      </c>
      <c r="D694" s="319" t="s">
        <v>4765</v>
      </c>
      <c r="E694" s="319" t="s">
        <v>4765</v>
      </c>
      <c r="F694" s="319">
        <v>20180101</v>
      </c>
      <c r="G694" s="319">
        <v>20210630</v>
      </c>
      <c r="H694" s="319" t="s">
        <v>4293</v>
      </c>
      <c r="I694" s="319" t="s">
        <v>4917</v>
      </c>
      <c r="J694" s="319">
        <f t="shared" si="45"/>
        <v>1201</v>
      </c>
      <c r="K694" s="319" t="s">
        <v>4838</v>
      </c>
      <c r="L694" s="319" t="s">
        <v>4841</v>
      </c>
      <c r="M694" s="319" t="s">
        <v>5053</v>
      </c>
    </row>
    <row r="695" spans="1:13" hidden="1">
      <c r="A695" s="319">
        <f t="shared" si="43"/>
        <v>1254</v>
      </c>
      <c r="B695" s="288" t="s">
        <v>4453</v>
      </c>
      <c r="C695" s="319" t="s">
        <v>4840</v>
      </c>
      <c r="D695" s="319" t="s">
        <v>4765</v>
      </c>
      <c r="E695" s="319" t="s">
        <v>4765</v>
      </c>
      <c r="F695" s="319">
        <v>20180101</v>
      </c>
      <c r="G695" s="319">
        <v>20210630</v>
      </c>
      <c r="H695" s="319" t="s">
        <v>4293</v>
      </c>
      <c r="I695" s="319" t="s">
        <v>4917</v>
      </c>
      <c r="J695" s="319">
        <f t="shared" si="45"/>
        <v>1201</v>
      </c>
      <c r="K695" s="319" t="s">
        <v>4839</v>
      </c>
      <c r="L695" s="319" t="s">
        <v>4842</v>
      </c>
      <c r="M695" s="319" t="s">
        <v>5053</v>
      </c>
    </row>
    <row r="696" spans="1:13" hidden="1">
      <c r="A696" s="319">
        <f t="shared" si="43"/>
        <v>1255</v>
      </c>
      <c r="B696" s="288" t="s">
        <v>4453</v>
      </c>
      <c r="C696" s="319" t="s">
        <v>4840</v>
      </c>
      <c r="D696" s="319" t="s">
        <v>4765</v>
      </c>
      <c r="E696" s="319" t="s">
        <v>4765</v>
      </c>
      <c r="F696" s="319">
        <v>20180101</v>
      </c>
      <c r="G696" s="319">
        <v>20210630</v>
      </c>
      <c r="H696" s="319" t="s">
        <v>4293</v>
      </c>
      <c r="I696" s="319" t="s">
        <v>4917</v>
      </c>
      <c r="J696" s="319">
        <f>J682+1</f>
        <v>1202</v>
      </c>
      <c r="K696" s="319" t="s">
        <v>1809</v>
      </c>
      <c r="L696" s="319" t="s">
        <v>4458</v>
      </c>
      <c r="M696" s="319" t="s">
        <v>5053</v>
      </c>
    </row>
    <row r="697" spans="1:13" hidden="1">
      <c r="A697" s="319">
        <f t="shared" si="43"/>
        <v>1256</v>
      </c>
      <c r="B697" s="288" t="s">
        <v>4453</v>
      </c>
      <c r="C697" s="319" t="s">
        <v>4840</v>
      </c>
      <c r="D697" s="319" t="s">
        <v>4765</v>
      </c>
      <c r="E697" s="319" t="s">
        <v>4765</v>
      </c>
      <c r="F697" s="319">
        <v>20180101</v>
      </c>
      <c r="G697" s="319">
        <v>20210630</v>
      </c>
      <c r="H697" s="319" t="s">
        <v>4293</v>
      </c>
      <c r="I697" s="319" t="s">
        <v>4917</v>
      </c>
      <c r="J697" s="319">
        <f t="shared" si="45"/>
        <v>1202</v>
      </c>
      <c r="K697" s="319" t="s">
        <v>1419</v>
      </c>
      <c r="L697" s="319" t="s">
        <v>4459</v>
      </c>
      <c r="M697" s="319" t="s">
        <v>5053</v>
      </c>
    </row>
    <row r="698" spans="1:13" hidden="1">
      <c r="A698" s="319">
        <f t="shared" si="43"/>
        <v>1257</v>
      </c>
      <c r="B698" s="288" t="s">
        <v>4453</v>
      </c>
      <c r="C698" s="319" t="s">
        <v>4840</v>
      </c>
      <c r="D698" s="319" t="s">
        <v>4765</v>
      </c>
      <c r="E698" s="319" t="s">
        <v>4765</v>
      </c>
      <c r="F698" s="319">
        <v>20180101</v>
      </c>
      <c r="G698" s="319">
        <v>20210630</v>
      </c>
      <c r="H698" s="319" t="s">
        <v>4293</v>
      </c>
      <c r="I698" s="319" t="s">
        <v>4917</v>
      </c>
      <c r="J698" s="319">
        <f t="shared" si="45"/>
        <v>1202</v>
      </c>
      <c r="K698" s="319" t="s">
        <v>1586</v>
      </c>
      <c r="L698" s="319" t="s">
        <v>4460</v>
      </c>
      <c r="M698" s="319" t="s">
        <v>5053</v>
      </c>
    </row>
    <row r="699" spans="1:13" hidden="1">
      <c r="A699" s="319">
        <f t="shared" si="43"/>
        <v>1258</v>
      </c>
      <c r="B699" s="288" t="s">
        <v>4453</v>
      </c>
      <c r="C699" s="319" t="s">
        <v>4840</v>
      </c>
      <c r="D699" s="319" t="s">
        <v>4765</v>
      </c>
      <c r="E699" s="319" t="s">
        <v>4765</v>
      </c>
      <c r="F699" s="319">
        <v>20180101</v>
      </c>
      <c r="G699" s="319">
        <v>20210630</v>
      </c>
      <c r="H699" s="319" t="s">
        <v>4293</v>
      </c>
      <c r="I699" s="319" t="s">
        <v>4917</v>
      </c>
      <c r="J699" s="319">
        <f t="shared" si="45"/>
        <v>1202</v>
      </c>
      <c r="K699" s="319" t="s">
        <v>1256</v>
      </c>
      <c r="L699" s="319" t="s">
        <v>4744</v>
      </c>
      <c r="M699" s="319" t="s">
        <v>5053</v>
      </c>
    </row>
    <row r="700" spans="1:13" hidden="1">
      <c r="A700" s="319">
        <f t="shared" si="43"/>
        <v>1259</v>
      </c>
      <c r="B700" s="288" t="s">
        <v>4453</v>
      </c>
      <c r="C700" s="319" t="s">
        <v>4840</v>
      </c>
      <c r="D700" s="319" t="s">
        <v>4765</v>
      </c>
      <c r="E700" s="319" t="s">
        <v>4765</v>
      </c>
      <c r="F700" s="319">
        <v>20180101</v>
      </c>
      <c r="G700" s="319">
        <v>20210630</v>
      </c>
      <c r="H700" s="319" t="s">
        <v>4293</v>
      </c>
      <c r="I700" s="319" t="s">
        <v>4917</v>
      </c>
      <c r="J700" s="319">
        <f t="shared" si="45"/>
        <v>1202</v>
      </c>
      <c r="K700" s="319" t="s">
        <v>4461</v>
      </c>
      <c r="L700" s="319" t="s">
        <v>4462</v>
      </c>
      <c r="M700" s="319" t="s">
        <v>5053</v>
      </c>
    </row>
    <row r="701" spans="1:13" hidden="1">
      <c r="A701" s="319">
        <f t="shared" si="43"/>
        <v>1260</v>
      </c>
      <c r="B701" s="288" t="s">
        <v>4453</v>
      </c>
      <c r="C701" s="319" t="s">
        <v>4840</v>
      </c>
      <c r="D701" s="319" t="s">
        <v>4765</v>
      </c>
      <c r="E701" s="319" t="s">
        <v>4765</v>
      </c>
      <c r="F701" s="319">
        <v>20180101</v>
      </c>
      <c r="G701" s="319">
        <v>20210630</v>
      </c>
      <c r="H701" s="319" t="s">
        <v>4293</v>
      </c>
      <c r="I701" s="319" t="s">
        <v>4917</v>
      </c>
      <c r="J701" s="319">
        <f t="shared" si="45"/>
        <v>1202</v>
      </c>
      <c r="K701" s="319" t="s">
        <v>4762</v>
      </c>
      <c r="L701" s="319" t="s">
        <v>4763</v>
      </c>
      <c r="M701" s="319" t="s">
        <v>5053</v>
      </c>
    </row>
    <row r="702" spans="1:13" hidden="1">
      <c r="A702" s="319">
        <f t="shared" si="43"/>
        <v>1261</v>
      </c>
      <c r="B702" s="288" t="s">
        <v>4453</v>
      </c>
      <c r="C702" s="319" t="s">
        <v>4840</v>
      </c>
      <c r="D702" s="319" t="s">
        <v>4765</v>
      </c>
      <c r="E702" s="319" t="s">
        <v>4765</v>
      </c>
      <c r="F702" s="319">
        <v>20180101</v>
      </c>
      <c r="G702" s="319">
        <v>20210630</v>
      </c>
      <c r="H702" s="319" t="s">
        <v>4293</v>
      </c>
      <c r="I702" s="319" t="s">
        <v>4917</v>
      </c>
      <c r="J702" s="319">
        <f t="shared" si="45"/>
        <v>1202</v>
      </c>
      <c r="K702" s="319" t="s">
        <v>4463</v>
      </c>
      <c r="L702" s="319" t="s">
        <v>4464</v>
      </c>
      <c r="M702" s="319" t="s">
        <v>5053</v>
      </c>
    </row>
    <row r="703" spans="1:13" hidden="1">
      <c r="A703" s="319">
        <f t="shared" si="43"/>
        <v>1262</v>
      </c>
      <c r="B703" s="288" t="s">
        <v>4453</v>
      </c>
      <c r="C703" s="319" t="s">
        <v>4840</v>
      </c>
      <c r="D703" s="319" t="s">
        <v>4765</v>
      </c>
      <c r="E703" s="319" t="s">
        <v>4765</v>
      </c>
      <c r="F703" s="319">
        <v>20180101</v>
      </c>
      <c r="G703" s="319">
        <v>20210630</v>
      </c>
      <c r="H703" s="319" t="s">
        <v>4293</v>
      </c>
      <c r="I703" s="319" t="s">
        <v>4917</v>
      </c>
      <c r="J703" s="319">
        <f t="shared" si="45"/>
        <v>1202</v>
      </c>
      <c r="K703" s="319" t="s">
        <v>4848</v>
      </c>
      <c r="L703" s="319" t="s">
        <v>4467</v>
      </c>
      <c r="M703" s="319" t="s">
        <v>5053</v>
      </c>
    </row>
    <row r="704" spans="1:13" hidden="1">
      <c r="A704" s="319">
        <f t="shared" si="43"/>
        <v>1263</v>
      </c>
      <c r="B704" s="288" t="s">
        <v>4453</v>
      </c>
      <c r="C704" s="319" t="s">
        <v>4840</v>
      </c>
      <c r="D704" s="319" t="s">
        <v>4765</v>
      </c>
      <c r="E704" s="319" t="s">
        <v>4765</v>
      </c>
      <c r="F704" s="319">
        <v>20180101</v>
      </c>
      <c r="G704" s="319">
        <v>20210630</v>
      </c>
      <c r="H704" s="319" t="s">
        <v>4293</v>
      </c>
      <c r="I704" s="319" t="s">
        <v>4917</v>
      </c>
      <c r="J704" s="319">
        <f t="shared" si="45"/>
        <v>1202</v>
      </c>
      <c r="K704" s="319" t="s">
        <v>4832</v>
      </c>
      <c r="L704" s="319" t="s">
        <v>4469</v>
      </c>
      <c r="M704" s="319" t="s">
        <v>5053</v>
      </c>
    </row>
    <row r="705" spans="1:13" hidden="1">
      <c r="A705" s="319">
        <f t="shared" si="43"/>
        <v>1264</v>
      </c>
      <c r="B705" s="288" t="s">
        <v>4453</v>
      </c>
      <c r="C705" s="319" t="s">
        <v>4840</v>
      </c>
      <c r="D705" s="319" t="s">
        <v>4765</v>
      </c>
      <c r="E705" s="319" t="s">
        <v>4765</v>
      </c>
      <c r="F705" s="319">
        <v>20180101</v>
      </c>
      <c r="G705" s="319">
        <v>20210630</v>
      </c>
      <c r="H705" s="319" t="s">
        <v>4293</v>
      </c>
      <c r="I705" s="319" t="s">
        <v>4917</v>
      </c>
      <c r="J705" s="319">
        <f t="shared" si="45"/>
        <v>1202</v>
      </c>
      <c r="K705" s="319" t="s">
        <v>4833</v>
      </c>
      <c r="L705" s="319" t="s">
        <v>4471</v>
      </c>
      <c r="M705" s="319" t="s">
        <v>5053</v>
      </c>
    </row>
    <row r="706" spans="1:13" hidden="1">
      <c r="A706" s="319">
        <f t="shared" si="43"/>
        <v>1265</v>
      </c>
      <c r="B706" s="288" t="s">
        <v>4453</v>
      </c>
      <c r="C706" s="319" t="s">
        <v>4840</v>
      </c>
      <c r="D706" s="319" t="s">
        <v>4765</v>
      </c>
      <c r="E706" s="319" t="s">
        <v>4765</v>
      </c>
      <c r="F706" s="319">
        <v>20180101</v>
      </c>
      <c r="G706" s="319">
        <v>20210630</v>
      </c>
      <c r="H706" s="319" t="s">
        <v>4293</v>
      </c>
      <c r="I706" s="319" t="s">
        <v>4917</v>
      </c>
      <c r="J706" s="319">
        <f t="shared" si="45"/>
        <v>1202</v>
      </c>
      <c r="K706" s="319" t="s">
        <v>4834</v>
      </c>
      <c r="L706" s="319" t="s">
        <v>4835</v>
      </c>
      <c r="M706" s="319" t="s">
        <v>5053</v>
      </c>
    </row>
    <row r="707" spans="1:13" hidden="1">
      <c r="A707" s="319">
        <f t="shared" si="43"/>
        <v>1266</v>
      </c>
      <c r="B707" s="288" t="s">
        <v>4453</v>
      </c>
      <c r="C707" s="319" t="s">
        <v>4840</v>
      </c>
      <c r="D707" s="319" t="s">
        <v>4765</v>
      </c>
      <c r="E707" s="319" t="s">
        <v>4765</v>
      </c>
      <c r="F707" s="319">
        <v>20180101</v>
      </c>
      <c r="G707" s="319">
        <v>20210630</v>
      </c>
      <c r="H707" s="319" t="s">
        <v>4293</v>
      </c>
      <c r="I707" s="319" t="s">
        <v>4917</v>
      </c>
      <c r="J707" s="319">
        <f t="shared" si="45"/>
        <v>1202</v>
      </c>
      <c r="K707" s="319" t="s">
        <v>4837</v>
      </c>
      <c r="L707" s="319" t="s">
        <v>4836</v>
      </c>
      <c r="M707" s="319" t="s">
        <v>5053</v>
      </c>
    </row>
    <row r="708" spans="1:13" hidden="1">
      <c r="A708" s="319">
        <f t="shared" si="43"/>
        <v>1267</v>
      </c>
      <c r="B708" s="288" t="s">
        <v>4453</v>
      </c>
      <c r="C708" s="319" t="s">
        <v>4840</v>
      </c>
      <c r="D708" s="319" t="s">
        <v>4765</v>
      </c>
      <c r="E708" s="319" t="s">
        <v>4765</v>
      </c>
      <c r="F708" s="319">
        <v>20180101</v>
      </c>
      <c r="G708" s="319">
        <v>20210630</v>
      </c>
      <c r="H708" s="319" t="s">
        <v>4293</v>
      </c>
      <c r="I708" s="319" t="s">
        <v>4917</v>
      </c>
      <c r="J708" s="319">
        <f t="shared" si="45"/>
        <v>1202</v>
      </c>
      <c r="K708" s="319" t="s">
        <v>4838</v>
      </c>
      <c r="L708" s="319" t="s">
        <v>4841</v>
      </c>
      <c r="M708" s="319" t="s">
        <v>5053</v>
      </c>
    </row>
    <row r="709" spans="1:13" hidden="1">
      <c r="A709" s="319">
        <f t="shared" si="43"/>
        <v>1268</v>
      </c>
      <c r="B709" s="288" t="s">
        <v>4453</v>
      </c>
      <c r="C709" s="319" t="s">
        <v>4840</v>
      </c>
      <c r="D709" s="319" t="s">
        <v>4765</v>
      </c>
      <c r="E709" s="319" t="s">
        <v>4765</v>
      </c>
      <c r="F709" s="319">
        <v>20180101</v>
      </c>
      <c r="G709" s="319">
        <v>20210630</v>
      </c>
      <c r="H709" s="319" t="s">
        <v>4293</v>
      </c>
      <c r="I709" s="319" t="s">
        <v>4917</v>
      </c>
      <c r="J709" s="319">
        <f t="shared" si="45"/>
        <v>1202</v>
      </c>
      <c r="K709" s="319" t="s">
        <v>4839</v>
      </c>
      <c r="L709" s="319" t="s">
        <v>4842</v>
      </c>
      <c r="M709" s="319" t="s">
        <v>5053</v>
      </c>
    </row>
    <row r="710" spans="1:13" hidden="1">
      <c r="A710" s="319">
        <f t="shared" si="43"/>
        <v>1269</v>
      </c>
      <c r="B710" s="288" t="s">
        <v>4453</v>
      </c>
      <c r="C710" s="319" t="s">
        <v>4840</v>
      </c>
      <c r="D710" s="319" t="s">
        <v>4765</v>
      </c>
      <c r="E710" s="319" t="s">
        <v>4765</v>
      </c>
      <c r="F710" s="319">
        <v>20180101</v>
      </c>
      <c r="G710" s="319">
        <v>20210630</v>
      </c>
      <c r="H710" s="319" t="s">
        <v>4293</v>
      </c>
      <c r="I710" s="319" t="s">
        <v>4917</v>
      </c>
      <c r="J710" s="319">
        <f>J696+1</f>
        <v>1203</v>
      </c>
      <c r="K710" s="319" t="s">
        <v>1809</v>
      </c>
      <c r="L710" s="319" t="s">
        <v>4458</v>
      </c>
      <c r="M710" s="319" t="s">
        <v>5053</v>
      </c>
    </row>
    <row r="711" spans="1:13" hidden="1">
      <c r="A711" s="319">
        <f t="shared" si="43"/>
        <v>1270</v>
      </c>
      <c r="B711" s="288" t="s">
        <v>4453</v>
      </c>
      <c r="C711" s="319" t="s">
        <v>4840</v>
      </c>
      <c r="D711" s="319" t="s">
        <v>4765</v>
      </c>
      <c r="E711" s="319" t="s">
        <v>4765</v>
      </c>
      <c r="F711" s="319">
        <v>20180101</v>
      </c>
      <c r="G711" s="319">
        <v>20210630</v>
      </c>
      <c r="H711" s="319" t="s">
        <v>4293</v>
      </c>
      <c r="I711" s="319" t="s">
        <v>4917</v>
      </c>
      <c r="J711" s="319">
        <f t="shared" si="45"/>
        <v>1203</v>
      </c>
      <c r="K711" s="319" t="s">
        <v>1419</v>
      </c>
      <c r="L711" s="319" t="s">
        <v>4459</v>
      </c>
      <c r="M711" s="319" t="s">
        <v>5053</v>
      </c>
    </row>
    <row r="712" spans="1:13" hidden="1">
      <c r="A712" s="319">
        <f t="shared" si="43"/>
        <v>1271</v>
      </c>
      <c r="B712" s="288" t="s">
        <v>4453</v>
      </c>
      <c r="C712" s="319" t="s">
        <v>4840</v>
      </c>
      <c r="D712" s="319" t="s">
        <v>4765</v>
      </c>
      <c r="E712" s="319" t="s">
        <v>4765</v>
      </c>
      <c r="F712" s="319">
        <v>20180101</v>
      </c>
      <c r="G712" s="319">
        <v>20210630</v>
      </c>
      <c r="H712" s="319" t="s">
        <v>4293</v>
      </c>
      <c r="I712" s="319" t="s">
        <v>4917</v>
      </c>
      <c r="J712" s="319">
        <f t="shared" si="45"/>
        <v>1203</v>
      </c>
      <c r="K712" s="319" t="s">
        <v>1586</v>
      </c>
      <c r="L712" s="319" t="s">
        <v>4460</v>
      </c>
      <c r="M712" s="319" t="s">
        <v>5053</v>
      </c>
    </row>
    <row r="713" spans="1:13" hidden="1">
      <c r="A713" s="319">
        <f t="shared" si="43"/>
        <v>1272</v>
      </c>
      <c r="B713" s="288" t="s">
        <v>4453</v>
      </c>
      <c r="C713" s="319" t="s">
        <v>4840</v>
      </c>
      <c r="D713" s="319" t="s">
        <v>4765</v>
      </c>
      <c r="E713" s="319" t="s">
        <v>4765</v>
      </c>
      <c r="F713" s="319">
        <v>20180101</v>
      </c>
      <c r="G713" s="319">
        <v>20210630</v>
      </c>
      <c r="H713" s="319" t="s">
        <v>4293</v>
      </c>
      <c r="I713" s="319" t="s">
        <v>4917</v>
      </c>
      <c r="J713" s="319">
        <f t="shared" si="45"/>
        <v>1203</v>
      </c>
      <c r="K713" s="319" t="s">
        <v>1256</v>
      </c>
      <c r="L713" s="319" t="s">
        <v>4744</v>
      </c>
      <c r="M713" s="319" t="s">
        <v>5053</v>
      </c>
    </row>
    <row r="714" spans="1:13" hidden="1">
      <c r="A714" s="319">
        <f t="shared" si="43"/>
        <v>1273</v>
      </c>
      <c r="B714" s="288" t="s">
        <v>4453</v>
      </c>
      <c r="C714" s="319" t="s">
        <v>4840</v>
      </c>
      <c r="D714" s="319" t="s">
        <v>4765</v>
      </c>
      <c r="E714" s="319" t="s">
        <v>4765</v>
      </c>
      <c r="F714" s="319">
        <v>20180101</v>
      </c>
      <c r="G714" s="319">
        <v>20210630</v>
      </c>
      <c r="H714" s="319" t="s">
        <v>4293</v>
      </c>
      <c r="I714" s="319" t="s">
        <v>4917</v>
      </c>
      <c r="J714" s="319">
        <f t="shared" si="45"/>
        <v>1203</v>
      </c>
      <c r="K714" s="319" t="s">
        <v>4461</v>
      </c>
      <c r="L714" s="319" t="s">
        <v>4462</v>
      </c>
      <c r="M714" s="319" t="s">
        <v>5053</v>
      </c>
    </row>
    <row r="715" spans="1:13" hidden="1">
      <c r="A715" s="319">
        <f t="shared" si="43"/>
        <v>1274</v>
      </c>
      <c r="B715" s="288" t="s">
        <v>4453</v>
      </c>
      <c r="C715" s="319" t="s">
        <v>4840</v>
      </c>
      <c r="D715" s="319" t="s">
        <v>4765</v>
      </c>
      <c r="E715" s="319" t="s">
        <v>4765</v>
      </c>
      <c r="F715" s="319">
        <v>20180101</v>
      </c>
      <c r="G715" s="319">
        <v>20210630</v>
      </c>
      <c r="H715" s="319" t="s">
        <v>4293</v>
      </c>
      <c r="I715" s="319" t="s">
        <v>4917</v>
      </c>
      <c r="J715" s="319">
        <f t="shared" si="45"/>
        <v>1203</v>
      </c>
      <c r="K715" s="319" t="s">
        <v>4762</v>
      </c>
      <c r="L715" s="319" t="s">
        <v>4763</v>
      </c>
      <c r="M715" s="319" t="s">
        <v>5053</v>
      </c>
    </row>
    <row r="716" spans="1:13" hidden="1">
      <c r="A716" s="319">
        <f t="shared" si="43"/>
        <v>1275</v>
      </c>
      <c r="B716" s="288" t="s">
        <v>4453</v>
      </c>
      <c r="C716" s="319" t="s">
        <v>4840</v>
      </c>
      <c r="D716" s="319" t="s">
        <v>4765</v>
      </c>
      <c r="E716" s="319" t="s">
        <v>4765</v>
      </c>
      <c r="F716" s="319">
        <v>20180101</v>
      </c>
      <c r="G716" s="319">
        <v>20210630</v>
      </c>
      <c r="H716" s="319" t="s">
        <v>4293</v>
      </c>
      <c r="I716" s="319" t="s">
        <v>4917</v>
      </c>
      <c r="J716" s="319">
        <f t="shared" si="45"/>
        <v>1203</v>
      </c>
      <c r="K716" s="319" t="s">
        <v>4463</v>
      </c>
      <c r="L716" s="319" t="s">
        <v>4464</v>
      </c>
      <c r="M716" s="319" t="s">
        <v>5053</v>
      </c>
    </row>
    <row r="717" spans="1:13" hidden="1">
      <c r="A717" s="319">
        <f t="shared" si="43"/>
        <v>1276</v>
      </c>
      <c r="B717" s="288" t="s">
        <v>4453</v>
      </c>
      <c r="C717" s="319" t="s">
        <v>4840</v>
      </c>
      <c r="D717" s="319" t="s">
        <v>4765</v>
      </c>
      <c r="E717" s="319" t="s">
        <v>4765</v>
      </c>
      <c r="F717" s="319">
        <v>20180101</v>
      </c>
      <c r="G717" s="319">
        <v>20210630</v>
      </c>
      <c r="H717" s="319" t="s">
        <v>4293</v>
      </c>
      <c r="I717" s="319" t="s">
        <v>4917</v>
      </c>
      <c r="J717" s="319">
        <f t="shared" si="45"/>
        <v>1203</v>
      </c>
      <c r="K717" s="319" t="s">
        <v>4848</v>
      </c>
      <c r="L717" s="319" t="s">
        <v>4467</v>
      </c>
      <c r="M717" s="319" t="s">
        <v>5053</v>
      </c>
    </row>
    <row r="718" spans="1:13" hidden="1">
      <c r="A718" s="319">
        <f t="shared" si="43"/>
        <v>1277</v>
      </c>
      <c r="B718" s="288" t="s">
        <v>4453</v>
      </c>
      <c r="C718" s="319" t="s">
        <v>4840</v>
      </c>
      <c r="D718" s="319" t="s">
        <v>4765</v>
      </c>
      <c r="E718" s="319" t="s">
        <v>4765</v>
      </c>
      <c r="F718" s="319">
        <v>20180101</v>
      </c>
      <c r="G718" s="319">
        <v>20210630</v>
      </c>
      <c r="H718" s="319" t="s">
        <v>4293</v>
      </c>
      <c r="I718" s="319" t="s">
        <v>4917</v>
      </c>
      <c r="J718" s="319">
        <f t="shared" si="45"/>
        <v>1203</v>
      </c>
      <c r="K718" s="319" t="s">
        <v>4832</v>
      </c>
      <c r="L718" s="319" t="s">
        <v>4469</v>
      </c>
      <c r="M718" s="319" t="s">
        <v>5053</v>
      </c>
    </row>
    <row r="719" spans="1:13" hidden="1">
      <c r="A719" s="319">
        <f t="shared" si="43"/>
        <v>1278</v>
      </c>
      <c r="B719" s="288" t="s">
        <v>4453</v>
      </c>
      <c r="C719" s="319" t="s">
        <v>4840</v>
      </c>
      <c r="D719" s="319" t="s">
        <v>4765</v>
      </c>
      <c r="E719" s="319" t="s">
        <v>4765</v>
      </c>
      <c r="F719" s="319">
        <v>20180101</v>
      </c>
      <c r="G719" s="319">
        <v>20210630</v>
      </c>
      <c r="H719" s="319" t="s">
        <v>4293</v>
      </c>
      <c r="I719" s="319" t="s">
        <v>4917</v>
      </c>
      <c r="J719" s="319">
        <f t="shared" si="45"/>
        <v>1203</v>
      </c>
      <c r="K719" s="319" t="s">
        <v>4833</v>
      </c>
      <c r="L719" s="319" t="s">
        <v>4471</v>
      </c>
      <c r="M719" s="319" t="s">
        <v>5053</v>
      </c>
    </row>
    <row r="720" spans="1:13" hidden="1">
      <c r="A720" s="319">
        <f t="shared" si="43"/>
        <v>1279</v>
      </c>
      <c r="B720" s="288" t="s">
        <v>4453</v>
      </c>
      <c r="C720" s="319" t="s">
        <v>4840</v>
      </c>
      <c r="D720" s="319" t="s">
        <v>4765</v>
      </c>
      <c r="E720" s="319" t="s">
        <v>4765</v>
      </c>
      <c r="F720" s="319">
        <v>20180101</v>
      </c>
      <c r="G720" s="319">
        <v>20210630</v>
      </c>
      <c r="H720" s="319" t="s">
        <v>4293</v>
      </c>
      <c r="I720" s="319" t="s">
        <v>4917</v>
      </c>
      <c r="J720" s="319">
        <f t="shared" si="45"/>
        <v>1203</v>
      </c>
      <c r="K720" s="319" t="s">
        <v>4834</v>
      </c>
      <c r="L720" s="319" t="s">
        <v>4835</v>
      </c>
      <c r="M720" s="319" t="s">
        <v>5053</v>
      </c>
    </row>
    <row r="721" spans="1:13" hidden="1">
      <c r="A721" s="319">
        <f t="shared" si="43"/>
        <v>1280</v>
      </c>
      <c r="B721" s="288" t="s">
        <v>4453</v>
      </c>
      <c r="C721" s="319" t="s">
        <v>4840</v>
      </c>
      <c r="D721" s="319" t="s">
        <v>4765</v>
      </c>
      <c r="E721" s="319" t="s">
        <v>4765</v>
      </c>
      <c r="F721" s="319">
        <v>20180101</v>
      </c>
      <c r="G721" s="319">
        <v>20210630</v>
      </c>
      <c r="H721" s="319" t="s">
        <v>4293</v>
      </c>
      <c r="I721" s="319" t="s">
        <v>4917</v>
      </c>
      <c r="J721" s="319">
        <f t="shared" si="45"/>
        <v>1203</v>
      </c>
      <c r="K721" s="319" t="s">
        <v>4837</v>
      </c>
      <c r="L721" s="319" t="s">
        <v>4836</v>
      </c>
      <c r="M721" s="319" t="s">
        <v>5053</v>
      </c>
    </row>
    <row r="722" spans="1:13" hidden="1">
      <c r="A722" s="319">
        <f t="shared" si="43"/>
        <v>1281</v>
      </c>
      <c r="B722" s="288" t="s">
        <v>4453</v>
      </c>
      <c r="C722" s="319" t="s">
        <v>4840</v>
      </c>
      <c r="D722" s="319" t="s">
        <v>4765</v>
      </c>
      <c r="E722" s="319" t="s">
        <v>4765</v>
      </c>
      <c r="F722" s="319">
        <v>20180101</v>
      </c>
      <c r="G722" s="319">
        <v>20210630</v>
      </c>
      <c r="H722" s="319" t="s">
        <v>4293</v>
      </c>
      <c r="I722" s="319" t="s">
        <v>4917</v>
      </c>
      <c r="J722" s="319">
        <f t="shared" si="45"/>
        <v>1203</v>
      </c>
      <c r="K722" s="319" t="s">
        <v>4838</v>
      </c>
      <c r="L722" s="319" t="s">
        <v>4841</v>
      </c>
      <c r="M722" s="319" t="s">
        <v>5053</v>
      </c>
    </row>
    <row r="723" spans="1:13" hidden="1">
      <c r="A723" s="319">
        <f t="shared" si="43"/>
        <v>1282</v>
      </c>
      <c r="B723" s="288" t="s">
        <v>4453</v>
      </c>
      <c r="C723" s="319" t="s">
        <v>4840</v>
      </c>
      <c r="D723" s="319" t="s">
        <v>4765</v>
      </c>
      <c r="E723" s="319" t="s">
        <v>4765</v>
      </c>
      <c r="F723" s="319">
        <v>20180101</v>
      </c>
      <c r="G723" s="319">
        <v>20210630</v>
      </c>
      <c r="H723" s="319" t="s">
        <v>4293</v>
      </c>
      <c r="I723" s="319" t="s">
        <v>4917</v>
      </c>
      <c r="J723" s="319">
        <f t="shared" si="45"/>
        <v>1203</v>
      </c>
      <c r="K723" s="319" t="s">
        <v>4839</v>
      </c>
      <c r="L723" s="319" t="s">
        <v>4842</v>
      </c>
      <c r="M723" s="319" t="s">
        <v>5053</v>
      </c>
    </row>
    <row r="724" spans="1:13" hidden="1">
      <c r="A724" s="319">
        <f t="shared" si="43"/>
        <v>1283</v>
      </c>
      <c r="B724" s="288" t="s">
        <v>4453</v>
      </c>
      <c r="C724" s="319" t="s">
        <v>4840</v>
      </c>
      <c r="D724" s="319" t="s">
        <v>4765</v>
      </c>
      <c r="E724" s="319" t="s">
        <v>4765</v>
      </c>
      <c r="F724" s="319">
        <v>20180101</v>
      </c>
      <c r="G724" s="319">
        <v>20210630</v>
      </c>
      <c r="H724" s="319" t="s">
        <v>4293</v>
      </c>
      <c r="I724" s="319" t="s">
        <v>4917</v>
      </c>
      <c r="J724" s="319">
        <f>J710+1</f>
        <v>1204</v>
      </c>
      <c r="K724" s="319" t="s">
        <v>1809</v>
      </c>
      <c r="L724" s="319" t="s">
        <v>4458</v>
      </c>
      <c r="M724" s="319" t="s">
        <v>5053</v>
      </c>
    </row>
    <row r="725" spans="1:13" hidden="1">
      <c r="A725" s="319">
        <f t="shared" si="43"/>
        <v>1284</v>
      </c>
      <c r="B725" s="288" t="s">
        <v>4453</v>
      </c>
      <c r="C725" s="319" t="s">
        <v>4840</v>
      </c>
      <c r="D725" s="319" t="s">
        <v>4765</v>
      </c>
      <c r="E725" s="319" t="s">
        <v>4765</v>
      </c>
      <c r="F725" s="319">
        <v>20180101</v>
      </c>
      <c r="G725" s="319">
        <v>20210630</v>
      </c>
      <c r="H725" s="319" t="s">
        <v>4293</v>
      </c>
      <c r="I725" s="319" t="s">
        <v>4917</v>
      </c>
      <c r="J725" s="319">
        <f t="shared" si="45"/>
        <v>1204</v>
      </c>
      <c r="K725" s="319" t="s">
        <v>1419</v>
      </c>
      <c r="L725" s="319" t="s">
        <v>4459</v>
      </c>
      <c r="M725" s="319" t="s">
        <v>5053</v>
      </c>
    </row>
    <row r="726" spans="1:13" hidden="1">
      <c r="A726" s="319">
        <f t="shared" si="43"/>
        <v>1285</v>
      </c>
      <c r="B726" s="288" t="s">
        <v>4453</v>
      </c>
      <c r="C726" s="319" t="s">
        <v>4840</v>
      </c>
      <c r="D726" s="319" t="s">
        <v>4765</v>
      </c>
      <c r="E726" s="319" t="s">
        <v>4765</v>
      </c>
      <c r="F726" s="319">
        <v>20180101</v>
      </c>
      <c r="G726" s="319">
        <v>20210630</v>
      </c>
      <c r="H726" s="319" t="s">
        <v>4293</v>
      </c>
      <c r="I726" s="319" t="s">
        <v>4917</v>
      </c>
      <c r="J726" s="319">
        <f t="shared" si="45"/>
        <v>1204</v>
      </c>
      <c r="K726" s="319" t="s">
        <v>1586</v>
      </c>
      <c r="L726" s="319" t="s">
        <v>4460</v>
      </c>
      <c r="M726" s="319" t="s">
        <v>5053</v>
      </c>
    </row>
    <row r="727" spans="1:13" hidden="1">
      <c r="A727" s="319">
        <f t="shared" ref="A727:A790" si="46">A726+1</f>
        <v>1286</v>
      </c>
      <c r="B727" s="288" t="s">
        <v>4453</v>
      </c>
      <c r="C727" s="319" t="s">
        <v>4840</v>
      </c>
      <c r="D727" s="319" t="s">
        <v>4765</v>
      </c>
      <c r="E727" s="319" t="s">
        <v>4765</v>
      </c>
      <c r="F727" s="319">
        <v>20180101</v>
      </c>
      <c r="G727" s="319">
        <v>20210630</v>
      </c>
      <c r="H727" s="319" t="s">
        <v>4293</v>
      </c>
      <c r="I727" s="319" t="s">
        <v>4917</v>
      </c>
      <c r="J727" s="319">
        <f t="shared" si="45"/>
        <v>1204</v>
      </c>
      <c r="K727" s="319" t="s">
        <v>1256</v>
      </c>
      <c r="L727" s="319" t="s">
        <v>4744</v>
      </c>
      <c r="M727" s="319" t="s">
        <v>5053</v>
      </c>
    </row>
    <row r="728" spans="1:13" hidden="1">
      <c r="A728" s="319">
        <f t="shared" si="46"/>
        <v>1287</v>
      </c>
      <c r="B728" s="288" t="s">
        <v>4453</v>
      </c>
      <c r="C728" s="319" t="s">
        <v>4840</v>
      </c>
      <c r="D728" s="319" t="s">
        <v>4765</v>
      </c>
      <c r="E728" s="319" t="s">
        <v>4765</v>
      </c>
      <c r="F728" s="319">
        <v>20180101</v>
      </c>
      <c r="G728" s="319">
        <v>20210630</v>
      </c>
      <c r="H728" s="319" t="s">
        <v>4293</v>
      </c>
      <c r="I728" s="319" t="s">
        <v>4917</v>
      </c>
      <c r="J728" s="319">
        <f t="shared" si="45"/>
        <v>1204</v>
      </c>
      <c r="K728" s="319" t="s">
        <v>4461</v>
      </c>
      <c r="L728" s="319" t="s">
        <v>4462</v>
      </c>
      <c r="M728" s="319" t="s">
        <v>5053</v>
      </c>
    </row>
    <row r="729" spans="1:13" hidden="1">
      <c r="A729" s="319">
        <f t="shared" si="46"/>
        <v>1288</v>
      </c>
      <c r="B729" s="288" t="s">
        <v>4453</v>
      </c>
      <c r="C729" s="319" t="s">
        <v>4840</v>
      </c>
      <c r="D729" s="319" t="s">
        <v>4765</v>
      </c>
      <c r="E729" s="319" t="s">
        <v>4765</v>
      </c>
      <c r="F729" s="319">
        <v>20180101</v>
      </c>
      <c r="G729" s="319">
        <v>20210630</v>
      </c>
      <c r="H729" s="319" t="s">
        <v>4293</v>
      </c>
      <c r="I729" s="319" t="s">
        <v>4917</v>
      </c>
      <c r="J729" s="319">
        <f t="shared" si="45"/>
        <v>1204</v>
      </c>
      <c r="K729" s="319" t="s">
        <v>4762</v>
      </c>
      <c r="L729" s="319" t="s">
        <v>4763</v>
      </c>
      <c r="M729" s="319" t="s">
        <v>5053</v>
      </c>
    </row>
    <row r="730" spans="1:13" hidden="1">
      <c r="A730" s="319">
        <f t="shared" si="46"/>
        <v>1289</v>
      </c>
      <c r="B730" s="288" t="s">
        <v>4453</v>
      </c>
      <c r="C730" s="319" t="s">
        <v>4840</v>
      </c>
      <c r="D730" s="319" t="s">
        <v>4765</v>
      </c>
      <c r="E730" s="319" t="s">
        <v>4765</v>
      </c>
      <c r="F730" s="319">
        <v>20180101</v>
      </c>
      <c r="G730" s="319">
        <v>20210630</v>
      </c>
      <c r="H730" s="319" t="s">
        <v>4293</v>
      </c>
      <c r="I730" s="319" t="s">
        <v>4917</v>
      </c>
      <c r="J730" s="319">
        <f t="shared" si="45"/>
        <v>1204</v>
      </c>
      <c r="K730" s="319" t="s">
        <v>4463</v>
      </c>
      <c r="L730" s="319" t="s">
        <v>4464</v>
      </c>
      <c r="M730" s="319" t="s">
        <v>5053</v>
      </c>
    </row>
    <row r="731" spans="1:13" hidden="1">
      <c r="A731" s="319">
        <f t="shared" si="46"/>
        <v>1290</v>
      </c>
      <c r="B731" s="288" t="s">
        <v>4453</v>
      </c>
      <c r="C731" s="319" t="s">
        <v>4840</v>
      </c>
      <c r="D731" s="319" t="s">
        <v>4765</v>
      </c>
      <c r="E731" s="319" t="s">
        <v>4765</v>
      </c>
      <c r="F731" s="319">
        <v>20180101</v>
      </c>
      <c r="G731" s="319">
        <v>20210630</v>
      </c>
      <c r="H731" s="319" t="s">
        <v>4293</v>
      </c>
      <c r="I731" s="319" t="s">
        <v>4917</v>
      </c>
      <c r="J731" s="319">
        <f t="shared" si="45"/>
        <v>1204</v>
      </c>
      <c r="K731" s="319" t="s">
        <v>4848</v>
      </c>
      <c r="L731" s="319" t="s">
        <v>4467</v>
      </c>
      <c r="M731" s="319" t="s">
        <v>5053</v>
      </c>
    </row>
    <row r="732" spans="1:13" hidden="1">
      <c r="A732" s="319">
        <f t="shared" si="46"/>
        <v>1291</v>
      </c>
      <c r="B732" s="288" t="s">
        <v>4453</v>
      </c>
      <c r="C732" s="319" t="s">
        <v>4840</v>
      </c>
      <c r="D732" s="319" t="s">
        <v>4765</v>
      </c>
      <c r="E732" s="319" t="s">
        <v>4765</v>
      </c>
      <c r="F732" s="319">
        <v>20180101</v>
      </c>
      <c r="G732" s="319">
        <v>20210630</v>
      </c>
      <c r="H732" s="319" t="s">
        <v>4293</v>
      </c>
      <c r="I732" s="319" t="s">
        <v>4917</v>
      </c>
      <c r="J732" s="319">
        <f t="shared" si="45"/>
        <v>1204</v>
      </c>
      <c r="K732" s="319" t="s">
        <v>4832</v>
      </c>
      <c r="L732" s="319" t="s">
        <v>4469</v>
      </c>
      <c r="M732" s="319" t="s">
        <v>5053</v>
      </c>
    </row>
    <row r="733" spans="1:13" hidden="1">
      <c r="A733" s="319">
        <f t="shared" si="46"/>
        <v>1292</v>
      </c>
      <c r="B733" s="288" t="s">
        <v>4453</v>
      </c>
      <c r="C733" s="319" t="s">
        <v>4840</v>
      </c>
      <c r="D733" s="319" t="s">
        <v>4765</v>
      </c>
      <c r="E733" s="319" t="s">
        <v>4765</v>
      </c>
      <c r="F733" s="319">
        <v>20180101</v>
      </c>
      <c r="G733" s="319">
        <v>20210630</v>
      </c>
      <c r="H733" s="319" t="s">
        <v>4293</v>
      </c>
      <c r="I733" s="319" t="s">
        <v>4917</v>
      </c>
      <c r="J733" s="319">
        <f t="shared" si="45"/>
        <v>1204</v>
      </c>
      <c r="K733" s="319" t="s">
        <v>4833</v>
      </c>
      <c r="L733" s="319" t="s">
        <v>4471</v>
      </c>
      <c r="M733" s="319" t="s">
        <v>5053</v>
      </c>
    </row>
    <row r="734" spans="1:13" hidden="1">
      <c r="A734" s="319">
        <f t="shared" si="46"/>
        <v>1293</v>
      </c>
      <c r="B734" s="288" t="s">
        <v>4453</v>
      </c>
      <c r="C734" s="319" t="s">
        <v>4840</v>
      </c>
      <c r="D734" s="319" t="s">
        <v>4765</v>
      </c>
      <c r="E734" s="319" t="s">
        <v>4765</v>
      </c>
      <c r="F734" s="319">
        <v>20180101</v>
      </c>
      <c r="G734" s="319">
        <v>20210630</v>
      </c>
      <c r="H734" s="319" t="s">
        <v>4293</v>
      </c>
      <c r="I734" s="319" t="s">
        <v>4917</v>
      </c>
      <c r="J734" s="319">
        <f t="shared" si="45"/>
        <v>1204</v>
      </c>
      <c r="K734" s="319" t="s">
        <v>4834</v>
      </c>
      <c r="L734" s="319" t="s">
        <v>4835</v>
      </c>
      <c r="M734" s="319" t="s">
        <v>5053</v>
      </c>
    </row>
    <row r="735" spans="1:13" hidden="1">
      <c r="A735" s="319">
        <f t="shared" si="46"/>
        <v>1294</v>
      </c>
      <c r="B735" s="288" t="s">
        <v>4453</v>
      </c>
      <c r="C735" s="319" t="s">
        <v>4840</v>
      </c>
      <c r="D735" s="319" t="s">
        <v>4765</v>
      </c>
      <c r="E735" s="319" t="s">
        <v>4765</v>
      </c>
      <c r="F735" s="319">
        <v>20180101</v>
      </c>
      <c r="G735" s="319">
        <v>20210630</v>
      </c>
      <c r="H735" s="319" t="s">
        <v>4293</v>
      </c>
      <c r="I735" s="319" t="s">
        <v>4917</v>
      </c>
      <c r="J735" s="319">
        <f t="shared" si="45"/>
        <v>1204</v>
      </c>
      <c r="K735" s="319" t="s">
        <v>4837</v>
      </c>
      <c r="L735" s="319" t="s">
        <v>4836</v>
      </c>
      <c r="M735" s="319" t="s">
        <v>5053</v>
      </c>
    </row>
    <row r="736" spans="1:13" hidden="1">
      <c r="A736" s="319">
        <f t="shared" si="46"/>
        <v>1295</v>
      </c>
      <c r="B736" s="288" t="s">
        <v>4453</v>
      </c>
      <c r="C736" s="319" t="s">
        <v>4840</v>
      </c>
      <c r="D736" s="319" t="s">
        <v>4765</v>
      </c>
      <c r="E736" s="319" t="s">
        <v>4765</v>
      </c>
      <c r="F736" s="319">
        <v>20180101</v>
      </c>
      <c r="G736" s="319">
        <v>20210630</v>
      </c>
      <c r="H736" s="319" t="s">
        <v>4293</v>
      </c>
      <c r="I736" s="319" t="s">
        <v>4917</v>
      </c>
      <c r="J736" s="319">
        <f t="shared" si="45"/>
        <v>1204</v>
      </c>
      <c r="K736" s="319" t="s">
        <v>4838</v>
      </c>
      <c r="L736" s="319" t="s">
        <v>4841</v>
      </c>
      <c r="M736" s="319" t="s">
        <v>5053</v>
      </c>
    </row>
    <row r="737" spans="1:13" hidden="1">
      <c r="A737" s="319">
        <f t="shared" si="46"/>
        <v>1296</v>
      </c>
      <c r="B737" s="288" t="s">
        <v>4453</v>
      </c>
      <c r="C737" s="319" t="s">
        <v>4840</v>
      </c>
      <c r="D737" s="319" t="s">
        <v>4765</v>
      </c>
      <c r="E737" s="319" t="s">
        <v>4765</v>
      </c>
      <c r="F737" s="319">
        <v>20180101</v>
      </c>
      <c r="G737" s="319">
        <v>20210630</v>
      </c>
      <c r="H737" s="319" t="s">
        <v>4293</v>
      </c>
      <c r="I737" s="319" t="s">
        <v>4917</v>
      </c>
      <c r="J737" s="319">
        <f t="shared" si="45"/>
        <v>1204</v>
      </c>
      <c r="K737" s="319" t="s">
        <v>4839</v>
      </c>
      <c r="L737" s="319" t="s">
        <v>4842</v>
      </c>
      <c r="M737" s="319" t="s">
        <v>5053</v>
      </c>
    </row>
    <row r="738" spans="1:13" hidden="1">
      <c r="A738" s="319">
        <f t="shared" si="46"/>
        <v>1297</v>
      </c>
      <c r="B738" s="288" t="s">
        <v>4453</v>
      </c>
      <c r="C738" s="319" t="s">
        <v>4840</v>
      </c>
      <c r="D738" s="319" t="s">
        <v>4765</v>
      </c>
      <c r="E738" s="319" t="s">
        <v>4765</v>
      </c>
      <c r="F738" s="319">
        <v>20180101</v>
      </c>
      <c r="G738" s="319">
        <v>20210630</v>
      </c>
      <c r="H738" s="319" t="s">
        <v>4293</v>
      </c>
      <c r="I738" s="319" t="s">
        <v>4917</v>
      </c>
      <c r="J738" s="319">
        <f>J724+1</f>
        <v>1205</v>
      </c>
      <c r="K738" s="319" t="s">
        <v>1809</v>
      </c>
      <c r="L738" s="319" t="s">
        <v>4458</v>
      </c>
      <c r="M738" s="319" t="s">
        <v>5053</v>
      </c>
    </row>
    <row r="739" spans="1:13" hidden="1">
      <c r="A739" s="319">
        <f t="shared" si="46"/>
        <v>1298</v>
      </c>
      <c r="B739" s="288" t="s">
        <v>4453</v>
      </c>
      <c r="C739" s="319" t="s">
        <v>4840</v>
      </c>
      <c r="D739" s="319" t="s">
        <v>4765</v>
      </c>
      <c r="E739" s="319" t="s">
        <v>4765</v>
      </c>
      <c r="F739" s="319">
        <v>20180101</v>
      </c>
      <c r="G739" s="319">
        <v>20210630</v>
      </c>
      <c r="H739" s="319" t="s">
        <v>4293</v>
      </c>
      <c r="I739" s="319" t="s">
        <v>4917</v>
      </c>
      <c r="J739" s="319">
        <f t="shared" si="45"/>
        <v>1205</v>
      </c>
      <c r="K739" s="319" t="s">
        <v>1419</v>
      </c>
      <c r="L739" s="319" t="s">
        <v>4459</v>
      </c>
      <c r="M739" s="319" t="s">
        <v>5053</v>
      </c>
    </row>
    <row r="740" spans="1:13" hidden="1">
      <c r="A740" s="319">
        <f t="shared" si="46"/>
        <v>1299</v>
      </c>
      <c r="B740" s="288" t="s">
        <v>4453</v>
      </c>
      <c r="C740" s="319" t="s">
        <v>4840</v>
      </c>
      <c r="D740" s="319" t="s">
        <v>4765</v>
      </c>
      <c r="E740" s="319" t="s">
        <v>4765</v>
      </c>
      <c r="F740" s="319">
        <v>20180101</v>
      </c>
      <c r="G740" s="319">
        <v>20210630</v>
      </c>
      <c r="H740" s="319" t="s">
        <v>4293</v>
      </c>
      <c r="I740" s="319" t="s">
        <v>4917</v>
      </c>
      <c r="J740" s="319">
        <f t="shared" si="45"/>
        <v>1205</v>
      </c>
      <c r="K740" s="319" t="s">
        <v>1586</v>
      </c>
      <c r="L740" s="319" t="s">
        <v>4460</v>
      </c>
      <c r="M740" s="319" t="s">
        <v>5053</v>
      </c>
    </row>
    <row r="741" spans="1:13" hidden="1">
      <c r="A741" s="319">
        <f t="shared" si="46"/>
        <v>1300</v>
      </c>
      <c r="B741" s="288" t="s">
        <v>4453</v>
      </c>
      <c r="C741" s="319" t="s">
        <v>4840</v>
      </c>
      <c r="D741" s="319" t="s">
        <v>4765</v>
      </c>
      <c r="E741" s="319" t="s">
        <v>4765</v>
      </c>
      <c r="F741" s="319">
        <v>20180101</v>
      </c>
      <c r="G741" s="319">
        <v>20210630</v>
      </c>
      <c r="H741" s="319" t="s">
        <v>4293</v>
      </c>
      <c r="I741" s="319" t="s">
        <v>4917</v>
      </c>
      <c r="J741" s="319">
        <f t="shared" si="45"/>
        <v>1205</v>
      </c>
      <c r="K741" s="319" t="s">
        <v>1256</v>
      </c>
      <c r="L741" s="319" t="s">
        <v>4744</v>
      </c>
      <c r="M741" s="319" t="s">
        <v>5053</v>
      </c>
    </row>
    <row r="742" spans="1:13" hidden="1">
      <c r="A742" s="319">
        <f t="shared" si="46"/>
        <v>1301</v>
      </c>
      <c r="B742" s="288" t="s">
        <v>4453</v>
      </c>
      <c r="C742" s="319" t="s">
        <v>4840</v>
      </c>
      <c r="D742" s="319" t="s">
        <v>4765</v>
      </c>
      <c r="E742" s="319" t="s">
        <v>4765</v>
      </c>
      <c r="F742" s="319">
        <v>20180101</v>
      </c>
      <c r="G742" s="319">
        <v>20210630</v>
      </c>
      <c r="H742" s="319" t="s">
        <v>4293</v>
      </c>
      <c r="I742" s="319" t="s">
        <v>4917</v>
      </c>
      <c r="J742" s="319">
        <f t="shared" si="45"/>
        <v>1205</v>
      </c>
      <c r="K742" s="319" t="s">
        <v>4461</v>
      </c>
      <c r="L742" s="319" t="s">
        <v>4462</v>
      </c>
      <c r="M742" s="319" t="s">
        <v>5053</v>
      </c>
    </row>
    <row r="743" spans="1:13" hidden="1">
      <c r="A743" s="319">
        <f t="shared" si="46"/>
        <v>1302</v>
      </c>
      <c r="B743" s="288" t="s">
        <v>4453</v>
      </c>
      <c r="C743" s="319" t="s">
        <v>4840</v>
      </c>
      <c r="D743" s="319" t="s">
        <v>4765</v>
      </c>
      <c r="E743" s="319" t="s">
        <v>4765</v>
      </c>
      <c r="F743" s="319">
        <v>20180101</v>
      </c>
      <c r="G743" s="319">
        <v>20210630</v>
      </c>
      <c r="H743" s="319" t="s">
        <v>4293</v>
      </c>
      <c r="I743" s="319" t="s">
        <v>4917</v>
      </c>
      <c r="J743" s="319">
        <f t="shared" si="45"/>
        <v>1205</v>
      </c>
      <c r="K743" s="319" t="s">
        <v>4762</v>
      </c>
      <c r="L743" s="319" t="s">
        <v>4763</v>
      </c>
      <c r="M743" s="319" t="s">
        <v>5053</v>
      </c>
    </row>
    <row r="744" spans="1:13" hidden="1">
      <c r="A744" s="319">
        <f t="shared" si="46"/>
        <v>1303</v>
      </c>
      <c r="B744" s="288" t="s">
        <v>4453</v>
      </c>
      <c r="C744" s="319" t="s">
        <v>4840</v>
      </c>
      <c r="D744" s="319" t="s">
        <v>4765</v>
      </c>
      <c r="E744" s="319" t="s">
        <v>4765</v>
      </c>
      <c r="F744" s="319">
        <v>20180101</v>
      </c>
      <c r="G744" s="319">
        <v>20210630</v>
      </c>
      <c r="H744" s="319" t="s">
        <v>4293</v>
      </c>
      <c r="I744" s="319" t="s">
        <v>4917</v>
      </c>
      <c r="J744" s="319">
        <f t="shared" si="45"/>
        <v>1205</v>
      </c>
      <c r="K744" s="319" t="s">
        <v>4463</v>
      </c>
      <c r="L744" s="319" t="s">
        <v>4464</v>
      </c>
      <c r="M744" s="319" t="s">
        <v>5053</v>
      </c>
    </row>
    <row r="745" spans="1:13" hidden="1">
      <c r="A745" s="319">
        <f t="shared" si="46"/>
        <v>1304</v>
      </c>
      <c r="B745" s="288" t="s">
        <v>4453</v>
      </c>
      <c r="C745" s="319" t="s">
        <v>4840</v>
      </c>
      <c r="D745" s="319" t="s">
        <v>4765</v>
      </c>
      <c r="E745" s="319" t="s">
        <v>4765</v>
      </c>
      <c r="F745" s="319">
        <v>20180101</v>
      </c>
      <c r="G745" s="319">
        <v>20210630</v>
      </c>
      <c r="H745" s="319" t="s">
        <v>4293</v>
      </c>
      <c r="I745" s="319" t="s">
        <v>4917</v>
      </c>
      <c r="J745" s="319">
        <f t="shared" si="45"/>
        <v>1205</v>
      </c>
      <c r="K745" s="319" t="s">
        <v>4848</v>
      </c>
      <c r="L745" s="319" t="s">
        <v>4467</v>
      </c>
      <c r="M745" s="319" t="s">
        <v>5053</v>
      </c>
    </row>
    <row r="746" spans="1:13" hidden="1">
      <c r="A746" s="319">
        <f t="shared" si="46"/>
        <v>1305</v>
      </c>
      <c r="B746" s="288" t="s">
        <v>4453</v>
      </c>
      <c r="C746" s="319" t="s">
        <v>4840</v>
      </c>
      <c r="D746" s="319" t="s">
        <v>4765</v>
      </c>
      <c r="E746" s="319" t="s">
        <v>4765</v>
      </c>
      <c r="F746" s="319">
        <v>20180101</v>
      </c>
      <c r="G746" s="319">
        <v>20210630</v>
      </c>
      <c r="H746" s="319" t="s">
        <v>4293</v>
      </c>
      <c r="I746" s="319" t="s">
        <v>4917</v>
      </c>
      <c r="J746" s="319">
        <f t="shared" si="45"/>
        <v>1205</v>
      </c>
      <c r="K746" s="319" t="s">
        <v>4832</v>
      </c>
      <c r="L746" s="319" t="s">
        <v>4469</v>
      </c>
      <c r="M746" s="319" t="s">
        <v>5053</v>
      </c>
    </row>
    <row r="747" spans="1:13" hidden="1">
      <c r="A747" s="319">
        <f t="shared" si="46"/>
        <v>1306</v>
      </c>
      <c r="B747" s="288" t="s">
        <v>4453</v>
      </c>
      <c r="C747" s="319" t="s">
        <v>4840</v>
      </c>
      <c r="D747" s="319" t="s">
        <v>4765</v>
      </c>
      <c r="E747" s="319" t="s">
        <v>4765</v>
      </c>
      <c r="F747" s="319">
        <v>20180101</v>
      </c>
      <c r="G747" s="319">
        <v>20210630</v>
      </c>
      <c r="H747" s="319" t="s">
        <v>4293</v>
      </c>
      <c r="I747" s="319" t="s">
        <v>4917</v>
      </c>
      <c r="J747" s="319">
        <f t="shared" si="45"/>
        <v>1205</v>
      </c>
      <c r="K747" s="319" t="s">
        <v>4833</v>
      </c>
      <c r="L747" s="319" t="s">
        <v>4471</v>
      </c>
      <c r="M747" s="319" t="s">
        <v>5053</v>
      </c>
    </row>
    <row r="748" spans="1:13" hidden="1">
      <c r="A748" s="319">
        <f t="shared" si="46"/>
        <v>1307</v>
      </c>
      <c r="B748" s="288" t="s">
        <v>4453</v>
      </c>
      <c r="C748" s="319" t="s">
        <v>4840</v>
      </c>
      <c r="D748" s="319" t="s">
        <v>4765</v>
      </c>
      <c r="E748" s="319" t="s">
        <v>4765</v>
      </c>
      <c r="F748" s="319">
        <v>20180101</v>
      </c>
      <c r="G748" s="319">
        <v>20210630</v>
      </c>
      <c r="H748" s="319" t="s">
        <v>4293</v>
      </c>
      <c r="I748" s="319" t="s">
        <v>4917</v>
      </c>
      <c r="J748" s="319">
        <f t="shared" ref="J748:J751" si="47">J747</f>
        <v>1205</v>
      </c>
      <c r="K748" s="319" t="s">
        <v>4834</v>
      </c>
      <c r="L748" s="319" t="s">
        <v>4835</v>
      </c>
      <c r="M748" s="319" t="s">
        <v>5053</v>
      </c>
    </row>
    <row r="749" spans="1:13" hidden="1">
      <c r="A749" s="319">
        <f t="shared" si="46"/>
        <v>1308</v>
      </c>
      <c r="B749" s="288" t="s">
        <v>4453</v>
      </c>
      <c r="C749" s="319" t="s">
        <v>4840</v>
      </c>
      <c r="D749" s="319" t="s">
        <v>4765</v>
      </c>
      <c r="E749" s="319" t="s">
        <v>4765</v>
      </c>
      <c r="F749" s="319">
        <v>20180101</v>
      </c>
      <c r="G749" s="319">
        <v>20210630</v>
      </c>
      <c r="H749" s="319" t="s">
        <v>4293</v>
      </c>
      <c r="I749" s="319" t="s">
        <v>4917</v>
      </c>
      <c r="J749" s="319">
        <f t="shared" si="47"/>
        <v>1205</v>
      </c>
      <c r="K749" s="319" t="s">
        <v>4837</v>
      </c>
      <c r="L749" s="319" t="s">
        <v>4836</v>
      </c>
      <c r="M749" s="319" t="s">
        <v>5053</v>
      </c>
    </row>
    <row r="750" spans="1:13" hidden="1">
      <c r="A750" s="319">
        <f t="shared" si="46"/>
        <v>1309</v>
      </c>
      <c r="B750" s="288" t="s">
        <v>4453</v>
      </c>
      <c r="C750" s="319" t="s">
        <v>4840</v>
      </c>
      <c r="D750" s="319" t="s">
        <v>4765</v>
      </c>
      <c r="E750" s="319" t="s">
        <v>4765</v>
      </c>
      <c r="F750" s="319">
        <v>20180101</v>
      </c>
      <c r="G750" s="319">
        <v>20210630</v>
      </c>
      <c r="H750" s="319" t="s">
        <v>4293</v>
      </c>
      <c r="I750" s="319" t="s">
        <v>4917</v>
      </c>
      <c r="J750" s="319">
        <f t="shared" si="47"/>
        <v>1205</v>
      </c>
      <c r="K750" s="319" t="s">
        <v>4838</v>
      </c>
      <c r="L750" s="319" t="s">
        <v>4841</v>
      </c>
      <c r="M750" s="319" t="s">
        <v>5053</v>
      </c>
    </row>
    <row r="751" spans="1:13" hidden="1">
      <c r="A751" s="319">
        <f t="shared" si="46"/>
        <v>1310</v>
      </c>
      <c r="B751" s="288" t="s">
        <v>4453</v>
      </c>
      <c r="C751" s="319" t="s">
        <v>4840</v>
      </c>
      <c r="D751" s="319" t="s">
        <v>4765</v>
      </c>
      <c r="E751" s="319" t="s">
        <v>4765</v>
      </c>
      <c r="F751" s="319">
        <v>20180101</v>
      </c>
      <c r="G751" s="319">
        <v>20210630</v>
      </c>
      <c r="H751" s="319" t="s">
        <v>4293</v>
      </c>
      <c r="I751" s="319" t="s">
        <v>4917</v>
      </c>
      <c r="J751" s="319">
        <f t="shared" si="47"/>
        <v>1205</v>
      </c>
      <c r="K751" s="319" t="s">
        <v>4839</v>
      </c>
      <c r="L751" s="319" t="s">
        <v>4842</v>
      </c>
      <c r="M751" s="319" t="s">
        <v>5053</v>
      </c>
    </row>
    <row r="752" spans="1:13" hidden="1">
      <c r="A752" s="319">
        <f t="shared" si="46"/>
        <v>1311</v>
      </c>
      <c r="B752" s="288" t="s">
        <v>4453</v>
      </c>
      <c r="C752" s="319" t="s">
        <v>4840</v>
      </c>
      <c r="D752" s="319" t="s">
        <v>4765</v>
      </c>
      <c r="E752" s="319" t="s">
        <v>4765</v>
      </c>
      <c r="F752" s="319">
        <v>20180101</v>
      </c>
      <c r="G752" s="319">
        <v>20210630</v>
      </c>
      <c r="H752" s="319" t="s">
        <v>4293</v>
      </c>
      <c r="I752" s="319" t="s">
        <v>4917</v>
      </c>
      <c r="J752" s="319">
        <f>J738+1</f>
        <v>1206</v>
      </c>
      <c r="K752" s="319" t="s">
        <v>1809</v>
      </c>
      <c r="L752" s="319" t="s">
        <v>4458</v>
      </c>
      <c r="M752" s="319" t="s">
        <v>5053</v>
      </c>
    </row>
    <row r="753" spans="1:13" hidden="1">
      <c r="A753" s="319">
        <f t="shared" si="46"/>
        <v>1312</v>
      </c>
      <c r="B753" s="288" t="s">
        <v>4453</v>
      </c>
      <c r="C753" s="319" t="s">
        <v>4840</v>
      </c>
      <c r="D753" s="319" t="s">
        <v>4765</v>
      </c>
      <c r="E753" s="319" t="s">
        <v>4765</v>
      </c>
      <c r="F753" s="319">
        <v>20180101</v>
      </c>
      <c r="G753" s="319">
        <v>20210630</v>
      </c>
      <c r="H753" s="319" t="s">
        <v>4293</v>
      </c>
      <c r="I753" s="319" t="s">
        <v>4917</v>
      </c>
      <c r="J753" s="319">
        <f t="shared" ref="J753:J765" si="48">J752</f>
        <v>1206</v>
      </c>
      <c r="K753" s="319" t="s">
        <v>1419</v>
      </c>
      <c r="L753" s="319" t="s">
        <v>4459</v>
      </c>
      <c r="M753" s="319" t="s">
        <v>5053</v>
      </c>
    </row>
    <row r="754" spans="1:13" hidden="1">
      <c r="A754" s="319">
        <f t="shared" si="46"/>
        <v>1313</v>
      </c>
      <c r="B754" s="288" t="s">
        <v>4453</v>
      </c>
      <c r="C754" s="319" t="s">
        <v>4840</v>
      </c>
      <c r="D754" s="319" t="s">
        <v>4765</v>
      </c>
      <c r="E754" s="319" t="s">
        <v>4765</v>
      </c>
      <c r="F754" s="319">
        <v>20180101</v>
      </c>
      <c r="G754" s="319">
        <v>20210630</v>
      </c>
      <c r="H754" s="319" t="s">
        <v>4293</v>
      </c>
      <c r="I754" s="319" t="s">
        <v>4917</v>
      </c>
      <c r="J754" s="319">
        <f t="shared" si="48"/>
        <v>1206</v>
      </c>
      <c r="K754" s="319" t="s">
        <v>1586</v>
      </c>
      <c r="L754" s="319" t="s">
        <v>4460</v>
      </c>
      <c r="M754" s="319" t="s">
        <v>5053</v>
      </c>
    </row>
    <row r="755" spans="1:13" hidden="1">
      <c r="A755" s="319">
        <f t="shared" si="46"/>
        <v>1314</v>
      </c>
      <c r="B755" s="288" t="s">
        <v>4453</v>
      </c>
      <c r="C755" s="319" t="s">
        <v>4840</v>
      </c>
      <c r="D755" s="319" t="s">
        <v>4765</v>
      </c>
      <c r="E755" s="319" t="s">
        <v>4765</v>
      </c>
      <c r="F755" s="319">
        <v>20180101</v>
      </c>
      <c r="G755" s="319">
        <v>20210630</v>
      </c>
      <c r="H755" s="319" t="s">
        <v>4293</v>
      </c>
      <c r="I755" s="319" t="s">
        <v>4917</v>
      </c>
      <c r="J755" s="319">
        <f t="shared" si="48"/>
        <v>1206</v>
      </c>
      <c r="K755" s="319" t="s">
        <v>1256</v>
      </c>
      <c r="L755" s="319" t="s">
        <v>4744</v>
      </c>
      <c r="M755" s="319" t="s">
        <v>5053</v>
      </c>
    </row>
    <row r="756" spans="1:13" hidden="1">
      <c r="A756" s="319">
        <f t="shared" si="46"/>
        <v>1315</v>
      </c>
      <c r="B756" s="288" t="s">
        <v>4453</v>
      </c>
      <c r="C756" s="319" t="s">
        <v>4840</v>
      </c>
      <c r="D756" s="319" t="s">
        <v>4765</v>
      </c>
      <c r="E756" s="319" t="s">
        <v>4765</v>
      </c>
      <c r="F756" s="319">
        <v>20180101</v>
      </c>
      <c r="G756" s="319">
        <v>20210630</v>
      </c>
      <c r="H756" s="319" t="s">
        <v>4293</v>
      </c>
      <c r="I756" s="319" t="s">
        <v>4917</v>
      </c>
      <c r="J756" s="319">
        <f t="shared" si="48"/>
        <v>1206</v>
      </c>
      <c r="K756" s="319" t="s">
        <v>4461</v>
      </c>
      <c r="L756" s="319" t="s">
        <v>4462</v>
      </c>
      <c r="M756" s="319" t="s">
        <v>5053</v>
      </c>
    </row>
    <row r="757" spans="1:13" hidden="1">
      <c r="A757" s="319">
        <f t="shared" si="46"/>
        <v>1316</v>
      </c>
      <c r="B757" s="288" t="s">
        <v>4453</v>
      </c>
      <c r="C757" s="319" t="s">
        <v>4840</v>
      </c>
      <c r="D757" s="319" t="s">
        <v>4765</v>
      </c>
      <c r="E757" s="319" t="s">
        <v>4765</v>
      </c>
      <c r="F757" s="319">
        <v>20180101</v>
      </c>
      <c r="G757" s="319">
        <v>20210630</v>
      </c>
      <c r="H757" s="319" t="s">
        <v>4293</v>
      </c>
      <c r="I757" s="319" t="s">
        <v>4917</v>
      </c>
      <c r="J757" s="319">
        <f t="shared" si="48"/>
        <v>1206</v>
      </c>
      <c r="K757" s="319" t="s">
        <v>4762</v>
      </c>
      <c r="L757" s="319" t="s">
        <v>4763</v>
      </c>
      <c r="M757" s="319" t="s">
        <v>5053</v>
      </c>
    </row>
    <row r="758" spans="1:13" hidden="1">
      <c r="A758" s="319">
        <f t="shared" si="46"/>
        <v>1317</v>
      </c>
      <c r="B758" s="288" t="s">
        <v>4453</v>
      </c>
      <c r="C758" s="319" t="s">
        <v>4840</v>
      </c>
      <c r="D758" s="319" t="s">
        <v>4765</v>
      </c>
      <c r="E758" s="319" t="s">
        <v>4765</v>
      </c>
      <c r="F758" s="319">
        <v>20180101</v>
      </c>
      <c r="G758" s="319">
        <v>20210630</v>
      </c>
      <c r="H758" s="319" t="s">
        <v>4293</v>
      </c>
      <c r="I758" s="319" t="s">
        <v>4917</v>
      </c>
      <c r="J758" s="319">
        <f t="shared" si="48"/>
        <v>1206</v>
      </c>
      <c r="K758" s="319" t="s">
        <v>4463</v>
      </c>
      <c r="L758" s="319" t="s">
        <v>4464</v>
      </c>
      <c r="M758" s="319" t="s">
        <v>5053</v>
      </c>
    </row>
    <row r="759" spans="1:13" hidden="1">
      <c r="A759" s="319">
        <f t="shared" si="46"/>
        <v>1318</v>
      </c>
      <c r="B759" s="288" t="s">
        <v>4453</v>
      </c>
      <c r="C759" s="319" t="s">
        <v>4840</v>
      </c>
      <c r="D759" s="319" t="s">
        <v>4765</v>
      </c>
      <c r="E759" s="319" t="s">
        <v>4765</v>
      </c>
      <c r="F759" s="319">
        <v>20180101</v>
      </c>
      <c r="G759" s="319">
        <v>20210630</v>
      </c>
      <c r="H759" s="319" t="s">
        <v>4293</v>
      </c>
      <c r="I759" s="319" t="s">
        <v>4917</v>
      </c>
      <c r="J759" s="319">
        <f t="shared" si="48"/>
        <v>1206</v>
      </c>
      <c r="K759" s="319" t="s">
        <v>4848</v>
      </c>
      <c r="L759" s="319" t="s">
        <v>4467</v>
      </c>
      <c r="M759" s="319" t="s">
        <v>5053</v>
      </c>
    </row>
    <row r="760" spans="1:13" hidden="1">
      <c r="A760" s="319">
        <f t="shared" si="46"/>
        <v>1319</v>
      </c>
      <c r="B760" s="288" t="s">
        <v>4453</v>
      </c>
      <c r="C760" s="319" t="s">
        <v>4840</v>
      </c>
      <c r="D760" s="319" t="s">
        <v>4765</v>
      </c>
      <c r="E760" s="319" t="s">
        <v>4765</v>
      </c>
      <c r="F760" s="319">
        <v>20180101</v>
      </c>
      <c r="G760" s="319">
        <v>20210630</v>
      </c>
      <c r="H760" s="319" t="s">
        <v>4293</v>
      </c>
      <c r="I760" s="319" t="s">
        <v>4917</v>
      </c>
      <c r="J760" s="319">
        <f t="shared" si="48"/>
        <v>1206</v>
      </c>
      <c r="K760" s="319" t="s">
        <v>4832</v>
      </c>
      <c r="L760" s="319" t="s">
        <v>4469</v>
      </c>
      <c r="M760" s="319" t="s">
        <v>5053</v>
      </c>
    </row>
    <row r="761" spans="1:13" hidden="1">
      <c r="A761" s="319">
        <f t="shared" si="46"/>
        <v>1320</v>
      </c>
      <c r="B761" s="288" t="s">
        <v>4453</v>
      </c>
      <c r="C761" s="319" t="s">
        <v>4840</v>
      </c>
      <c r="D761" s="319" t="s">
        <v>4765</v>
      </c>
      <c r="E761" s="319" t="s">
        <v>4765</v>
      </c>
      <c r="F761" s="319">
        <v>20180101</v>
      </c>
      <c r="G761" s="319">
        <v>20210630</v>
      </c>
      <c r="H761" s="319" t="s">
        <v>4293</v>
      </c>
      <c r="I761" s="319" t="s">
        <v>4917</v>
      </c>
      <c r="J761" s="319">
        <f t="shared" si="48"/>
        <v>1206</v>
      </c>
      <c r="K761" s="319" t="s">
        <v>4833</v>
      </c>
      <c r="L761" s="319" t="s">
        <v>4471</v>
      </c>
      <c r="M761" s="319" t="s">
        <v>5053</v>
      </c>
    </row>
    <row r="762" spans="1:13" hidden="1">
      <c r="A762" s="319">
        <f t="shared" si="46"/>
        <v>1321</v>
      </c>
      <c r="B762" s="288" t="s">
        <v>4453</v>
      </c>
      <c r="C762" s="319" t="s">
        <v>4840</v>
      </c>
      <c r="D762" s="319" t="s">
        <v>4765</v>
      </c>
      <c r="E762" s="319" t="s">
        <v>4765</v>
      </c>
      <c r="F762" s="319">
        <v>20180101</v>
      </c>
      <c r="G762" s="319">
        <v>20210630</v>
      </c>
      <c r="H762" s="319" t="s">
        <v>4293</v>
      </c>
      <c r="I762" s="319" t="s">
        <v>4917</v>
      </c>
      <c r="J762" s="319">
        <f t="shared" si="48"/>
        <v>1206</v>
      </c>
      <c r="K762" s="319" t="s">
        <v>4834</v>
      </c>
      <c r="L762" s="319" t="s">
        <v>4835</v>
      </c>
      <c r="M762" s="319" t="s">
        <v>5053</v>
      </c>
    </row>
    <row r="763" spans="1:13" hidden="1">
      <c r="A763" s="319">
        <f t="shared" si="46"/>
        <v>1322</v>
      </c>
      <c r="B763" s="288" t="s">
        <v>4453</v>
      </c>
      <c r="C763" s="319" t="s">
        <v>4840</v>
      </c>
      <c r="D763" s="319" t="s">
        <v>4765</v>
      </c>
      <c r="E763" s="319" t="s">
        <v>4765</v>
      </c>
      <c r="F763" s="319">
        <v>20180101</v>
      </c>
      <c r="G763" s="319">
        <v>20210630</v>
      </c>
      <c r="H763" s="319" t="s">
        <v>4293</v>
      </c>
      <c r="I763" s="319" t="s">
        <v>4917</v>
      </c>
      <c r="J763" s="319">
        <f t="shared" si="48"/>
        <v>1206</v>
      </c>
      <c r="K763" s="319" t="s">
        <v>4837</v>
      </c>
      <c r="L763" s="319" t="s">
        <v>4836</v>
      </c>
      <c r="M763" s="319" t="s">
        <v>5053</v>
      </c>
    </row>
    <row r="764" spans="1:13" hidden="1">
      <c r="A764" s="319">
        <f t="shared" si="46"/>
        <v>1323</v>
      </c>
      <c r="B764" s="288" t="s">
        <v>4453</v>
      </c>
      <c r="C764" s="319" t="s">
        <v>4840</v>
      </c>
      <c r="D764" s="319" t="s">
        <v>4765</v>
      </c>
      <c r="E764" s="319" t="s">
        <v>4765</v>
      </c>
      <c r="F764" s="319">
        <v>20180101</v>
      </c>
      <c r="G764" s="319">
        <v>20210630</v>
      </c>
      <c r="H764" s="319" t="s">
        <v>4293</v>
      </c>
      <c r="I764" s="319" t="s">
        <v>4917</v>
      </c>
      <c r="J764" s="319">
        <f t="shared" si="48"/>
        <v>1206</v>
      </c>
      <c r="K764" s="319" t="s">
        <v>4838</v>
      </c>
      <c r="L764" s="319" t="s">
        <v>4841</v>
      </c>
      <c r="M764" s="319" t="s">
        <v>5053</v>
      </c>
    </row>
    <row r="765" spans="1:13" hidden="1">
      <c r="A765" s="319">
        <f t="shared" si="46"/>
        <v>1324</v>
      </c>
      <c r="B765" s="288" t="s">
        <v>4453</v>
      </c>
      <c r="C765" s="319" t="s">
        <v>4840</v>
      </c>
      <c r="D765" s="319" t="s">
        <v>4765</v>
      </c>
      <c r="E765" s="319" t="s">
        <v>4765</v>
      </c>
      <c r="F765" s="319">
        <v>20180101</v>
      </c>
      <c r="G765" s="319">
        <v>20210630</v>
      </c>
      <c r="H765" s="319" t="s">
        <v>4293</v>
      </c>
      <c r="I765" s="319" t="s">
        <v>4917</v>
      </c>
      <c r="J765" s="319">
        <f t="shared" si="48"/>
        <v>1206</v>
      </c>
      <c r="K765" s="319" t="s">
        <v>4839</v>
      </c>
      <c r="L765" s="319" t="s">
        <v>4842</v>
      </c>
      <c r="M765" s="319" t="s">
        <v>5053</v>
      </c>
    </row>
    <row r="766" spans="1:13" hidden="1">
      <c r="A766" s="319">
        <f t="shared" si="46"/>
        <v>1325</v>
      </c>
      <c r="B766" s="288" t="s">
        <v>4453</v>
      </c>
      <c r="C766" s="319" t="s">
        <v>4840</v>
      </c>
      <c r="D766" s="319" t="s">
        <v>4765</v>
      </c>
      <c r="E766" s="319" t="s">
        <v>4765</v>
      </c>
      <c r="F766" s="319">
        <v>20180101</v>
      </c>
      <c r="G766" s="319">
        <v>20210630</v>
      </c>
      <c r="H766" s="319" t="s">
        <v>4293</v>
      </c>
      <c r="I766" s="319" t="s">
        <v>4917</v>
      </c>
      <c r="J766" s="319">
        <f>J752+1</f>
        <v>1207</v>
      </c>
      <c r="K766" s="319" t="s">
        <v>1809</v>
      </c>
      <c r="L766" s="319" t="s">
        <v>4458</v>
      </c>
      <c r="M766" s="319" t="s">
        <v>5053</v>
      </c>
    </row>
    <row r="767" spans="1:13" hidden="1">
      <c r="A767" s="319">
        <f t="shared" si="46"/>
        <v>1326</v>
      </c>
      <c r="B767" s="288" t="s">
        <v>4453</v>
      </c>
      <c r="C767" s="319" t="s">
        <v>4840</v>
      </c>
      <c r="D767" s="319" t="s">
        <v>4765</v>
      </c>
      <c r="E767" s="319" t="s">
        <v>4765</v>
      </c>
      <c r="F767" s="319">
        <v>20180101</v>
      </c>
      <c r="G767" s="319">
        <v>20210630</v>
      </c>
      <c r="H767" s="319" t="s">
        <v>4293</v>
      </c>
      <c r="I767" s="319" t="s">
        <v>4917</v>
      </c>
      <c r="J767" s="319">
        <f t="shared" ref="J767:J779" si="49">J766</f>
        <v>1207</v>
      </c>
      <c r="K767" s="319" t="s">
        <v>1419</v>
      </c>
      <c r="L767" s="319" t="s">
        <v>4459</v>
      </c>
      <c r="M767" s="319" t="s">
        <v>5053</v>
      </c>
    </row>
    <row r="768" spans="1:13" hidden="1">
      <c r="A768" s="319">
        <f t="shared" si="46"/>
        <v>1327</v>
      </c>
      <c r="B768" s="288" t="s">
        <v>4453</v>
      </c>
      <c r="C768" s="319" t="s">
        <v>4840</v>
      </c>
      <c r="D768" s="319" t="s">
        <v>4765</v>
      </c>
      <c r="E768" s="319" t="s">
        <v>4765</v>
      </c>
      <c r="F768" s="319">
        <v>20180101</v>
      </c>
      <c r="G768" s="319">
        <v>20210630</v>
      </c>
      <c r="H768" s="319" t="s">
        <v>4293</v>
      </c>
      <c r="I768" s="319" t="s">
        <v>4917</v>
      </c>
      <c r="J768" s="319">
        <f t="shared" si="49"/>
        <v>1207</v>
      </c>
      <c r="K768" s="319" t="s">
        <v>1586</v>
      </c>
      <c r="L768" s="319" t="s">
        <v>4460</v>
      </c>
      <c r="M768" s="319" t="s">
        <v>5053</v>
      </c>
    </row>
    <row r="769" spans="1:13" hidden="1">
      <c r="A769" s="319">
        <f t="shared" si="46"/>
        <v>1328</v>
      </c>
      <c r="B769" s="288" t="s">
        <v>4453</v>
      </c>
      <c r="C769" s="319" t="s">
        <v>4840</v>
      </c>
      <c r="D769" s="319" t="s">
        <v>4765</v>
      </c>
      <c r="E769" s="319" t="s">
        <v>4765</v>
      </c>
      <c r="F769" s="319">
        <v>20180101</v>
      </c>
      <c r="G769" s="319">
        <v>20210630</v>
      </c>
      <c r="H769" s="319" t="s">
        <v>4293</v>
      </c>
      <c r="I769" s="319" t="s">
        <v>4917</v>
      </c>
      <c r="J769" s="319">
        <f t="shared" si="49"/>
        <v>1207</v>
      </c>
      <c r="K769" s="319" t="s">
        <v>1256</v>
      </c>
      <c r="L769" s="319" t="s">
        <v>4744</v>
      </c>
      <c r="M769" s="319" t="s">
        <v>5053</v>
      </c>
    </row>
    <row r="770" spans="1:13" hidden="1">
      <c r="A770" s="319">
        <f t="shared" si="46"/>
        <v>1329</v>
      </c>
      <c r="B770" s="288" t="s">
        <v>4453</v>
      </c>
      <c r="C770" s="319" t="s">
        <v>4840</v>
      </c>
      <c r="D770" s="319" t="s">
        <v>4765</v>
      </c>
      <c r="E770" s="319" t="s">
        <v>4765</v>
      </c>
      <c r="F770" s="319">
        <v>20180101</v>
      </c>
      <c r="G770" s="319">
        <v>20210630</v>
      </c>
      <c r="H770" s="319" t="s">
        <v>4293</v>
      </c>
      <c r="I770" s="319" t="s">
        <v>4917</v>
      </c>
      <c r="J770" s="319">
        <f t="shared" si="49"/>
        <v>1207</v>
      </c>
      <c r="K770" s="319" t="s">
        <v>4461</v>
      </c>
      <c r="L770" s="319" t="s">
        <v>4462</v>
      </c>
      <c r="M770" s="319" t="s">
        <v>5053</v>
      </c>
    </row>
    <row r="771" spans="1:13" hidden="1">
      <c r="A771" s="319">
        <f t="shared" si="46"/>
        <v>1330</v>
      </c>
      <c r="B771" s="288" t="s">
        <v>4453</v>
      </c>
      <c r="C771" s="319" t="s">
        <v>4840</v>
      </c>
      <c r="D771" s="319" t="s">
        <v>4765</v>
      </c>
      <c r="E771" s="319" t="s">
        <v>4765</v>
      </c>
      <c r="F771" s="319">
        <v>20180101</v>
      </c>
      <c r="G771" s="319">
        <v>20210630</v>
      </c>
      <c r="H771" s="319" t="s">
        <v>4293</v>
      </c>
      <c r="I771" s="319" t="s">
        <v>4917</v>
      </c>
      <c r="J771" s="319">
        <f t="shared" si="49"/>
        <v>1207</v>
      </c>
      <c r="K771" s="319" t="s">
        <v>4762</v>
      </c>
      <c r="L771" s="319" t="s">
        <v>4763</v>
      </c>
      <c r="M771" s="319" t="s">
        <v>5053</v>
      </c>
    </row>
    <row r="772" spans="1:13" hidden="1">
      <c r="A772" s="319">
        <f t="shared" si="46"/>
        <v>1331</v>
      </c>
      <c r="B772" s="288" t="s">
        <v>4453</v>
      </c>
      <c r="C772" s="319" t="s">
        <v>4840</v>
      </c>
      <c r="D772" s="319" t="s">
        <v>4765</v>
      </c>
      <c r="E772" s="319" t="s">
        <v>4765</v>
      </c>
      <c r="F772" s="319">
        <v>20180101</v>
      </c>
      <c r="G772" s="319">
        <v>20210630</v>
      </c>
      <c r="H772" s="319" t="s">
        <v>4293</v>
      </c>
      <c r="I772" s="319" t="s">
        <v>4917</v>
      </c>
      <c r="J772" s="319">
        <f t="shared" si="49"/>
        <v>1207</v>
      </c>
      <c r="K772" s="319" t="s">
        <v>4463</v>
      </c>
      <c r="L772" s="319" t="s">
        <v>4464</v>
      </c>
      <c r="M772" s="319" t="s">
        <v>5053</v>
      </c>
    </row>
    <row r="773" spans="1:13" hidden="1">
      <c r="A773" s="319">
        <f t="shared" si="46"/>
        <v>1332</v>
      </c>
      <c r="B773" s="288" t="s">
        <v>4453</v>
      </c>
      <c r="C773" s="319" t="s">
        <v>4840</v>
      </c>
      <c r="D773" s="319" t="s">
        <v>4765</v>
      </c>
      <c r="E773" s="319" t="s">
        <v>4765</v>
      </c>
      <c r="F773" s="319">
        <v>20180101</v>
      </c>
      <c r="G773" s="319">
        <v>20210630</v>
      </c>
      <c r="H773" s="319" t="s">
        <v>4293</v>
      </c>
      <c r="I773" s="319" t="s">
        <v>4917</v>
      </c>
      <c r="J773" s="319">
        <f t="shared" si="49"/>
        <v>1207</v>
      </c>
      <c r="K773" s="319" t="s">
        <v>4848</v>
      </c>
      <c r="L773" s="319" t="s">
        <v>4467</v>
      </c>
      <c r="M773" s="319" t="s">
        <v>5053</v>
      </c>
    </row>
    <row r="774" spans="1:13" hidden="1">
      <c r="A774" s="319">
        <f t="shared" si="46"/>
        <v>1333</v>
      </c>
      <c r="B774" s="288" t="s">
        <v>4453</v>
      </c>
      <c r="C774" s="319" t="s">
        <v>4840</v>
      </c>
      <c r="D774" s="319" t="s">
        <v>4765</v>
      </c>
      <c r="E774" s="319" t="s">
        <v>4765</v>
      </c>
      <c r="F774" s="319">
        <v>20180101</v>
      </c>
      <c r="G774" s="319">
        <v>20210630</v>
      </c>
      <c r="H774" s="319" t="s">
        <v>4293</v>
      </c>
      <c r="I774" s="319" t="s">
        <v>4917</v>
      </c>
      <c r="J774" s="319">
        <f t="shared" si="49"/>
        <v>1207</v>
      </c>
      <c r="K774" s="319" t="s">
        <v>4832</v>
      </c>
      <c r="L774" s="319" t="s">
        <v>4469</v>
      </c>
      <c r="M774" s="319" t="s">
        <v>5053</v>
      </c>
    </row>
    <row r="775" spans="1:13" hidden="1">
      <c r="A775" s="319">
        <f t="shared" si="46"/>
        <v>1334</v>
      </c>
      <c r="B775" s="288" t="s">
        <v>4453</v>
      </c>
      <c r="C775" s="319" t="s">
        <v>4840</v>
      </c>
      <c r="D775" s="319" t="s">
        <v>4765</v>
      </c>
      <c r="E775" s="319" t="s">
        <v>4765</v>
      </c>
      <c r="F775" s="319">
        <v>20180101</v>
      </c>
      <c r="G775" s="319">
        <v>20210630</v>
      </c>
      <c r="H775" s="319" t="s">
        <v>4293</v>
      </c>
      <c r="I775" s="319" t="s">
        <v>4917</v>
      </c>
      <c r="J775" s="319">
        <f t="shared" si="49"/>
        <v>1207</v>
      </c>
      <c r="K775" s="319" t="s">
        <v>4833</v>
      </c>
      <c r="L775" s="319" t="s">
        <v>4471</v>
      </c>
      <c r="M775" s="319" t="s">
        <v>5053</v>
      </c>
    </row>
    <row r="776" spans="1:13" hidden="1">
      <c r="A776" s="319">
        <f t="shared" si="46"/>
        <v>1335</v>
      </c>
      <c r="B776" s="288" t="s">
        <v>4453</v>
      </c>
      <c r="C776" s="319" t="s">
        <v>4840</v>
      </c>
      <c r="D776" s="319" t="s">
        <v>4765</v>
      </c>
      <c r="E776" s="319" t="s">
        <v>4765</v>
      </c>
      <c r="F776" s="319">
        <v>20180101</v>
      </c>
      <c r="G776" s="319">
        <v>20210630</v>
      </c>
      <c r="H776" s="319" t="s">
        <v>4293</v>
      </c>
      <c r="I776" s="319" t="s">
        <v>4917</v>
      </c>
      <c r="J776" s="319">
        <f t="shared" si="49"/>
        <v>1207</v>
      </c>
      <c r="K776" s="319" t="s">
        <v>4834</v>
      </c>
      <c r="L776" s="319" t="s">
        <v>4835</v>
      </c>
      <c r="M776" s="319" t="s">
        <v>5053</v>
      </c>
    </row>
    <row r="777" spans="1:13" hidden="1">
      <c r="A777" s="319">
        <f t="shared" si="46"/>
        <v>1336</v>
      </c>
      <c r="B777" s="288" t="s">
        <v>4453</v>
      </c>
      <c r="C777" s="319" t="s">
        <v>4840</v>
      </c>
      <c r="D777" s="319" t="s">
        <v>4765</v>
      </c>
      <c r="E777" s="319" t="s">
        <v>4765</v>
      </c>
      <c r="F777" s="319">
        <v>20180101</v>
      </c>
      <c r="G777" s="319">
        <v>20210630</v>
      </c>
      <c r="H777" s="319" t="s">
        <v>4293</v>
      </c>
      <c r="I777" s="319" t="s">
        <v>4917</v>
      </c>
      <c r="J777" s="319">
        <f t="shared" si="49"/>
        <v>1207</v>
      </c>
      <c r="K777" s="319" t="s">
        <v>4837</v>
      </c>
      <c r="L777" s="319" t="s">
        <v>4836</v>
      </c>
      <c r="M777" s="319" t="s">
        <v>5053</v>
      </c>
    </row>
    <row r="778" spans="1:13" hidden="1">
      <c r="A778" s="319">
        <f t="shared" si="46"/>
        <v>1337</v>
      </c>
      <c r="B778" s="288" t="s">
        <v>4453</v>
      </c>
      <c r="C778" s="319" t="s">
        <v>4840</v>
      </c>
      <c r="D778" s="319" t="s">
        <v>4765</v>
      </c>
      <c r="E778" s="319" t="s">
        <v>4765</v>
      </c>
      <c r="F778" s="319">
        <v>20180101</v>
      </c>
      <c r="G778" s="319">
        <v>20210630</v>
      </c>
      <c r="H778" s="319" t="s">
        <v>4293</v>
      </c>
      <c r="I778" s="319" t="s">
        <v>4917</v>
      </c>
      <c r="J778" s="319">
        <f t="shared" si="49"/>
        <v>1207</v>
      </c>
      <c r="K778" s="319" t="s">
        <v>4838</v>
      </c>
      <c r="L778" s="319" t="s">
        <v>4841</v>
      </c>
      <c r="M778" s="319" t="s">
        <v>5053</v>
      </c>
    </row>
    <row r="779" spans="1:13" hidden="1">
      <c r="A779" s="319">
        <f t="shared" si="46"/>
        <v>1338</v>
      </c>
      <c r="B779" s="288" t="s">
        <v>4453</v>
      </c>
      <c r="C779" s="319" t="s">
        <v>4840</v>
      </c>
      <c r="D779" s="319" t="s">
        <v>4765</v>
      </c>
      <c r="E779" s="319" t="s">
        <v>4765</v>
      </c>
      <c r="F779" s="319">
        <v>20180101</v>
      </c>
      <c r="G779" s="319">
        <v>20210630</v>
      </c>
      <c r="H779" s="319" t="s">
        <v>4293</v>
      </c>
      <c r="I779" s="319" t="s">
        <v>4917</v>
      </c>
      <c r="J779" s="319">
        <f t="shared" si="49"/>
        <v>1207</v>
      </c>
      <c r="K779" s="319" t="s">
        <v>4839</v>
      </c>
      <c r="L779" s="319" t="s">
        <v>4842</v>
      </c>
      <c r="M779" s="319" t="s">
        <v>5053</v>
      </c>
    </row>
    <row r="780" spans="1:13" hidden="1">
      <c r="A780" s="319">
        <f t="shared" si="46"/>
        <v>1339</v>
      </c>
      <c r="B780" s="288" t="s">
        <v>4453</v>
      </c>
      <c r="C780" s="319" t="s">
        <v>4840</v>
      </c>
      <c r="D780" s="319" t="s">
        <v>4765</v>
      </c>
      <c r="E780" s="319" t="s">
        <v>4765</v>
      </c>
      <c r="F780" s="319">
        <v>20180101</v>
      </c>
      <c r="G780" s="319">
        <v>20210630</v>
      </c>
      <c r="H780" s="319" t="s">
        <v>4293</v>
      </c>
      <c r="I780" s="319" t="s">
        <v>4917</v>
      </c>
      <c r="J780" s="319">
        <f>J766+1</f>
        <v>1208</v>
      </c>
      <c r="K780" s="319" t="s">
        <v>1809</v>
      </c>
      <c r="L780" s="319" t="s">
        <v>4458</v>
      </c>
      <c r="M780" s="319" t="s">
        <v>5053</v>
      </c>
    </row>
    <row r="781" spans="1:13" hidden="1">
      <c r="A781" s="319">
        <f t="shared" si="46"/>
        <v>1340</v>
      </c>
      <c r="B781" s="288" t="s">
        <v>4453</v>
      </c>
      <c r="C781" s="319" t="s">
        <v>4840</v>
      </c>
      <c r="D781" s="319" t="s">
        <v>4765</v>
      </c>
      <c r="E781" s="319" t="s">
        <v>4765</v>
      </c>
      <c r="F781" s="319">
        <v>20180101</v>
      </c>
      <c r="G781" s="319">
        <v>20210630</v>
      </c>
      <c r="H781" s="319" t="s">
        <v>4293</v>
      </c>
      <c r="I781" s="319" t="s">
        <v>4917</v>
      </c>
      <c r="J781" s="319">
        <f t="shared" ref="J781:J793" si="50">J780</f>
        <v>1208</v>
      </c>
      <c r="K781" s="319" t="s">
        <v>1419</v>
      </c>
      <c r="L781" s="319" t="s">
        <v>4459</v>
      </c>
      <c r="M781" s="319" t="s">
        <v>5053</v>
      </c>
    </row>
    <row r="782" spans="1:13" hidden="1">
      <c r="A782" s="319">
        <f t="shared" si="46"/>
        <v>1341</v>
      </c>
      <c r="B782" s="288" t="s">
        <v>4453</v>
      </c>
      <c r="C782" s="319" t="s">
        <v>4840</v>
      </c>
      <c r="D782" s="319" t="s">
        <v>4765</v>
      </c>
      <c r="E782" s="319" t="s">
        <v>4765</v>
      </c>
      <c r="F782" s="319">
        <v>20180101</v>
      </c>
      <c r="G782" s="319">
        <v>20210630</v>
      </c>
      <c r="H782" s="319" t="s">
        <v>4293</v>
      </c>
      <c r="I782" s="319" t="s">
        <v>4917</v>
      </c>
      <c r="J782" s="319">
        <f t="shared" si="50"/>
        <v>1208</v>
      </c>
      <c r="K782" s="319" t="s">
        <v>1586</v>
      </c>
      <c r="L782" s="319" t="s">
        <v>4460</v>
      </c>
      <c r="M782" s="319" t="s">
        <v>5053</v>
      </c>
    </row>
    <row r="783" spans="1:13" hidden="1">
      <c r="A783" s="319">
        <f t="shared" si="46"/>
        <v>1342</v>
      </c>
      <c r="B783" s="288" t="s">
        <v>4453</v>
      </c>
      <c r="C783" s="319" t="s">
        <v>4840</v>
      </c>
      <c r="D783" s="319" t="s">
        <v>4765</v>
      </c>
      <c r="E783" s="319" t="s">
        <v>4765</v>
      </c>
      <c r="F783" s="319">
        <v>20180101</v>
      </c>
      <c r="G783" s="319">
        <v>20210630</v>
      </c>
      <c r="H783" s="319" t="s">
        <v>4293</v>
      </c>
      <c r="I783" s="319" t="s">
        <v>4917</v>
      </c>
      <c r="J783" s="319">
        <f t="shared" si="50"/>
        <v>1208</v>
      </c>
      <c r="K783" s="319" t="s">
        <v>1256</v>
      </c>
      <c r="L783" s="319" t="s">
        <v>4744</v>
      </c>
      <c r="M783" s="319" t="s">
        <v>5053</v>
      </c>
    </row>
    <row r="784" spans="1:13" hidden="1">
      <c r="A784" s="319">
        <f t="shared" si="46"/>
        <v>1343</v>
      </c>
      <c r="B784" s="288" t="s">
        <v>4453</v>
      </c>
      <c r="C784" s="319" t="s">
        <v>4840</v>
      </c>
      <c r="D784" s="319" t="s">
        <v>4765</v>
      </c>
      <c r="E784" s="319" t="s">
        <v>4765</v>
      </c>
      <c r="F784" s="319">
        <v>20180101</v>
      </c>
      <c r="G784" s="319">
        <v>20210630</v>
      </c>
      <c r="H784" s="319" t="s">
        <v>4293</v>
      </c>
      <c r="I784" s="319" t="s">
        <v>4917</v>
      </c>
      <c r="J784" s="319">
        <f t="shared" si="50"/>
        <v>1208</v>
      </c>
      <c r="K784" s="319" t="s">
        <v>4461</v>
      </c>
      <c r="L784" s="319" t="s">
        <v>4462</v>
      </c>
      <c r="M784" s="319" t="s">
        <v>5053</v>
      </c>
    </row>
    <row r="785" spans="1:13" hidden="1">
      <c r="A785" s="319">
        <f t="shared" si="46"/>
        <v>1344</v>
      </c>
      <c r="B785" s="288" t="s">
        <v>4453</v>
      </c>
      <c r="C785" s="319" t="s">
        <v>4840</v>
      </c>
      <c r="D785" s="319" t="s">
        <v>4765</v>
      </c>
      <c r="E785" s="319" t="s">
        <v>4765</v>
      </c>
      <c r="F785" s="319">
        <v>20180101</v>
      </c>
      <c r="G785" s="319">
        <v>20210630</v>
      </c>
      <c r="H785" s="319" t="s">
        <v>4293</v>
      </c>
      <c r="I785" s="319" t="s">
        <v>4917</v>
      </c>
      <c r="J785" s="319">
        <f t="shared" si="50"/>
        <v>1208</v>
      </c>
      <c r="K785" s="319" t="s">
        <v>4762</v>
      </c>
      <c r="L785" s="319" t="s">
        <v>4763</v>
      </c>
      <c r="M785" s="319" t="s">
        <v>5053</v>
      </c>
    </row>
    <row r="786" spans="1:13" hidden="1">
      <c r="A786" s="319">
        <f t="shared" si="46"/>
        <v>1345</v>
      </c>
      <c r="B786" s="288" t="s">
        <v>4453</v>
      </c>
      <c r="C786" s="319" t="s">
        <v>4840</v>
      </c>
      <c r="D786" s="319" t="s">
        <v>4765</v>
      </c>
      <c r="E786" s="319" t="s">
        <v>4765</v>
      </c>
      <c r="F786" s="319">
        <v>20180101</v>
      </c>
      <c r="G786" s="319">
        <v>20210630</v>
      </c>
      <c r="H786" s="319" t="s">
        <v>4293</v>
      </c>
      <c r="I786" s="319" t="s">
        <v>4917</v>
      </c>
      <c r="J786" s="319">
        <f t="shared" si="50"/>
        <v>1208</v>
      </c>
      <c r="K786" s="319" t="s">
        <v>4463</v>
      </c>
      <c r="L786" s="319" t="s">
        <v>4464</v>
      </c>
      <c r="M786" s="319" t="s">
        <v>5053</v>
      </c>
    </row>
    <row r="787" spans="1:13" hidden="1">
      <c r="A787" s="319">
        <f t="shared" si="46"/>
        <v>1346</v>
      </c>
      <c r="B787" s="288" t="s">
        <v>4453</v>
      </c>
      <c r="C787" s="319" t="s">
        <v>4840</v>
      </c>
      <c r="D787" s="319" t="s">
        <v>4765</v>
      </c>
      <c r="E787" s="319" t="s">
        <v>4765</v>
      </c>
      <c r="F787" s="319">
        <v>20180101</v>
      </c>
      <c r="G787" s="319">
        <v>20210630</v>
      </c>
      <c r="H787" s="319" t="s">
        <v>4293</v>
      </c>
      <c r="I787" s="319" t="s">
        <v>4917</v>
      </c>
      <c r="J787" s="319">
        <f t="shared" si="50"/>
        <v>1208</v>
      </c>
      <c r="K787" s="319" t="s">
        <v>4848</v>
      </c>
      <c r="L787" s="319" t="s">
        <v>4467</v>
      </c>
      <c r="M787" s="319" t="s">
        <v>5053</v>
      </c>
    </row>
    <row r="788" spans="1:13" hidden="1">
      <c r="A788" s="319">
        <f t="shared" si="46"/>
        <v>1347</v>
      </c>
      <c r="B788" s="288" t="s">
        <v>4453</v>
      </c>
      <c r="C788" s="319" t="s">
        <v>4840</v>
      </c>
      <c r="D788" s="319" t="s">
        <v>4765</v>
      </c>
      <c r="E788" s="319" t="s">
        <v>4765</v>
      </c>
      <c r="F788" s="319">
        <v>20180101</v>
      </c>
      <c r="G788" s="319">
        <v>20210630</v>
      </c>
      <c r="H788" s="319" t="s">
        <v>4293</v>
      </c>
      <c r="I788" s="319" t="s">
        <v>4917</v>
      </c>
      <c r="J788" s="319">
        <f t="shared" si="50"/>
        <v>1208</v>
      </c>
      <c r="K788" s="319" t="s">
        <v>4832</v>
      </c>
      <c r="L788" s="319" t="s">
        <v>4469</v>
      </c>
      <c r="M788" s="319" t="s">
        <v>5053</v>
      </c>
    </row>
    <row r="789" spans="1:13" hidden="1">
      <c r="A789" s="319">
        <f t="shared" si="46"/>
        <v>1348</v>
      </c>
      <c r="B789" s="288" t="s">
        <v>4453</v>
      </c>
      <c r="C789" s="319" t="s">
        <v>4840</v>
      </c>
      <c r="D789" s="319" t="s">
        <v>4765</v>
      </c>
      <c r="E789" s="319" t="s">
        <v>4765</v>
      </c>
      <c r="F789" s="319">
        <v>20180101</v>
      </c>
      <c r="G789" s="319">
        <v>20210630</v>
      </c>
      <c r="H789" s="319" t="s">
        <v>4293</v>
      </c>
      <c r="I789" s="319" t="s">
        <v>4917</v>
      </c>
      <c r="J789" s="319">
        <f t="shared" si="50"/>
        <v>1208</v>
      </c>
      <c r="K789" s="319" t="s">
        <v>4833</v>
      </c>
      <c r="L789" s="319" t="s">
        <v>4471</v>
      </c>
      <c r="M789" s="319" t="s">
        <v>5053</v>
      </c>
    </row>
    <row r="790" spans="1:13" hidden="1">
      <c r="A790" s="319">
        <f t="shared" si="46"/>
        <v>1349</v>
      </c>
      <c r="B790" s="288" t="s">
        <v>4453</v>
      </c>
      <c r="C790" s="319" t="s">
        <v>4840</v>
      </c>
      <c r="D790" s="319" t="s">
        <v>4765</v>
      </c>
      <c r="E790" s="319" t="s">
        <v>4765</v>
      </c>
      <c r="F790" s="319">
        <v>20180101</v>
      </c>
      <c r="G790" s="319">
        <v>20210630</v>
      </c>
      <c r="H790" s="319" t="s">
        <v>4293</v>
      </c>
      <c r="I790" s="319" t="s">
        <v>4917</v>
      </c>
      <c r="J790" s="319">
        <f t="shared" si="50"/>
        <v>1208</v>
      </c>
      <c r="K790" s="319" t="s">
        <v>4834</v>
      </c>
      <c r="L790" s="319" t="s">
        <v>4835</v>
      </c>
      <c r="M790" s="319" t="s">
        <v>5053</v>
      </c>
    </row>
    <row r="791" spans="1:13" hidden="1">
      <c r="A791" s="319">
        <f t="shared" ref="A791:A854" si="51">A790+1</f>
        <v>1350</v>
      </c>
      <c r="B791" s="288" t="s">
        <v>4453</v>
      </c>
      <c r="C791" s="319" t="s">
        <v>4840</v>
      </c>
      <c r="D791" s="319" t="s">
        <v>4765</v>
      </c>
      <c r="E791" s="319" t="s">
        <v>4765</v>
      </c>
      <c r="F791" s="319">
        <v>20180101</v>
      </c>
      <c r="G791" s="319">
        <v>20210630</v>
      </c>
      <c r="H791" s="319" t="s">
        <v>4293</v>
      </c>
      <c r="I791" s="319" t="s">
        <v>4917</v>
      </c>
      <c r="J791" s="319">
        <f t="shared" si="50"/>
        <v>1208</v>
      </c>
      <c r="K791" s="319" t="s">
        <v>4837</v>
      </c>
      <c r="L791" s="319" t="s">
        <v>4836</v>
      </c>
      <c r="M791" s="319" t="s">
        <v>5053</v>
      </c>
    </row>
    <row r="792" spans="1:13" hidden="1">
      <c r="A792" s="319">
        <f t="shared" si="51"/>
        <v>1351</v>
      </c>
      <c r="B792" s="288" t="s">
        <v>4453</v>
      </c>
      <c r="C792" s="319" t="s">
        <v>4840</v>
      </c>
      <c r="D792" s="319" t="s">
        <v>4765</v>
      </c>
      <c r="E792" s="319" t="s">
        <v>4765</v>
      </c>
      <c r="F792" s="319">
        <v>20180101</v>
      </c>
      <c r="G792" s="319">
        <v>20210630</v>
      </c>
      <c r="H792" s="319" t="s">
        <v>4293</v>
      </c>
      <c r="I792" s="319" t="s">
        <v>4917</v>
      </c>
      <c r="J792" s="319">
        <f t="shared" si="50"/>
        <v>1208</v>
      </c>
      <c r="K792" s="319" t="s">
        <v>4838</v>
      </c>
      <c r="L792" s="319" t="s">
        <v>4841</v>
      </c>
      <c r="M792" s="319" t="s">
        <v>5053</v>
      </c>
    </row>
    <row r="793" spans="1:13" hidden="1">
      <c r="A793" s="319">
        <f t="shared" si="51"/>
        <v>1352</v>
      </c>
      <c r="B793" s="288" t="s">
        <v>4453</v>
      </c>
      <c r="C793" s="319" t="s">
        <v>4840</v>
      </c>
      <c r="D793" s="319" t="s">
        <v>4765</v>
      </c>
      <c r="E793" s="319" t="s">
        <v>4765</v>
      </c>
      <c r="F793" s="319">
        <v>20180101</v>
      </c>
      <c r="G793" s="319">
        <v>20210630</v>
      </c>
      <c r="H793" s="319" t="s">
        <v>4293</v>
      </c>
      <c r="I793" s="319" t="s">
        <v>4917</v>
      </c>
      <c r="J793" s="319">
        <f t="shared" si="50"/>
        <v>1208</v>
      </c>
      <c r="K793" s="319" t="s">
        <v>4839</v>
      </c>
      <c r="L793" s="319" t="s">
        <v>4842</v>
      </c>
      <c r="M793" s="319" t="s">
        <v>5053</v>
      </c>
    </row>
    <row r="794" spans="1:13" hidden="1">
      <c r="A794" s="319">
        <f t="shared" si="51"/>
        <v>1353</v>
      </c>
      <c r="B794" s="288" t="s">
        <v>4453</v>
      </c>
      <c r="C794" s="319" t="s">
        <v>4840</v>
      </c>
      <c r="D794" s="319" t="s">
        <v>4765</v>
      </c>
      <c r="E794" s="319" t="s">
        <v>4765</v>
      </c>
      <c r="F794" s="319">
        <v>20180101</v>
      </c>
      <c r="G794" s="319">
        <v>20210630</v>
      </c>
      <c r="H794" s="319" t="s">
        <v>4293</v>
      </c>
      <c r="I794" s="319" t="s">
        <v>4917</v>
      </c>
      <c r="J794" s="319">
        <f>J780+1</f>
        <v>1209</v>
      </c>
      <c r="K794" s="319" t="s">
        <v>1809</v>
      </c>
      <c r="L794" s="319" t="s">
        <v>4458</v>
      </c>
      <c r="M794" s="319" t="s">
        <v>5053</v>
      </c>
    </row>
    <row r="795" spans="1:13" hidden="1">
      <c r="A795" s="319">
        <f t="shared" si="51"/>
        <v>1354</v>
      </c>
      <c r="B795" s="288" t="s">
        <v>4453</v>
      </c>
      <c r="C795" s="319" t="s">
        <v>4840</v>
      </c>
      <c r="D795" s="319" t="s">
        <v>4765</v>
      </c>
      <c r="E795" s="319" t="s">
        <v>4765</v>
      </c>
      <c r="F795" s="319">
        <v>20180101</v>
      </c>
      <c r="G795" s="319">
        <v>20210630</v>
      </c>
      <c r="H795" s="319" t="s">
        <v>4293</v>
      </c>
      <c r="I795" s="319" t="s">
        <v>4917</v>
      </c>
      <c r="J795" s="319">
        <f t="shared" ref="J795:J807" si="52">J794</f>
        <v>1209</v>
      </c>
      <c r="K795" s="319" t="s">
        <v>1419</v>
      </c>
      <c r="L795" s="319" t="s">
        <v>4459</v>
      </c>
      <c r="M795" s="319" t="s">
        <v>5053</v>
      </c>
    </row>
    <row r="796" spans="1:13" hidden="1">
      <c r="A796" s="319">
        <f t="shared" si="51"/>
        <v>1355</v>
      </c>
      <c r="B796" s="288" t="s">
        <v>4453</v>
      </c>
      <c r="C796" s="319" t="s">
        <v>4840</v>
      </c>
      <c r="D796" s="319" t="s">
        <v>4765</v>
      </c>
      <c r="E796" s="319" t="s">
        <v>4765</v>
      </c>
      <c r="F796" s="319">
        <v>20180101</v>
      </c>
      <c r="G796" s="319">
        <v>20210630</v>
      </c>
      <c r="H796" s="319" t="s">
        <v>4293</v>
      </c>
      <c r="I796" s="319" t="s">
        <v>4917</v>
      </c>
      <c r="J796" s="319">
        <f t="shared" si="52"/>
        <v>1209</v>
      </c>
      <c r="K796" s="319" t="s">
        <v>1586</v>
      </c>
      <c r="L796" s="319" t="s">
        <v>4460</v>
      </c>
      <c r="M796" s="319" t="s">
        <v>5053</v>
      </c>
    </row>
    <row r="797" spans="1:13" hidden="1">
      <c r="A797" s="319">
        <f t="shared" si="51"/>
        <v>1356</v>
      </c>
      <c r="B797" s="288" t="s">
        <v>4453</v>
      </c>
      <c r="C797" s="319" t="s">
        <v>4840</v>
      </c>
      <c r="D797" s="319" t="s">
        <v>4765</v>
      </c>
      <c r="E797" s="319" t="s">
        <v>4765</v>
      </c>
      <c r="F797" s="319">
        <v>20180101</v>
      </c>
      <c r="G797" s="319">
        <v>20210630</v>
      </c>
      <c r="H797" s="319" t="s">
        <v>4293</v>
      </c>
      <c r="I797" s="319" t="s">
        <v>4917</v>
      </c>
      <c r="J797" s="319">
        <f t="shared" si="52"/>
        <v>1209</v>
      </c>
      <c r="K797" s="319" t="s">
        <v>1256</v>
      </c>
      <c r="L797" s="319" t="s">
        <v>4744</v>
      </c>
      <c r="M797" s="319" t="s">
        <v>5053</v>
      </c>
    </row>
    <row r="798" spans="1:13" hidden="1">
      <c r="A798" s="319">
        <f t="shared" si="51"/>
        <v>1357</v>
      </c>
      <c r="B798" s="288" t="s">
        <v>4453</v>
      </c>
      <c r="C798" s="319" t="s">
        <v>4840</v>
      </c>
      <c r="D798" s="319" t="s">
        <v>4765</v>
      </c>
      <c r="E798" s="319" t="s">
        <v>4765</v>
      </c>
      <c r="F798" s="319">
        <v>20180101</v>
      </c>
      <c r="G798" s="319">
        <v>20210630</v>
      </c>
      <c r="H798" s="319" t="s">
        <v>4293</v>
      </c>
      <c r="I798" s="319" t="s">
        <v>4917</v>
      </c>
      <c r="J798" s="319">
        <f t="shared" si="52"/>
        <v>1209</v>
      </c>
      <c r="K798" s="319" t="s">
        <v>4461</v>
      </c>
      <c r="L798" s="319" t="s">
        <v>4462</v>
      </c>
      <c r="M798" s="319" t="s">
        <v>5053</v>
      </c>
    </row>
    <row r="799" spans="1:13" hidden="1">
      <c r="A799" s="319">
        <f t="shared" si="51"/>
        <v>1358</v>
      </c>
      <c r="B799" s="288" t="s">
        <v>4453</v>
      </c>
      <c r="C799" s="319" t="s">
        <v>4840</v>
      </c>
      <c r="D799" s="319" t="s">
        <v>4765</v>
      </c>
      <c r="E799" s="319" t="s">
        <v>4765</v>
      </c>
      <c r="F799" s="319">
        <v>20180101</v>
      </c>
      <c r="G799" s="319">
        <v>20210630</v>
      </c>
      <c r="H799" s="319" t="s">
        <v>4293</v>
      </c>
      <c r="I799" s="319" t="s">
        <v>4917</v>
      </c>
      <c r="J799" s="319">
        <f t="shared" si="52"/>
        <v>1209</v>
      </c>
      <c r="K799" s="319" t="s">
        <v>4762</v>
      </c>
      <c r="L799" s="319" t="s">
        <v>4763</v>
      </c>
      <c r="M799" s="319" t="s">
        <v>5053</v>
      </c>
    </row>
    <row r="800" spans="1:13" hidden="1">
      <c r="A800" s="319">
        <f t="shared" si="51"/>
        <v>1359</v>
      </c>
      <c r="B800" s="288" t="s">
        <v>4453</v>
      </c>
      <c r="C800" s="319" t="s">
        <v>4840</v>
      </c>
      <c r="D800" s="319" t="s">
        <v>4765</v>
      </c>
      <c r="E800" s="319" t="s">
        <v>4765</v>
      </c>
      <c r="F800" s="319">
        <v>20180101</v>
      </c>
      <c r="G800" s="319">
        <v>20210630</v>
      </c>
      <c r="H800" s="319" t="s">
        <v>4293</v>
      </c>
      <c r="I800" s="319" t="s">
        <v>4917</v>
      </c>
      <c r="J800" s="319">
        <f t="shared" si="52"/>
        <v>1209</v>
      </c>
      <c r="K800" s="319" t="s">
        <v>4463</v>
      </c>
      <c r="L800" s="319" t="s">
        <v>4464</v>
      </c>
      <c r="M800" s="319" t="s">
        <v>5053</v>
      </c>
    </row>
    <row r="801" spans="1:13" hidden="1">
      <c r="A801" s="319">
        <f t="shared" si="51"/>
        <v>1360</v>
      </c>
      <c r="B801" s="288" t="s">
        <v>4453</v>
      </c>
      <c r="C801" s="319" t="s">
        <v>4840</v>
      </c>
      <c r="D801" s="319" t="s">
        <v>4765</v>
      </c>
      <c r="E801" s="319" t="s">
        <v>4765</v>
      </c>
      <c r="F801" s="319">
        <v>20180101</v>
      </c>
      <c r="G801" s="319">
        <v>20210630</v>
      </c>
      <c r="H801" s="319" t="s">
        <v>4293</v>
      </c>
      <c r="I801" s="319" t="s">
        <v>4917</v>
      </c>
      <c r="J801" s="319">
        <f t="shared" si="52"/>
        <v>1209</v>
      </c>
      <c r="K801" s="319" t="s">
        <v>4848</v>
      </c>
      <c r="L801" s="319" t="s">
        <v>4467</v>
      </c>
      <c r="M801" s="319" t="s">
        <v>5053</v>
      </c>
    </row>
    <row r="802" spans="1:13" hidden="1">
      <c r="A802" s="319">
        <f t="shared" si="51"/>
        <v>1361</v>
      </c>
      <c r="B802" s="288" t="s">
        <v>4453</v>
      </c>
      <c r="C802" s="319" t="s">
        <v>4840</v>
      </c>
      <c r="D802" s="319" t="s">
        <v>4765</v>
      </c>
      <c r="E802" s="319" t="s">
        <v>4765</v>
      </c>
      <c r="F802" s="319">
        <v>20180101</v>
      </c>
      <c r="G802" s="319">
        <v>20210630</v>
      </c>
      <c r="H802" s="319" t="s">
        <v>4293</v>
      </c>
      <c r="I802" s="319" t="s">
        <v>4917</v>
      </c>
      <c r="J802" s="319">
        <f t="shared" si="52"/>
        <v>1209</v>
      </c>
      <c r="K802" s="319" t="s">
        <v>4832</v>
      </c>
      <c r="L802" s="319" t="s">
        <v>4469</v>
      </c>
      <c r="M802" s="319" t="s">
        <v>5053</v>
      </c>
    </row>
    <row r="803" spans="1:13" hidden="1">
      <c r="A803" s="319">
        <f t="shared" si="51"/>
        <v>1362</v>
      </c>
      <c r="B803" s="288" t="s">
        <v>4453</v>
      </c>
      <c r="C803" s="319" t="s">
        <v>4840</v>
      </c>
      <c r="D803" s="319" t="s">
        <v>4765</v>
      </c>
      <c r="E803" s="319" t="s">
        <v>4765</v>
      </c>
      <c r="F803" s="319">
        <v>20180101</v>
      </c>
      <c r="G803" s="319">
        <v>20210630</v>
      </c>
      <c r="H803" s="319" t="s">
        <v>4293</v>
      </c>
      <c r="I803" s="319" t="s">
        <v>4917</v>
      </c>
      <c r="J803" s="319">
        <f t="shared" si="52"/>
        <v>1209</v>
      </c>
      <c r="K803" s="319" t="s">
        <v>4833</v>
      </c>
      <c r="L803" s="319" t="s">
        <v>4471</v>
      </c>
      <c r="M803" s="319" t="s">
        <v>5053</v>
      </c>
    </row>
    <row r="804" spans="1:13" hidden="1">
      <c r="A804" s="319">
        <f t="shared" si="51"/>
        <v>1363</v>
      </c>
      <c r="B804" s="288" t="s">
        <v>4453</v>
      </c>
      <c r="C804" s="319" t="s">
        <v>4840</v>
      </c>
      <c r="D804" s="319" t="s">
        <v>4765</v>
      </c>
      <c r="E804" s="319" t="s">
        <v>4765</v>
      </c>
      <c r="F804" s="319">
        <v>20180101</v>
      </c>
      <c r="G804" s="319">
        <v>20210630</v>
      </c>
      <c r="H804" s="319" t="s">
        <v>4293</v>
      </c>
      <c r="I804" s="319" t="s">
        <v>4917</v>
      </c>
      <c r="J804" s="319">
        <f t="shared" si="52"/>
        <v>1209</v>
      </c>
      <c r="K804" s="319" t="s">
        <v>4834</v>
      </c>
      <c r="L804" s="319" t="s">
        <v>4835</v>
      </c>
      <c r="M804" s="319" t="s">
        <v>5053</v>
      </c>
    </row>
    <row r="805" spans="1:13" hidden="1">
      <c r="A805" s="319">
        <f t="shared" si="51"/>
        <v>1364</v>
      </c>
      <c r="B805" s="288" t="s">
        <v>4453</v>
      </c>
      <c r="C805" s="319" t="s">
        <v>4840</v>
      </c>
      <c r="D805" s="319" t="s">
        <v>4765</v>
      </c>
      <c r="E805" s="319" t="s">
        <v>4765</v>
      </c>
      <c r="F805" s="319">
        <v>20180101</v>
      </c>
      <c r="G805" s="319">
        <v>20210630</v>
      </c>
      <c r="H805" s="319" t="s">
        <v>4293</v>
      </c>
      <c r="I805" s="319" t="s">
        <v>4917</v>
      </c>
      <c r="J805" s="319">
        <f t="shared" si="52"/>
        <v>1209</v>
      </c>
      <c r="K805" s="319" t="s">
        <v>4837</v>
      </c>
      <c r="L805" s="319" t="s">
        <v>4836</v>
      </c>
      <c r="M805" s="319" t="s">
        <v>5053</v>
      </c>
    </row>
    <row r="806" spans="1:13" hidden="1">
      <c r="A806" s="319">
        <f t="shared" si="51"/>
        <v>1365</v>
      </c>
      <c r="B806" s="288" t="s">
        <v>4453</v>
      </c>
      <c r="C806" s="319" t="s">
        <v>4840</v>
      </c>
      <c r="D806" s="319" t="s">
        <v>4765</v>
      </c>
      <c r="E806" s="319" t="s">
        <v>4765</v>
      </c>
      <c r="F806" s="319">
        <v>20180101</v>
      </c>
      <c r="G806" s="319">
        <v>20210630</v>
      </c>
      <c r="H806" s="319" t="s">
        <v>4293</v>
      </c>
      <c r="I806" s="319" t="s">
        <v>4917</v>
      </c>
      <c r="J806" s="319">
        <f t="shared" si="52"/>
        <v>1209</v>
      </c>
      <c r="K806" s="319" t="s">
        <v>4838</v>
      </c>
      <c r="L806" s="319" t="s">
        <v>4841</v>
      </c>
      <c r="M806" s="319" t="s">
        <v>5053</v>
      </c>
    </row>
    <row r="807" spans="1:13" hidden="1">
      <c r="A807" s="319">
        <f t="shared" si="51"/>
        <v>1366</v>
      </c>
      <c r="B807" s="288" t="s">
        <v>4453</v>
      </c>
      <c r="C807" s="319" t="s">
        <v>4840</v>
      </c>
      <c r="D807" s="319" t="s">
        <v>4765</v>
      </c>
      <c r="E807" s="319" t="s">
        <v>4765</v>
      </c>
      <c r="F807" s="319">
        <v>20180101</v>
      </c>
      <c r="G807" s="319">
        <v>20210630</v>
      </c>
      <c r="H807" s="319" t="s">
        <v>4293</v>
      </c>
      <c r="I807" s="319" t="s">
        <v>4917</v>
      </c>
      <c r="J807" s="319">
        <f t="shared" si="52"/>
        <v>1209</v>
      </c>
      <c r="K807" s="319" t="s">
        <v>4839</v>
      </c>
      <c r="L807" s="319" t="s">
        <v>4842</v>
      </c>
      <c r="M807" s="319" t="s">
        <v>5053</v>
      </c>
    </row>
    <row r="808" spans="1:13" hidden="1">
      <c r="A808" s="319">
        <f t="shared" si="51"/>
        <v>1367</v>
      </c>
      <c r="B808" s="288" t="s">
        <v>4453</v>
      </c>
      <c r="C808" s="319" t="s">
        <v>4840</v>
      </c>
      <c r="D808" s="319" t="s">
        <v>4765</v>
      </c>
      <c r="E808" s="319" t="s">
        <v>4765</v>
      </c>
      <c r="F808" s="319">
        <v>20180101</v>
      </c>
      <c r="G808" s="319">
        <v>20210630</v>
      </c>
      <c r="H808" s="319" t="s">
        <v>4293</v>
      </c>
      <c r="I808" s="319" t="s">
        <v>4917</v>
      </c>
      <c r="J808" s="319">
        <f>J794+1</f>
        <v>1210</v>
      </c>
      <c r="K808" s="319" t="s">
        <v>1809</v>
      </c>
      <c r="L808" s="319" t="s">
        <v>4458</v>
      </c>
      <c r="M808" s="319" t="s">
        <v>5053</v>
      </c>
    </row>
    <row r="809" spans="1:13" hidden="1">
      <c r="A809" s="319">
        <f t="shared" si="51"/>
        <v>1368</v>
      </c>
      <c r="B809" s="288" t="s">
        <v>4453</v>
      </c>
      <c r="C809" s="319" t="s">
        <v>4840</v>
      </c>
      <c r="D809" s="319" t="s">
        <v>4765</v>
      </c>
      <c r="E809" s="319" t="s">
        <v>4765</v>
      </c>
      <c r="F809" s="319">
        <v>20180101</v>
      </c>
      <c r="G809" s="319">
        <v>20210630</v>
      </c>
      <c r="H809" s="319" t="s">
        <v>4293</v>
      </c>
      <c r="I809" s="319" t="s">
        <v>4917</v>
      </c>
      <c r="J809" s="319">
        <f t="shared" ref="J809:J821" si="53">J808</f>
        <v>1210</v>
      </c>
      <c r="K809" s="319" t="s">
        <v>1419</v>
      </c>
      <c r="L809" s="319" t="s">
        <v>4459</v>
      </c>
      <c r="M809" s="319" t="s">
        <v>5053</v>
      </c>
    </row>
    <row r="810" spans="1:13" hidden="1">
      <c r="A810" s="319">
        <f t="shared" si="51"/>
        <v>1369</v>
      </c>
      <c r="B810" s="288" t="s">
        <v>4453</v>
      </c>
      <c r="C810" s="319" t="s">
        <v>4840</v>
      </c>
      <c r="D810" s="319" t="s">
        <v>4765</v>
      </c>
      <c r="E810" s="319" t="s">
        <v>4765</v>
      </c>
      <c r="F810" s="319">
        <v>20180101</v>
      </c>
      <c r="G810" s="319">
        <v>20210630</v>
      </c>
      <c r="H810" s="319" t="s">
        <v>4293</v>
      </c>
      <c r="I810" s="319" t="s">
        <v>4917</v>
      </c>
      <c r="J810" s="319">
        <f t="shared" si="53"/>
        <v>1210</v>
      </c>
      <c r="K810" s="319" t="s">
        <v>1586</v>
      </c>
      <c r="L810" s="319" t="s">
        <v>4460</v>
      </c>
      <c r="M810" s="319" t="s">
        <v>5053</v>
      </c>
    </row>
    <row r="811" spans="1:13" hidden="1">
      <c r="A811" s="319">
        <f t="shared" si="51"/>
        <v>1370</v>
      </c>
      <c r="B811" s="288" t="s">
        <v>4453</v>
      </c>
      <c r="C811" s="319" t="s">
        <v>4840</v>
      </c>
      <c r="D811" s="319" t="s">
        <v>4765</v>
      </c>
      <c r="E811" s="319" t="s">
        <v>4765</v>
      </c>
      <c r="F811" s="319">
        <v>20180101</v>
      </c>
      <c r="G811" s="319">
        <v>20210630</v>
      </c>
      <c r="H811" s="319" t="s">
        <v>4293</v>
      </c>
      <c r="I811" s="319" t="s">
        <v>4917</v>
      </c>
      <c r="J811" s="319">
        <f t="shared" si="53"/>
        <v>1210</v>
      </c>
      <c r="K811" s="319" t="s">
        <v>1256</v>
      </c>
      <c r="L811" s="319" t="s">
        <v>4744</v>
      </c>
      <c r="M811" s="319" t="s">
        <v>5053</v>
      </c>
    </row>
    <row r="812" spans="1:13" hidden="1">
      <c r="A812" s="319">
        <f t="shared" si="51"/>
        <v>1371</v>
      </c>
      <c r="B812" s="288" t="s">
        <v>4453</v>
      </c>
      <c r="C812" s="319" t="s">
        <v>4840</v>
      </c>
      <c r="D812" s="319" t="s">
        <v>4765</v>
      </c>
      <c r="E812" s="319" t="s">
        <v>4765</v>
      </c>
      <c r="F812" s="319">
        <v>20180101</v>
      </c>
      <c r="G812" s="319">
        <v>20210630</v>
      </c>
      <c r="H812" s="319" t="s">
        <v>4293</v>
      </c>
      <c r="I812" s="319" t="s">
        <v>4917</v>
      </c>
      <c r="J812" s="319">
        <f t="shared" si="53"/>
        <v>1210</v>
      </c>
      <c r="K812" s="319" t="s">
        <v>4461</v>
      </c>
      <c r="L812" s="319" t="s">
        <v>4462</v>
      </c>
      <c r="M812" s="319" t="s">
        <v>5053</v>
      </c>
    </row>
    <row r="813" spans="1:13" hidden="1">
      <c r="A813" s="319">
        <f t="shared" si="51"/>
        <v>1372</v>
      </c>
      <c r="B813" s="288" t="s">
        <v>4453</v>
      </c>
      <c r="C813" s="319" t="s">
        <v>4840</v>
      </c>
      <c r="D813" s="319" t="s">
        <v>4765</v>
      </c>
      <c r="E813" s="319" t="s">
        <v>4765</v>
      </c>
      <c r="F813" s="319">
        <v>20180101</v>
      </c>
      <c r="G813" s="319">
        <v>20210630</v>
      </c>
      <c r="H813" s="319" t="s">
        <v>4293</v>
      </c>
      <c r="I813" s="319" t="s">
        <v>4917</v>
      </c>
      <c r="J813" s="319">
        <f t="shared" si="53"/>
        <v>1210</v>
      </c>
      <c r="K813" s="319" t="s">
        <v>4762</v>
      </c>
      <c r="L813" s="319" t="s">
        <v>4763</v>
      </c>
      <c r="M813" s="319" t="s">
        <v>5053</v>
      </c>
    </row>
    <row r="814" spans="1:13" hidden="1">
      <c r="A814" s="319">
        <f t="shared" si="51"/>
        <v>1373</v>
      </c>
      <c r="B814" s="288" t="s">
        <v>4453</v>
      </c>
      <c r="C814" s="319" t="s">
        <v>4840</v>
      </c>
      <c r="D814" s="319" t="s">
        <v>4765</v>
      </c>
      <c r="E814" s="319" t="s">
        <v>4765</v>
      </c>
      <c r="F814" s="319">
        <v>20180101</v>
      </c>
      <c r="G814" s="319">
        <v>20210630</v>
      </c>
      <c r="H814" s="319" t="s">
        <v>4293</v>
      </c>
      <c r="I814" s="319" t="s">
        <v>4917</v>
      </c>
      <c r="J814" s="319">
        <f t="shared" si="53"/>
        <v>1210</v>
      </c>
      <c r="K814" s="319" t="s">
        <v>4463</v>
      </c>
      <c r="L814" s="319" t="s">
        <v>4464</v>
      </c>
      <c r="M814" s="319" t="s">
        <v>5053</v>
      </c>
    </row>
    <row r="815" spans="1:13" hidden="1">
      <c r="A815" s="319">
        <f t="shared" si="51"/>
        <v>1374</v>
      </c>
      <c r="B815" s="288" t="s">
        <v>4453</v>
      </c>
      <c r="C815" s="319" t="s">
        <v>4840</v>
      </c>
      <c r="D815" s="319" t="s">
        <v>4765</v>
      </c>
      <c r="E815" s="319" t="s">
        <v>4765</v>
      </c>
      <c r="F815" s="319">
        <v>20180101</v>
      </c>
      <c r="G815" s="319">
        <v>20210630</v>
      </c>
      <c r="H815" s="319" t="s">
        <v>4293</v>
      </c>
      <c r="I815" s="319" t="s">
        <v>4917</v>
      </c>
      <c r="J815" s="319">
        <f t="shared" si="53"/>
        <v>1210</v>
      </c>
      <c r="K815" s="319" t="s">
        <v>4848</v>
      </c>
      <c r="L815" s="319" t="s">
        <v>4467</v>
      </c>
      <c r="M815" s="319" t="s">
        <v>5053</v>
      </c>
    </row>
    <row r="816" spans="1:13" hidden="1">
      <c r="A816" s="319">
        <f t="shared" si="51"/>
        <v>1375</v>
      </c>
      <c r="B816" s="288" t="s">
        <v>4453</v>
      </c>
      <c r="C816" s="319" t="s">
        <v>4840</v>
      </c>
      <c r="D816" s="319" t="s">
        <v>4765</v>
      </c>
      <c r="E816" s="319" t="s">
        <v>4765</v>
      </c>
      <c r="F816" s="319">
        <v>20180101</v>
      </c>
      <c r="G816" s="319">
        <v>20210630</v>
      </c>
      <c r="H816" s="319" t="s">
        <v>4293</v>
      </c>
      <c r="I816" s="319" t="s">
        <v>4917</v>
      </c>
      <c r="J816" s="319">
        <f t="shared" si="53"/>
        <v>1210</v>
      </c>
      <c r="K816" s="319" t="s">
        <v>4832</v>
      </c>
      <c r="L816" s="319" t="s">
        <v>4469</v>
      </c>
      <c r="M816" s="319" t="s">
        <v>5053</v>
      </c>
    </row>
    <row r="817" spans="1:13" hidden="1">
      <c r="A817" s="319">
        <f t="shared" si="51"/>
        <v>1376</v>
      </c>
      <c r="B817" s="288" t="s">
        <v>4453</v>
      </c>
      <c r="C817" s="319" t="s">
        <v>4840</v>
      </c>
      <c r="D817" s="319" t="s">
        <v>4765</v>
      </c>
      <c r="E817" s="319" t="s">
        <v>4765</v>
      </c>
      <c r="F817" s="319">
        <v>20180101</v>
      </c>
      <c r="G817" s="319">
        <v>20210630</v>
      </c>
      <c r="H817" s="319" t="s">
        <v>4293</v>
      </c>
      <c r="I817" s="319" t="s">
        <v>4917</v>
      </c>
      <c r="J817" s="319">
        <f t="shared" si="53"/>
        <v>1210</v>
      </c>
      <c r="K817" s="319" t="s">
        <v>4833</v>
      </c>
      <c r="L817" s="319" t="s">
        <v>4471</v>
      </c>
      <c r="M817" s="319" t="s">
        <v>5053</v>
      </c>
    </row>
    <row r="818" spans="1:13" hidden="1">
      <c r="A818" s="319">
        <f t="shared" si="51"/>
        <v>1377</v>
      </c>
      <c r="B818" s="288" t="s">
        <v>4453</v>
      </c>
      <c r="C818" s="319" t="s">
        <v>4840</v>
      </c>
      <c r="D818" s="319" t="s">
        <v>4765</v>
      </c>
      <c r="E818" s="319" t="s">
        <v>4765</v>
      </c>
      <c r="F818" s="319">
        <v>20180101</v>
      </c>
      <c r="G818" s="319">
        <v>20210630</v>
      </c>
      <c r="H818" s="319" t="s">
        <v>4293</v>
      </c>
      <c r="I818" s="319" t="s">
        <v>4917</v>
      </c>
      <c r="J818" s="319">
        <f t="shared" si="53"/>
        <v>1210</v>
      </c>
      <c r="K818" s="319" t="s">
        <v>4834</v>
      </c>
      <c r="L818" s="319" t="s">
        <v>4835</v>
      </c>
      <c r="M818" s="319" t="s">
        <v>5053</v>
      </c>
    </row>
    <row r="819" spans="1:13" hidden="1">
      <c r="A819" s="319">
        <f t="shared" si="51"/>
        <v>1378</v>
      </c>
      <c r="B819" s="288" t="s">
        <v>4453</v>
      </c>
      <c r="C819" s="319" t="s">
        <v>4840</v>
      </c>
      <c r="D819" s="319" t="s">
        <v>4765</v>
      </c>
      <c r="E819" s="319" t="s">
        <v>4765</v>
      </c>
      <c r="F819" s="319">
        <v>20180101</v>
      </c>
      <c r="G819" s="319">
        <v>20210630</v>
      </c>
      <c r="H819" s="319" t="s">
        <v>4293</v>
      </c>
      <c r="I819" s="319" t="s">
        <v>4917</v>
      </c>
      <c r="J819" s="319">
        <f t="shared" si="53"/>
        <v>1210</v>
      </c>
      <c r="K819" s="319" t="s">
        <v>4837</v>
      </c>
      <c r="L819" s="319" t="s">
        <v>4836</v>
      </c>
      <c r="M819" s="319" t="s">
        <v>5053</v>
      </c>
    </row>
    <row r="820" spans="1:13" hidden="1">
      <c r="A820" s="319">
        <f t="shared" si="51"/>
        <v>1379</v>
      </c>
      <c r="B820" s="288" t="s">
        <v>4453</v>
      </c>
      <c r="C820" s="319" t="s">
        <v>4840</v>
      </c>
      <c r="D820" s="319" t="s">
        <v>4765</v>
      </c>
      <c r="E820" s="319" t="s">
        <v>4765</v>
      </c>
      <c r="F820" s="319">
        <v>20180101</v>
      </c>
      <c r="G820" s="319">
        <v>20210630</v>
      </c>
      <c r="H820" s="319" t="s">
        <v>4293</v>
      </c>
      <c r="I820" s="319" t="s">
        <v>4917</v>
      </c>
      <c r="J820" s="319">
        <f t="shared" si="53"/>
        <v>1210</v>
      </c>
      <c r="K820" s="319" t="s">
        <v>4838</v>
      </c>
      <c r="L820" s="319" t="s">
        <v>4841</v>
      </c>
      <c r="M820" s="319" t="s">
        <v>5053</v>
      </c>
    </row>
    <row r="821" spans="1:13" hidden="1">
      <c r="A821" s="49">
        <f t="shared" si="51"/>
        <v>1380</v>
      </c>
      <c r="B821" s="343" t="s">
        <v>4453</v>
      </c>
      <c r="C821" s="49" t="s">
        <v>4840</v>
      </c>
      <c r="D821" s="49" t="s">
        <v>4765</v>
      </c>
      <c r="E821" s="49" t="s">
        <v>4765</v>
      </c>
      <c r="F821" s="49">
        <v>20180101</v>
      </c>
      <c r="G821" s="319">
        <v>20210630</v>
      </c>
      <c r="H821" s="49" t="s">
        <v>4293</v>
      </c>
      <c r="I821" s="49" t="s">
        <v>4917</v>
      </c>
      <c r="J821" s="319">
        <f t="shared" si="53"/>
        <v>1210</v>
      </c>
      <c r="K821" s="49" t="s">
        <v>4839</v>
      </c>
      <c r="L821" s="49" t="s">
        <v>4842</v>
      </c>
      <c r="M821" s="319" t="s">
        <v>5053</v>
      </c>
    </row>
    <row r="822" spans="1:13" hidden="1">
      <c r="A822" s="319">
        <f t="shared" si="51"/>
        <v>1381</v>
      </c>
      <c r="B822" s="288" t="s">
        <v>4453</v>
      </c>
      <c r="C822" s="319" t="s">
        <v>4840</v>
      </c>
      <c r="D822" s="319" t="s">
        <v>4765</v>
      </c>
      <c r="E822" s="319" t="s">
        <v>4765</v>
      </c>
      <c r="F822" s="319">
        <v>20180101</v>
      </c>
      <c r="G822" s="319">
        <v>20210630</v>
      </c>
      <c r="H822" s="319" t="s">
        <v>4293</v>
      </c>
      <c r="I822" s="319" t="s">
        <v>4917</v>
      </c>
      <c r="J822" s="319">
        <f>J808+1</f>
        <v>1211</v>
      </c>
      <c r="K822" s="319" t="s">
        <v>1809</v>
      </c>
      <c r="L822" s="319" t="s">
        <v>4458</v>
      </c>
      <c r="M822" s="319" t="s">
        <v>5053</v>
      </c>
    </row>
    <row r="823" spans="1:13" hidden="1">
      <c r="A823" s="319">
        <f t="shared" si="51"/>
        <v>1382</v>
      </c>
      <c r="B823" s="288" t="s">
        <v>4453</v>
      </c>
      <c r="C823" s="319" t="s">
        <v>4840</v>
      </c>
      <c r="D823" s="319" t="s">
        <v>4765</v>
      </c>
      <c r="E823" s="319" t="s">
        <v>4765</v>
      </c>
      <c r="F823" s="319">
        <v>20180101</v>
      </c>
      <c r="G823" s="319">
        <v>20210630</v>
      </c>
      <c r="H823" s="319" t="s">
        <v>4293</v>
      </c>
      <c r="I823" s="319" t="s">
        <v>4917</v>
      </c>
      <c r="J823" s="319">
        <f t="shared" ref="J823:J887" si="54">J822</f>
        <v>1211</v>
      </c>
      <c r="K823" s="319" t="s">
        <v>1419</v>
      </c>
      <c r="L823" s="319" t="s">
        <v>4459</v>
      </c>
      <c r="M823" s="319" t="s">
        <v>5053</v>
      </c>
    </row>
    <row r="824" spans="1:13" hidden="1">
      <c r="A824" s="319">
        <f t="shared" si="51"/>
        <v>1383</v>
      </c>
      <c r="B824" s="288" t="s">
        <v>4453</v>
      </c>
      <c r="C824" s="319" t="s">
        <v>4840</v>
      </c>
      <c r="D824" s="319" t="s">
        <v>4765</v>
      </c>
      <c r="E824" s="319" t="s">
        <v>4765</v>
      </c>
      <c r="F824" s="319">
        <v>20180101</v>
      </c>
      <c r="G824" s="319">
        <v>20210630</v>
      </c>
      <c r="H824" s="319" t="s">
        <v>4293</v>
      </c>
      <c r="I824" s="319" t="s">
        <v>4917</v>
      </c>
      <c r="J824" s="319">
        <f t="shared" si="54"/>
        <v>1211</v>
      </c>
      <c r="K824" s="319" t="s">
        <v>1586</v>
      </c>
      <c r="L824" s="319" t="s">
        <v>4460</v>
      </c>
      <c r="M824" s="319" t="s">
        <v>5053</v>
      </c>
    </row>
    <row r="825" spans="1:13" hidden="1">
      <c r="A825" s="319">
        <f t="shared" si="51"/>
        <v>1384</v>
      </c>
      <c r="B825" s="288" t="s">
        <v>4453</v>
      </c>
      <c r="C825" s="319" t="s">
        <v>4840</v>
      </c>
      <c r="D825" s="319" t="s">
        <v>4765</v>
      </c>
      <c r="E825" s="319" t="s">
        <v>4765</v>
      </c>
      <c r="F825" s="319">
        <v>20180101</v>
      </c>
      <c r="G825" s="319">
        <v>20210630</v>
      </c>
      <c r="H825" s="319" t="s">
        <v>4293</v>
      </c>
      <c r="I825" s="319" t="s">
        <v>4917</v>
      </c>
      <c r="J825" s="319">
        <f t="shared" si="54"/>
        <v>1211</v>
      </c>
      <c r="K825" s="319" t="s">
        <v>1256</v>
      </c>
      <c r="L825" s="319" t="s">
        <v>4744</v>
      </c>
      <c r="M825" s="319" t="s">
        <v>5053</v>
      </c>
    </row>
    <row r="826" spans="1:13" hidden="1">
      <c r="A826" s="319">
        <f t="shared" si="51"/>
        <v>1385</v>
      </c>
      <c r="B826" s="288" t="s">
        <v>4453</v>
      </c>
      <c r="C826" s="319" t="s">
        <v>4840</v>
      </c>
      <c r="D826" s="319" t="s">
        <v>4765</v>
      </c>
      <c r="E826" s="319" t="s">
        <v>4765</v>
      </c>
      <c r="F826" s="319">
        <v>20180101</v>
      </c>
      <c r="G826" s="319">
        <v>20210630</v>
      </c>
      <c r="H826" s="319" t="s">
        <v>4293</v>
      </c>
      <c r="I826" s="319" t="s">
        <v>4917</v>
      </c>
      <c r="J826" s="319">
        <f t="shared" si="54"/>
        <v>1211</v>
      </c>
      <c r="K826" s="319" t="s">
        <v>4461</v>
      </c>
      <c r="L826" s="319" t="s">
        <v>4462</v>
      </c>
      <c r="M826" s="319" t="s">
        <v>5053</v>
      </c>
    </row>
    <row r="827" spans="1:13" hidden="1">
      <c r="A827" s="319">
        <f t="shared" si="51"/>
        <v>1386</v>
      </c>
      <c r="B827" s="288" t="s">
        <v>4453</v>
      </c>
      <c r="C827" s="319" t="s">
        <v>4840</v>
      </c>
      <c r="D827" s="319" t="s">
        <v>4765</v>
      </c>
      <c r="E827" s="319" t="s">
        <v>4765</v>
      </c>
      <c r="F827" s="319">
        <v>20180101</v>
      </c>
      <c r="G827" s="319">
        <v>20210630</v>
      </c>
      <c r="H827" s="319" t="s">
        <v>4293</v>
      </c>
      <c r="I827" s="319" t="s">
        <v>4917</v>
      </c>
      <c r="J827" s="319">
        <f t="shared" si="54"/>
        <v>1211</v>
      </c>
      <c r="K827" s="319" t="s">
        <v>4762</v>
      </c>
      <c r="L827" s="319" t="s">
        <v>4763</v>
      </c>
      <c r="M827" s="319" t="s">
        <v>5053</v>
      </c>
    </row>
    <row r="828" spans="1:13" hidden="1">
      <c r="A828" s="319">
        <f t="shared" si="51"/>
        <v>1387</v>
      </c>
      <c r="B828" s="288" t="s">
        <v>4453</v>
      </c>
      <c r="C828" s="319" t="s">
        <v>4840</v>
      </c>
      <c r="D828" s="319" t="s">
        <v>4765</v>
      </c>
      <c r="E828" s="319" t="s">
        <v>4765</v>
      </c>
      <c r="F828" s="319">
        <v>20180101</v>
      </c>
      <c r="G828" s="319">
        <v>20210630</v>
      </c>
      <c r="H828" s="319" t="s">
        <v>4293</v>
      </c>
      <c r="I828" s="319" t="s">
        <v>4917</v>
      </c>
      <c r="J828" s="319">
        <f t="shared" si="54"/>
        <v>1211</v>
      </c>
      <c r="K828" s="319" t="s">
        <v>4463</v>
      </c>
      <c r="L828" s="319" t="s">
        <v>4464</v>
      </c>
      <c r="M828" s="319" t="s">
        <v>5053</v>
      </c>
    </row>
    <row r="829" spans="1:13" hidden="1">
      <c r="A829" s="319">
        <f t="shared" si="51"/>
        <v>1388</v>
      </c>
      <c r="B829" s="288" t="s">
        <v>4453</v>
      </c>
      <c r="C829" s="319" t="s">
        <v>4840</v>
      </c>
      <c r="D829" s="319" t="s">
        <v>4765</v>
      </c>
      <c r="E829" s="319" t="s">
        <v>4765</v>
      </c>
      <c r="F829" s="319">
        <v>20180101</v>
      </c>
      <c r="G829" s="319">
        <v>20210630</v>
      </c>
      <c r="H829" s="319" t="s">
        <v>4293</v>
      </c>
      <c r="I829" s="319" t="s">
        <v>4917</v>
      </c>
      <c r="J829" s="319">
        <f t="shared" si="54"/>
        <v>1211</v>
      </c>
      <c r="K829" s="319" t="s">
        <v>4848</v>
      </c>
      <c r="L829" s="319" t="s">
        <v>4467</v>
      </c>
      <c r="M829" s="319" t="s">
        <v>5053</v>
      </c>
    </row>
    <row r="830" spans="1:13" hidden="1">
      <c r="A830" s="319">
        <f t="shared" si="51"/>
        <v>1389</v>
      </c>
      <c r="B830" s="288" t="s">
        <v>4453</v>
      </c>
      <c r="C830" s="319" t="s">
        <v>4840</v>
      </c>
      <c r="D830" s="319" t="s">
        <v>4765</v>
      </c>
      <c r="E830" s="319" t="s">
        <v>4765</v>
      </c>
      <c r="F830" s="319">
        <v>20180101</v>
      </c>
      <c r="G830" s="319">
        <v>20210630</v>
      </c>
      <c r="H830" s="319" t="s">
        <v>4293</v>
      </c>
      <c r="I830" s="319" t="s">
        <v>4917</v>
      </c>
      <c r="J830" s="319">
        <f t="shared" si="54"/>
        <v>1211</v>
      </c>
      <c r="K830" s="319" t="s">
        <v>4832</v>
      </c>
      <c r="L830" s="319" t="s">
        <v>4469</v>
      </c>
      <c r="M830" s="319" t="s">
        <v>5053</v>
      </c>
    </row>
    <row r="831" spans="1:13" hidden="1">
      <c r="A831" s="319">
        <f t="shared" si="51"/>
        <v>1390</v>
      </c>
      <c r="B831" s="288" t="s">
        <v>4453</v>
      </c>
      <c r="C831" s="319" t="s">
        <v>4840</v>
      </c>
      <c r="D831" s="319" t="s">
        <v>4765</v>
      </c>
      <c r="E831" s="319" t="s">
        <v>4765</v>
      </c>
      <c r="F831" s="319">
        <v>20180101</v>
      </c>
      <c r="G831" s="319">
        <v>20210630</v>
      </c>
      <c r="H831" s="319" t="s">
        <v>4293</v>
      </c>
      <c r="I831" s="319" t="s">
        <v>4917</v>
      </c>
      <c r="J831" s="319">
        <f t="shared" si="54"/>
        <v>1211</v>
      </c>
      <c r="K831" s="319" t="s">
        <v>4833</v>
      </c>
      <c r="L831" s="319" t="s">
        <v>4471</v>
      </c>
      <c r="M831" s="319" t="s">
        <v>5053</v>
      </c>
    </row>
    <row r="832" spans="1:13" hidden="1">
      <c r="A832" s="319">
        <f t="shared" si="51"/>
        <v>1391</v>
      </c>
      <c r="B832" s="288" t="s">
        <v>4453</v>
      </c>
      <c r="C832" s="319" t="s">
        <v>4840</v>
      </c>
      <c r="D832" s="319" t="s">
        <v>4765</v>
      </c>
      <c r="E832" s="319" t="s">
        <v>4765</v>
      </c>
      <c r="F832" s="319">
        <v>20180101</v>
      </c>
      <c r="G832" s="319">
        <v>20210630</v>
      </c>
      <c r="H832" s="319" t="s">
        <v>4293</v>
      </c>
      <c r="I832" s="319" t="s">
        <v>4917</v>
      </c>
      <c r="J832" s="319">
        <f t="shared" si="54"/>
        <v>1211</v>
      </c>
      <c r="K832" s="319" t="s">
        <v>4834</v>
      </c>
      <c r="L832" s="319" t="s">
        <v>4835</v>
      </c>
      <c r="M832" s="319" t="s">
        <v>5053</v>
      </c>
    </row>
    <row r="833" spans="1:13" hidden="1">
      <c r="A833" s="319">
        <f t="shared" si="51"/>
        <v>1392</v>
      </c>
      <c r="B833" s="288" t="s">
        <v>4453</v>
      </c>
      <c r="C833" s="319" t="s">
        <v>4840</v>
      </c>
      <c r="D833" s="319" t="s">
        <v>4765</v>
      </c>
      <c r="E833" s="319" t="s">
        <v>4765</v>
      </c>
      <c r="F833" s="319">
        <v>20180101</v>
      </c>
      <c r="G833" s="319">
        <v>20210630</v>
      </c>
      <c r="H833" s="319" t="s">
        <v>4293</v>
      </c>
      <c r="I833" s="319" t="s">
        <v>4917</v>
      </c>
      <c r="J833" s="319">
        <f t="shared" si="54"/>
        <v>1211</v>
      </c>
      <c r="K833" s="319" t="s">
        <v>4837</v>
      </c>
      <c r="L833" s="319" t="s">
        <v>4836</v>
      </c>
      <c r="M833" s="319" t="s">
        <v>5053</v>
      </c>
    </row>
    <row r="834" spans="1:13" hidden="1">
      <c r="A834" s="319">
        <f t="shared" si="51"/>
        <v>1393</v>
      </c>
      <c r="B834" s="288" t="s">
        <v>4453</v>
      </c>
      <c r="C834" s="319" t="s">
        <v>4840</v>
      </c>
      <c r="D834" s="319" t="s">
        <v>4765</v>
      </c>
      <c r="E834" s="319" t="s">
        <v>4765</v>
      </c>
      <c r="F834" s="319">
        <v>20180101</v>
      </c>
      <c r="G834" s="319">
        <v>20210630</v>
      </c>
      <c r="H834" s="319" t="s">
        <v>4293</v>
      </c>
      <c r="I834" s="319" t="s">
        <v>4917</v>
      </c>
      <c r="J834" s="319">
        <f t="shared" si="54"/>
        <v>1211</v>
      </c>
      <c r="K834" s="319" t="s">
        <v>4838</v>
      </c>
      <c r="L834" s="319" t="s">
        <v>4841</v>
      </c>
      <c r="M834" s="319" t="s">
        <v>5053</v>
      </c>
    </row>
    <row r="835" spans="1:13" hidden="1">
      <c r="A835" s="319">
        <f t="shared" si="51"/>
        <v>1394</v>
      </c>
      <c r="B835" s="288" t="s">
        <v>4453</v>
      </c>
      <c r="C835" s="319" t="s">
        <v>4840</v>
      </c>
      <c r="D835" s="319" t="s">
        <v>4765</v>
      </c>
      <c r="E835" s="319" t="s">
        <v>4765</v>
      </c>
      <c r="F835" s="319">
        <v>20180101</v>
      </c>
      <c r="G835" s="319">
        <v>20210630</v>
      </c>
      <c r="H835" s="319" t="s">
        <v>4293</v>
      </c>
      <c r="I835" s="319" t="s">
        <v>4917</v>
      </c>
      <c r="J835" s="319">
        <f t="shared" si="54"/>
        <v>1211</v>
      </c>
      <c r="K835" s="319" t="s">
        <v>4839</v>
      </c>
      <c r="L835" s="319" t="s">
        <v>4842</v>
      </c>
      <c r="M835" s="319" t="s">
        <v>5053</v>
      </c>
    </row>
    <row r="836" spans="1:13" hidden="1">
      <c r="A836" s="319">
        <f t="shared" si="51"/>
        <v>1395</v>
      </c>
      <c r="B836" s="288" t="s">
        <v>4453</v>
      </c>
      <c r="C836" s="319" t="s">
        <v>4840</v>
      </c>
      <c r="D836" s="319" t="s">
        <v>4765</v>
      </c>
      <c r="E836" s="319" t="s">
        <v>4765</v>
      </c>
      <c r="F836" s="319">
        <v>20180101</v>
      </c>
      <c r="G836" s="319">
        <v>20210630</v>
      </c>
      <c r="H836" s="319" t="s">
        <v>4293</v>
      </c>
      <c r="I836" s="319" t="s">
        <v>4917</v>
      </c>
      <c r="J836" s="319">
        <f>J822+1</f>
        <v>1212</v>
      </c>
      <c r="K836" s="319" t="s">
        <v>1809</v>
      </c>
      <c r="L836" s="319" t="s">
        <v>4458</v>
      </c>
      <c r="M836" s="319" t="s">
        <v>5053</v>
      </c>
    </row>
    <row r="837" spans="1:13" hidden="1">
      <c r="A837" s="319">
        <f t="shared" si="51"/>
        <v>1396</v>
      </c>
      <c r="B837" s="288" t="s">
        <v>4453</v>
      </c>
      <c r="C837" s="319" t="s">
        <v>4840</v>
      </c>
      <c r="D837" s="319" t="s">
        <v>4765</v>
      </c>
      <c r="E837" s="319" t="s">
        <v>4765</v>
      </c>
      <c r="F837" s="319">
        <v>20180101</v>
      </c>
      <c r="G837" s="319">
        <v>20210630</v>
      </c>
      <c r="H837" s="319" t="s">
        <v>4293</v>
      </c>
      <c r="I837" s="319" t="s">
        <v>4917</v>
      </c>
      <c r="J837" s="319">
        <f t="shared" si="54"/>
        <v>1212</v>
      </c>
      <c r="K837" s="319" t="s">
        <v>1419</v>
      </c>
      <c r="L837" s="319" t="s">
        <v>4459</v>
      </c>
      <c r="M837" s="319" t="s">
        <v>5053</v>
      </c>
    </row>
    <row r="838" spans="1:13" hidden="1">
      <c r="A838" s="319">
        <f t="shared" si="51"/>
        <v>1397</v>
      </c>
      <c r="B838" s="288" t="s">
        <v>4453</v>
      </c>
      <c r="C838" s="319" t="s">
        <v>4840</v>
      </c>
      <c r="D838" s="319" t="s">
        <v>4765</v>
      </c>
      <c r="E838" s="319" t="s">
        <v>4765</v>
      </c>
      <c r="F838" s="319">
        <v>20180101</v>
      </c>
      <c r="G838" s="319">
        <v>20210630</v>
      </c>
      <c r="H838" s="319" t="s">
        <v>4293</v>
      </c>
      <c r="I838" s="319" t="s">
        <v>4917</v>
      </c>
      <c r="J838" s="319">
        <f t="shared" si="54"/>
        <v>1212</v>
      </c>
      <c r="K838" s="319" t="s">
        <v>1586</v>
      </c>
      <c r="L838" s="319" t="s">
        <v>4460</v>
      </c>
      <c r="M838" s="319" t="s">
        <v>5053</v>
      </c>
    </row>
    <row r="839" spans="1:13" hidden="1">
      <c r="A839" s="319">
        <f t="shared" si="51"/>
        <v>1398</v>
      </c>
      <c r="B839" s="288" t="s">
        <v>4453</v>
      </c>
      <c r="C839" s="319" t="s">
        <v>4840</v>
      </c>
      <c r="D839" s="319" t="s">
        <v>4765</v>
      </c>
      <c r="E839" s="319" t="s">
        <v>4765</v>
      </c>
      <c r="F839" s="319">
        <v>20180101</v>
      </c>
      <c r="G839" s="319">
        <v>20210630</v>
      </c>
      <c r="H839" s="319" t="s">
        <v>4293</v>
      </c>
      <c r="I839" s="319" t="s">
        <v>4917</v>
      </c>
      <c r="J839" s="319">
        <f t="shared" si="54"/>
        <v>1212</v>
      </c>
      <c r="K839" s="319" t="s">
        <v>1256</v>
      </c>
      <c r="L839" s="319" t="s">
        <v>4744</v>
      </c>
      <c r="M839" s="319" t="s">
        <v>5053</v>
      </c>
    </row>
    <row r="840" spans="1:13" hidden="1">
      <c r="A840" s="319">
        <f t="shared" si="51"/>
        <v>1399</v>
      </c>
      <c r="B840" s="288" t="s">
        <v>4453</v>
      </c>
      <c r="C840" s="319" t="s">
        <v>4840</v>
      </c>
      <c r="D840" s="319" t="s">
        <v>4765</v>
      </c>
      <c r="E840" s="319" t="s">
        <v>4765</v>
      </c>
      <c r="F840" s="319">
        <v>20180101</v>
      </c>
      <c r="G840" s="319">
        <v>20210630</v>
      </c>
      <c r="H840" s="319" t="s">
        <v>4293</v>
      </c>
      <c r="I840" s="319" t="s">
        <v>4917</v>
      </c>
      <c r="J840" s="319">
        <f t="shared" si="54"/>
        <v>1212</v>
      </c>
      <c r="K840" s="319" t="s">
        <v>4461</v>
      </c>
      <c r="L840" s="319" t="s">
        <v>4462</v>
      </c>
      <c r="M840" s="319" t="s">
        <v>5053</v>
      </c>
    </row>
    <row r="841" spans="1:13" hidden="1">
      <c r="A841" s="319">
        <f t="shared" si="51"/>
        <v>1400</v>
      </c>
      <c r="B841" s="288" t="s">
        <v>4453</v>
      </c>
      <c r="C841" s="319" t="s">
        <v>4840</v>
      </c>
      <c r="D841" s="319" t="s">
        <v>4765</v>
      </c>
      <c r="E841" s="319" t="s">
        <v>4765</v>
      </c>
      <c r="F841" s="319">
        <v>20180101</v>
      </c>
      <c r="G841" s="319">
        <v>20210630</v>
      </c>
      <c r="H841" s="319" t="s">
        <v>4293</v>
      </c>
      <c r="I841" s="319" t="s">
        <v>4917</v>
      </c>
      <c r="J841" s="319">
        <f t="shared" si="54"/>
        <v>1212</v>
      </c>
      <c r="K841" s="319" t="s">
        <v>4762</v>
      </c>
      <c r="L841" s="319" t="s">
        <v>4763</v>
      </c>
      <c r="M841" s="319" t="s">
        <v>5053</v>
      </c>
    </row>
    <row r="842" spans="1:13" hidden="1">
      <c r="A842" s="319">
        <f t="shared" si="51"/>
        <v>1401</v>
      </c>
      <c r="B842" s="288" t="s">
        <v>4453</v>
      </c>
      <c r="C842" s="319" t="s">
        <v>4840</v>
      </c>
      <c r="D842" s="319" t="s">
        <v>4765</v>
      </c>
      <c r="E842" s="319" t="s">
        <v>4765</v>
      </c>
      <c r="F842" s="319">
        <v>20180101</v>
      </c>
      <c r="G842" s="319">
        <v>20210630</v>
      </c>
      <c r="H842" s="319" t="s">
        <v>4293</v>
      </c>
      <c r="I842" s="319" t="s">
        <v>4917</v>
      </c>
      <c r="J842" s="319">
        <f t="shared" si="54"/>
        <v>1212</v>
      </c>
      <c r="K842" s="319" t="s">
        <v>4463</v>
      </c>
      <c r="L842" s="319" t="s">
        <v>4464</v>
      </c>
      <c r="M842" s="319" t="s">
        <v>5053</v>
      </c>
    </row>
    <row r="843" spans="1:13" hidden="1">
      <c r="A843" s="319">
        <f t="shared" si="51"/>
        <v>1402</v>
      </c>
      <c r="B843" s="288" t="s">
        <v>4453</v>
      </c>
      <c r="C843" s="319" t="s">
        <v>4840</v>
      </c>
      <c r="D843" s="319" t="s">
        <v>4765</v>
      </c>
      <c r="E843" s="319" t="s">
        <v>4765</v>
      </c>
      <c r="F843" s="319">
        <v>20180101</v>
      </c>
      <c r="G843" s="319">
        <v>20210630</v>
      </c>
      <c r="H843" s="319" t="s">
        <v>4293</v>
      </c>
      <c r="I843" s="319" t="s">
        <v>4917</v>
      </c>
      <c r="J843" s="319">
        <f t="shared" si="54"/>
        <v>1212</v>
      </c>
      <c r="K843" s="319" t="s">
        <v>4848</v>
      </c>
      <c r="L843" s="319" t="s">
        <v>4467</v>
      </c>
      <c r="M843" s="319" t="s">
        <v>5053</v>
      </c>
    </row>
    <row r="844" spans="1:13" hidden="1">
      <c r="A844" s="319">
        <f t="shared" si="51"/>
        <v>1403</v>
      </c>
      <c r="B844" s="288" t="s">
        <v>4453</v>
      </c>
      <c r="C844" s="319" t="s">
        <v>4840</v>
      </c>
      <c r="D844" s="319" t="s">
        <v>4765</v>
      </c>
      <c r="E844" s="319" t="s">
        <v>4765</v>
      </c>
      <c r="F844" s="319">
        <v>20180101</v>
      </c>
      <c r="G844" s="319">
        <v>20210630</v>
      </c>
      <c r="H844" s="319" t="s">
        <v>4293</v>
      </c>
      <c r="I844" s="319" t="s">
        <v>4917</v>
      </c>
      <c r="J844" s="319">
        <f t="shared" si="54"/>
        <v>1212</v>
      </c>
      <c r="K844" s="319" t="s">
        <v>4832</v>
      </c>
      <c r="L844" s="319" t="s">
        <v>4469</v>
      </c>
      <c r="M844" s="319" t="s">
        <v>5053</v>
      </c>
    </row>
    <row r="845" spans="1:13" hidden="1">
      <c r="A845" s="319">
        <f t="shared" si="51"/>
        <v>1404</v>
      </c>
      <c r="B845" s="288" t="s">
        <v>4453</v>
      </c>
      <c r="C845" s="319" t="s">
        <v>4840</v>
      </c>
      <c r="D845" s="319" t="s">
        <v>4765</v>
      </c>
      <c r="E845" s="319" t="s">
        <v>4765</v>
      </c>
      <c r="F845" s="319">
        <v>20180101</v>
      </c>
      <c r="G845" s="319">
        <v>20210630</v>
      </c>
      <c r="H845" s="319" t="s">
        <v>4293</v>
      </c>
      <c r="I845" s="319" t="s">
        <v>4917</v>
      </c>
      <c r="J845" s="319">
        <f t="shared" si="54"/>
        <v>1212</v>
      </c>
      <c r="K845" s="319" t="s">
        <v>4833</v>
      </c>
      <c r="L845" s="319" t="s">
        <v>4471</v>
      </c>
      <c r="M845" s="319" t="s">
        <v>5053</v>
      </c>
    </row>
    <row r="846" spans="1:13" hidden="1">
      <c r="A846" s="319">
        <f t="shared" si="51"/>
        <v>1405</v>
      </c>
      <c r="B846" s="288" t="s">
        <v>4453</v>
      </c>
      <c r="C846" s="319" t="s">
        <v>4840</v>
      </c>
      <c r="D846" s="319" t="s">
        <v>4765</v>
      </c>
      <c r="E846" s="319" t="s">
        <v>4765</v>
      </c>
      <c r="F846" s="319">
        <v>20180101</v>
      </c>
      <c r="G846" s="319">
        <v>20210630</v>
      </c>
      <c r="H846" s="319" t="s">
        <v>4293</v>
      </c>
      <c r="I846" s="319" t="s">
        <v>4917</v>
      </c>
      <c r="J846" s="319">
        <f t="shared" si="54"/>
        <v>1212</v>
      </c>
      <c r="K846" s="319" t="s">
        <v>4834</v>
      </c>
      <c r="L846" s="319" t="s">
        <v>4835</v>
      </c>
      <c r="M846" s="319" t="s">
        <v>5053</v>
      </c>
    </row>
    <row r="847" spans="1:13" hidden="1">
      <c r="A847" s="319">
        <f t="shared" si="51"/>
        <v>1406</v>
      </c>
      <c r="B847" s="288" t="s">
        <v>4453</v>
      </c>
      <c r="C847" s="319" t="s">
        <v>4840</v>
      </c>
      <c r="D847" s="319" t="s">
        <v>4765</v>
      </c>
      <c r="E847" s="319" t="s">
        <v>4765</v>
      </c>
      <c r="F847" s="319">
        <v>20180101</v>
      </c>
      <c r="G847" s="319">
        <v>20210630</v>
      </c>
      <c r="H847" s="319" t="s">
        <v>4293</v>
      </c>
      <c r="I847" s="319" t="s">
        <v>4917</v>
      </c>
      <c r="J847" s="319">
        <f t="shared" si="54"/>
        <v>1212</v>
      </c>
      <c r="K847" s="319" t="s">
        <v>4837</v>
      </c>
      <c r="L847" s="319" t="s">
        <v>4836</v>
      </c>
      <c r="M847" s="319" t="s">
        <v>5053</v>
      </c>
    </row>
    <row r="848" spans="1:13" hidden="1">
      <c r="A848" s="319">
        <f t="shared" si="51"/>
        <v>1407</v>
      </c>
      <c r="B848" s="288" t="s">
        <v>4453</v>
      </c>
      <c r="C848" s="319" t="s">
        <v>4840</v>
      </c>
      <c r="D848" s="319" t="s">
        <v>4765</v>
      </c>
      <c r="E848" s="319" t="s">
        <v>4765</v>
      </c>
      <c r="F848" s="319">
        <v>20180101</v>
      </c>
      <c r="G848" s="319">
        <v>20210630</v>
      </c>
      <c r="H848" s="319" t="s">
        <v>4293</v>
      </c>
      <c r="I848" s="319" t="s">
        <v>4917</v>
      </c>
      <c r="J848" s="319">
        <f t="shared" si="54"/>
        <v>1212</v>
      </c>
      <c r="K848" s="319" t="s">
        <v>4838</v>
      </c>
      <c r="L848" s="319" t="s">
        <v>4841</v>
      </c>
      <c r="M848" s="319" t="s">
        <v>5053</v>
      </c>
    </row>
    <row r="849" spans="1:13" hidden="1">
      <c r="A849" s="319">
        <f t="shared" si="51"/>
        <v>1408</v>
      </c>
      <c r="B849" s="288" t="s">
        <v>4453</v>
      </c>
      <c r="C849" s="319" t="s">
        <v>4840</v>
      </c>
      <c r="D849" s="319" t="s">
        <v>4765</v>
      </c>
      <c r="E849" s="319" t="s">
        <v>4765</v>
      </c>
      <c r="F849" s="319">
        <v>20180101</v>
      </c>
      <c r="G849" s="319">
        <v>20210630</v>
      </c>
      <c r="H849" s="319" t="s">
        <v>4293</v>
      </c>
      <c r="I849" s="319" t="s">
        <v>4917</v>
      </c>
      <c r="J849" s="319">
        <f t="shared" si="54"/>
        <v>1212</v>
      </c>
      <c r="K849" s="319" t="s">
        <v>4839</v>
      </c>
      <c r="L849" s="319" t="s">
        <v>4842</v>
      </c>
      <c r="M849" s="319" t="s">
        <v>5053</v>
      </c>
    </row>
    <row r="850" spans="1:13" hidden="1">
      <c r="A850" s="319">
        <f t="shared" si="51"/>
        <v>1409</v>
      </c>
      <c r="B850" s="288" t="s">
        <v>4453</v>
      </c>
      <c r="C850" s="319" t="s">
        <v>4840</v>
      </c>
      <c r="D850" s="319" t="s">
        <v>4765</v>
      </c>
      <c r="E850" s="319" t="s">
        <v>4765</v>
      </c>
      <c r="F850" s="319">
        <v>20180101</v>
      </c>
      <c r="G850" s="319">
        <v>20210630</v>
      </c>
      <c r="H850" s="319" t="s">
        <v>4293</v>
      </c>
      <c r="I850" s="319" t="s">
        <v>4917</v>
      </c>
      <c r="J850" s="319">
        <f>J836+1</f>
        <v>1213</v>
      </c>
      <c r="K850" s="319" t="s">
        <v>1809</v>
      </c>
      <c r="L850" s="319" t="s">
        <v>4458</v>
      </c>
      <c r="M850" s="319" t="s">
        <v>5053</v>
      </c>
    </row>
    <row r="851" spans="1:13" hidden="1">
      <c r="A851" s="319">
        <f t="shared" si="51"/>
        <v>1410</v>
      </c>
      <c r="B851" s="288" t="s">
        <v>4453</v>
      </c>
      <c r="C851" s="319" t="s">
        <v>4840</v>
      </c>
      <c r="D851" s="319" t="s">
        <v>4765</v>
      </c>
      <c r="E851" s="319" t="s">
        <v>4765</v>
      </c>
      <c r="F851" s="319">
        <v>20180101</v>
      </c>
      <c r="G851" s="319">
        <v>20210630</v>
      </c>
      <c r="H851" s="319" t="s">
        <v>4293</v>
      </c>
      <c r="I851" s="319" t="s">
        <v>4917</v>
      </c>
      <c r="J851" s="319">
        <f t="shared" si="54"/>
        <v>1213</v>
      </c>
      <c r="K851" s="319" t="s">
        <v>1419</v>
      </c>
      <c r="L851" s="319" t="s">
        <v>4459</v>
      </c>
      <c r="M851" s="319" t="s">
        <v>5053</v>
      </c>
    </row>
    <row r="852" spans="1:13" hidden="1">
      <c r="A852" s="319">
        <f t="shared" si="51"/>
        <v>1411</v>
      </c>
      <c r="B852" s="288" t="s">
        <v>4453</v>
      </c>
      <c r="C852" s="319" t="s">
        <v>4840</v>
      </c>
      <c r="D852" s="319" t="s">
        <v>4765</v>
      </c>
      <c r="E852" s="319" t="s">
        <v>4765</v>
      </c>
      <c r="F852" s="319">
        <v>20180101</v>
      </c>
      <c r="G852" s="319">
        <v>20210630</v>
      </c>
      <c r="H852" s="319" t="s">
        <v>4293</v>
      </c>
      <c r="I852" s="319" t="s">
        <v>4917</v>
      </c>
      <c r="J852" s="319">
        <f t="shared" si="54"/>
        <v>1213</v>
      </c>
      <c r="K852" s="319" t="s">
        <v>1586</v>
      </c>
      <c r="L852" s="319" t="s">
        <v>4460</v>
      </c>
      <c r="M852" s="319" t="s">
        <v>5053</v>
      </c>
    </row>
    <row r="853" spans="1:13" hidden="1">
      <c r="A853" s="319">
        <f t="shared" si="51"/>
        <v>1412</v>
      </c>
      <c r="B853" s="288" t="s">
        <v>4453</v>
      </c>
      <c r="C853" s="319" t="s">
        <v>4840</v>
      </c>
      <c r="D853" s="319" t="s">
        <v>4765</v>
      </c>
      <c r="E853" s="319" t="s">
        <v>4765</v>
      </c>
      <c r="F853" s="319">
        <v>20180101</v>
      </c>
      <c r="G853" s="319">
        <v>20210630</v>
      </c>
      <c r="H853" s="319" t="s">
        <v>4293</v>
      </c>
      <c r="I853" s="319" t="s">
        <v>4917</v>
      </c>
      <c r="J853" s="319">
        <f t="shared" si="54"/>
        <v>1213</v>
      </c>
      <c r="K853" s="319" t="s">
        <v>1256</v>
      </c>
      <c r="L853" s="319" t="s">
        <v>4744</v>
      </c>
      <c r="M853" s="319" t="s">
        <v>5053</v>
      </c>
    </row>
    <row r="854" spans="1:13" hidden="1">
      <c r="A854" s="319">
        <f t="shared" si="51"/>
        <v>1413</v>
      </c>
      <c r="B854" s="288" t="s">
        <v>4453</v>
      </c>
      <c r="C854" s="319" t="s">
        <v>4840</v>
      </c>
      <c r="D854" s="319" t="s">
        <v>4765</v>
      </c>
      <c r="E854" s="319" t="s">
        <v>4765</v>
      </c>
      <c r="F854" s="319">
        <v>20180101</v>
      </c>
      <c r="G854" s="319">
        <v>20210630</v>
      </c>
      <c r="H854" s="319" t="s">
        <v>4293</v>
      </c>
      <c r="I854" s="319" t="s">
        <v>4917</v>
      </c>
      <c r="J854" s="319">
        <f t="shared" si="54"/>
        <v>1213</v>
      </c>
      <c r="K854" s="319" t="s">
        <v>4461</v>
      </c>
      <c r="L854" s="319" t="s">
        <v>4462</v>
      </c>
      <c r="M854" s="319" t="s">
        <v>5053</v>
      </c>
    </row>
    <row r="855" spans="1:13" hidden="1">
      <c r="A855" s="319">
        <f t="shared" ref="A855:A918" si="55">A854+1</f>
        <v>1414</v>
      </c>
      <c r="B855" s="288" t="s">
        <v>4453</v>
      </c>
      <c r="C855" s="319" t="s">
        <v>4840</v>
      </c>
      <c r="D855" s="319" t="s">
        <v>4765</v>
      </c>
      <c r="E855" s="319" t="s">
        <v>4765</v>
      </c>
      <c r="F855" s="319">
        <v>20180101</v>
      </c>
      <c r="G855" s="319">
        <v>20210630</v>
      </c>
      <c r="H855" s="319" t="s">
        <v>4293</v>
      </c>
      <c r="I855" s="319" t="s">
        <v>4917</v>
      </c>
      <c r="J855" s="319">
        <f t="shared" si="54"/>
        <v>1213</v>
      </c>
      <c r="K855" s="319" t="s">
        <v>4762</v>
      </c>
      <c r="L855" s="319" t="s">
        <v>4763</v>
      </c>
      <c r="M855" s="319" t="s">
        <v>5053</v>
      </c>
    </row>
    <row r="856" spans="1:13" hidden="1">
      <c r="A856" s="319">
        <f t="shared" si="55"/>
        <v>1415</v>
      </c>
      <c r="B856" s="288" t="s">
        <v>4453</v>
      </c>
      <c r="C856" s="319" t="s">
        <v>4840</v>
      </c>
      <c r="D856" s="319" t="s">
        <v>4765</v>
      </c>
      <c r="E856" s="319" t="s">
        <v>4765</v>
      </c>
      <c r="F856" s="319">
        <v>20180101</v>
      </c>
      <c r="G856" s="319">
        <v>20210630</v>
      </c>
      <c r="H856" s="319" t="s">
        <v>4293</v>
      </c>
      <c r="I856" s="319" t="s">
        <v>4917</v>
      </c>
      <c r="J856" s="319">
        <f t="shared" si="54"/>
        <v>1213</v>
      </c>
      <c r="K856" s="319" t="s">
        <v>4463</v>
      </c>
      <c r="L856" s="319" t="s">
        <v>4464</v>
      </c>
      <c r="M856" s="319" t="s">
        <v>5053</v>
      </c>
    </row>
    <row r="857" spans="1:13" hidden="1">
      <c r="A857" s="319">
        <f t="shared" si="55"/>
        <v>1416</v>
      </c>
      <c r="B857" s="288" t="s">
        <v>4453</v>
      </c>
      <c r="C857" s="319" t="s">
        <v>4840</v>
      </c>
      <c r="D857" s="319" t="s">
        <v>4765</v>
      </c>
      <c r="E857" s="319" t="s">
        <v>4765</v>
      </c>
      <c r="F857" s="319">
        <v>20180101</v>
      </c>
      <c r="G857" s="319">
        <v>20210630</v>
      </c>
      <c r="H857" s="319" t="s">
        <v>4293</v>
      </c>
      <c r="I857" s="319" t="s">
        <v>4917</v>
      </c>
      <c r="J857" s="319">
        <f t="shared" si="54"/>
        <v>1213</v>
      </c>
      <c r="K857" s="319" t="s">
        <v>4848</v>
      </c>
      <c r="L857" s="319" t="s">
        <v>4467</v>
      </c>
      <c r="M857" s="319" t="s">
        <v>5053</v>
      </c>
    </row>
    <row r="858" spans="1:13" hidden="1">
      <c r="A858" s="319">
        <f t="shared" si="55"/>
        <v>1417</v>
      </c>
      <c r="B858" s="288" t="s">
        <v>4453</v>
      </c>
      <c r="C858" s="319" t="s">
        <v>4840</v>
      </c>
      <c r="D858" s="319" t="s">
        <v>4765</v>
      </c>
      <c r="E858" s="319" t="s">
        <v>4765</v>
      </c>
      <c r="F858" s="319">
        <v>20180101</v>
      </c>
      <c r="G858" s="319">
        <v>20210630</v>
      </c>
      <c r="H858" s="319" t="s">
        <v>4293</v>
      </c>
      <c r="I858" s="319" t="s">
        <v>4917</v>
      </c>
      <c r="J858" s="319">
        <f t="shared" si="54"/>
        <v>1213</v>
      </c>
      <c r="K858" s="319" t="s">
        <v>4832</v>
      </c>
      <c r="L858" s="319" t="s">
        <v>4469</v>
      </c>
      <c r="M858" s="319" t="s">
        <v>5053</v>
      </c>
    </row>
    <row r="859" spans="1:13" hidden="1">
      <c r="A859" s="319">
        <f t="shared" si="55"/>
        <v>1418</v>
      </c>
      <c r="B859" s="288" t="s">
        <v>4453</v>
      </c>
      <c r="C859" s="319" t="s">
        <v>4840</v>
      </c>
      <c r="D859" s="319" t="s">
        <v>4765</v>
      </c>
      <c r="E859" s="319" t="s">
        <v>4765</v>
      </c>
      <c r="F859" s="319">
        <v>20180101</v>
      </c>
      <c r="G859" s="319">
        <v>20210630</v>
      </c>
      <c r="H859" s="319" t="s">
        <v>4293</v>
      </c>
      <c r="I859" s="319" t="s">
        <v>4917</v>
      </c>
      <c r="J859" s="319">
        <f t="shared" si="54"/>
        <v>1213</v>
      </c>
      <c r="K859" s="319" t="s">
        <v>4833</v>
      </c>
      <c r="L859" s="319" t="s">
        <v>4471</v>
      </c>
      <c r="M859" s="319" t="s">
        <v>5053</v>
      </c>
    </row>
    <row r="860" spans="1:13" hidden="1">
      <c r="A860" s="319">
        <f t="shared" si="55"/>
        <v>1419</v>
      </c>
      <c r="B860" s="288" t="s">
        <v>4453</v>
      </c>
      <c r="C860" s="319" t="s">
        <v>4840</v>
      </c>
      <c r="D860" s="319" t="s">
        <v>4765</v>
      </c>
      <c r="E860" s="319" t="s">
        <v>4765</v>
      </c>
      <c r="F860" s="319">
        <v>20180101</v>
      </c>
      <c r="G860" s="319">
        <v>20210630</v>
      </c>
      <c r="H860" s="319" t="s">
        <v>4293</v>
      </c>
      <c r="I860" s="319" t="s">
        <v>4917</v>
      </c>
      <c r="J860" s="319">
        <f t="shared" si="54"/>
        <v>1213</v>
      </c>
      <c r="K860" s="319" t="s">
        <v>4834</v>
      </c>
      <c r="L860" s="319" t="s">
        <v>4835</v>
      </c>
      <c r="M860" s="319" t="s">
        <v>5053</v>
      </c>
    </row>
    <row r="861" spans="1:13" hidden="1">
      <c r="A861" s="319">
        <f t="shared" si="55"/>
        <v>1420</v>
      </c>
      <c r="B861" s="288" t="s">
        <v>4453</v>
      </c>
      <c r="C861" s="319" t="s">
        <v>4840</v>
      </c>
      <c r="D861" s="319" t="s">
        <v>4765</v>
      </c>
      <c r="E861" s="319" t="s">
        <v>4765</v>
      </c>
      <c r="F861" s="319">
        <v>20180101</v>
      </c>
      <c r="G861" s="319">
        <v>20210630</v>
      </c>
      <c r="H861" s="319" t="s">
        <v>4293</v>
      </c>
      <c r="I861" s="319" t="s">
        <v>4917</v>
      </c>
      <c r="J861" s="319">
        <f t="shared" si="54"/>
        <v>1213</v>
      </c>
      <c r="K861" s="319" t="s">
        <v>4837</v>
      </c>
      <c r="L861" s="319" t="s">
        <v>4836</v>
      </c>
      <c r="M861" s="319" t="s">
        <v>5053</v>
      </c>
    </row>
    <row r="862" spans="1:13" hidden="1">
      <c r="A862" s="319">
        <f t="shared" si="55"/>
        <v>1421</v>
      </c>
      <c r="B862" s="288" t="s">
        <v>4453</v>
      </c>
      <c r="C862" s="319" t="s">
        <v>4840</v>
      </c>
      <c r="D862" s="319" t="s">
        <v>4765</v>
      </c>
      <c r="E862" s="319" t="s">
        <v>4765</v>
      </c>
      <c r="F862" s="319">
        <v>20180101</v>
      </c>
      <c r="G862" s="319">
        <v>20210630</v>
      </c>
      <c r="H862" s="319" t="s">
        <v>4293</v>
      </c>
      <c r="I862" s="319" t="s">
        <v>4917</v>
      </c>
      <c r="J862" s="319">
        <f t="shared" si="54"/>
        <v>1213</v>
      </c>
      <c r="K862" s="319" t="s">
        <v>4838</v>
      </c>
      <c r="L862" s="319" t="s">
        <v>4841</v>
      </c>
      <c r="M862" s="319" t="s">
        <v>5053</v>
      </c>
    </row>
    <row r="863" spans="1:13" hidden="1">
      <c r="A863" s="319">
        <f t="shared" si="55"/>
        <v>1422</v>
      </c>
      <c r="B863" s="288" t="s">
        <v>4453</v>
      </c>
      <c r="C863" s="319" t="s">
        <v>4840</v>
      </c>
      <c r="D863" s="319" t="s">
        <v>4765</v>
      </c>
      <c r="E863" s="319" t="s">
        <v>4765</v>
      </c>
      <c r="F863" s="319">
        <v>20180101</v>
      </c>
      <c r="G863" s="319">
        <v>20210630</v>
      </c>
      <c r="H863" s="319" t="s">
        <v>4293</v>
      </c>
      <c r="I863" s="319" t="s">
        <v>4917</v>
      </c>
      <c r="J863" s="319">
        <f t="shared" si="54"/>
        <v>1213</v>
      </c>
      <c r="K863" s="319" t="s">
        <v>4839</v>
      </c>
      <c r="L863" s="319" t="s">
        <v>4842</v>
      </c>
      <c r="M863" s="319" t="s">
        <v>5053</v>
      </c>
    </row>
    <row r="864" spans="1:13" hidden="1">
      <c r="A864" s="319">
        <f t="shared" si="55"/>
        <v>1423</v>
      </c>
      <c r="B864" s="288" t="s">
        <v>4453</v>
      </c>
      <c r="C864" s="319" t="s">
        <v>4840</v>
      </c>
      <c r="D864" s="319" t="s">
        <v>4765</v>
      </c>
      <c r="E864" s="319" t="s">
        <v>4765</v>
      </c>
      <c r="F864" s="319">
        <v>20180101</v>
      </c>
      <c r="G864" s="319">
        <v>20210630</v>
      </c>
      <c r="H864" s="319" t="s">
        <v>4293</v>
      </c>
      <c r="I864" s="319" t="s">
        <v>4917</v>
      </c>
      <c r="J864" s="319">
        <f>J850+1</f>
        <v>1214</v>
      </c>
      <c r="K864" s="319" t="s">
        <v>1809</v>
      </c>
      <c r="L864" s="319" t="s">
        <v>4458</v>
      </c>
      <c r="M864" s="319" t="s">
        <v>5053</v>
      </c>
    </row>
    <row r="865" spans="1:13" hidden="1">
      <c r="A865" s="319">
        <f t="shared" si="55"/>
        <v>1424</v>
      </c>
      <c r="B865" s="288" t="s">
        <v>4453</v>
      </c>
      <c r="C865" s="319" t="s">
        <v>4840</v>
      </c>
      <c r="D865" s="319" t="s">
        <v>4765</v>
      </c>
      <c r="E865" s="319" t="s">
        <v>4765</v>
      </c>
      <c r="F865" s="319">
        <v>20180101</v>
      </c>
      <c r="G865" s="319">
        <v>20210630</v>
      </c>
      <c r="H865" s="319" t="s">
        <v>4293</v>
      </c>
      <c r="I865" s="319" t="s">
        <v>4917</v>
      </c>
      <c r="J865" s="319">
        <f t="shared" si="54"/>
        <v>1214</v>
      </c>
      <c r="K865" s="319" t="s">
        <v>1419</v>
      </c>
      <c r="L865" s="319" t="s">
        <v>4459</v>
      </c>
      <c r="M865" s="319" t="s">
        <v>5053</v>
      </c>
    </row>
    <row r="866" spans="1:13" hidden="1">
      <c r="A866" s="319">
        <f t="shared" si="55"/>
        <v>1425</v>
      </c>
      <c r="B866" s="288" t="s">
        <v>4453</v>
      </c>
      <c r="C866" s="319" t="s">
        <v>4840</v>
      </c>
      <c r="D866" s="319" t="s">
        <v>4765</v>
      </c>
      <c r="E866" s="319" t="s">
        <v>4765</v>
      </c>
      <c r="F866" s="319">
        <v>20180101</v>
      </c>
      <c r="G866" s="319">
        <v>20210630</v>
      </c>
      <c r="H866" s="319" t="s">
        <v>4293</v>
      </c>
      <c r="I866" s="319" t="s">
        <v>4917</v>
      </c>
      <c r="J866" s="319">
        <f t="shared" si="54"/>
        <v>1214</v>
      </c>
      <c r="K866" s="319" t="s">
        <v>1586</v>
      </c>
      <c r="L866" s="319" t="s">
        <v>4460</v>
      </c>
      <c r="M866" s="319" t="s">
        <v>5053</v>
      </c>
    </row>
    <row r="867" spans="1:13" hidden="1">
      <c r="A867" s="319">
        <f t="shared" si="55"/>
        <v>1426</v>
      </c>
      <c r="B867" s="288" t="s">
        <v>4453</v>
      </c>
      <c r="C867" s="319" t="s">
        <v>4840</v>
      </c>
      <c r="D867" s="319" t="s">
        <v>4765</v>
      </c>
      <c r="E867" s="319" t="s">
        <v>4765</v>
      </c>
      <c r="F867" s="319">
        <v>20180101</v>
      </c>
      <c r="G867" s="319">
        <v>20210630</v>
      </c>
      <c r="H867" s="319" t="s">
        <v>4293</v>
      </c>
      <c r="I867" s="319" t="s">
        <v>4917</v>
      </c>
      <c r="J867" s="319">
        <f t="shared" si="54"/>
        <v>1214</v>
      </c>
      <c r="K867" s="319" t="s">
        <v>1256</v>
      </c>
      <c r="L867" s="319" t="s">
        <v>4744</v>
      </c>
      <c r="M867" s="319" t="s">
        <v>5053</v>
      </c>
    </row>
    <row r="868" spans="1:13" hidden="1">
      <c r="A868" s="319">
        <f t="shared" si="55"/>
        <v>1427</v>
      </c>
      <c r="B868" s="288" t="s">
        <v>4453</v>
      </c>
      <c r="C868" s="319" t="s">
        <v>4840</v>
      </c>
      <c r="D868" s="319" t="s">
        <v>4765</v>
      </c>
      <c r="E868" s="319" t="s">
        <v>4765</v>
      </c>
      <c r="F868" s="319">
        <v>20180101</v>
      </c>
      <c r="G868" s="319">
        <v>20210630</v>
      </c>
      <c r="H868" s="319" t="s">
        <v>4293</v>
      </c>
      <c r="I868" s="319" t="s">
        <v>4917</v>
      </c>
      <c r="J868" s="319">
        <f t="shared" si="54"/>
        <v>1214</v>
      </c>
      <c r="K868" s="319" t="s">
        <v>4461</v>
      </c>
      <c r="L868" s="319" t="s">
        <v>4462</v>
      </c>
      <c r="M868" s="319" t="s">
        <v>5053</v>
      </c>
    </row>
    <row r="869" spans="1:13" hidden="1">
      <c r="A869" s="319">
        <f t="shared" si="55"/>
        <v>1428</v>
      </c>
      <c r="B869" s="288" t="s">
        <v>4453</v>
      </c>
      <c r="C869" s="319" t="s">
        <v>4840</v>
      </c>
      <c r="D869" s="319" t="s">
        <v>4765</v>
      </c>
      <c r="E869" s="319" t="s">
        <v>4765</v>
      </c>
      <c r="F869" s="319">
        <v>20180101</v>
      </c>
      <c r="G869" s="319">
        <v>20210630</v>
      </c>
      <c r="H869" s="319" t="s">
        <v>4293</v>
      </c>
      <c r="I869" s="319" t="s">
        <v>4917</v>
      </c>
      <c r="J869" s="319">
        <f t="shared" si="54"/>
        <v>1214</v>
      </c>
      <c r="K869" s="319" t="s">
        <v>4762</v>
      </c>
      <c r="L869" s="319" t="s">
        <v>4763</v>
      </c>
      <c r="M869" s="319" t="s">
        <v>5053</v>
      </c>
    </row>
    <row r="870" spans="1:13" hidden="1">
      <c r="A870" s="319">
        <f t="shared" si="55"/>
        <v>1429</v>
      </c>
      <c r="B870" s="288" t="s">
        <v>4453</v>
      </c>
      <c r="C870" s="319" t="s">
        <v>4840</v>
      </c>
      <c r="D870" s="319" t="s">
        <v>4765</v>
      </c>
      <c r="E870" s="319" t="s">
        <v>4765</v>
      </c>
      <c r="F870" s="319">
        <v>20180101</v>
      </c>
      <c r="G870" s="319">
        <v>20210630</v>
      </c>
      <c r="H870" s="319" t="s">
        <v>4293</v>
      </c>
      <c r="I870" s="319" t="s">
        <v>4917</v>
      </c>
      <c r="J870" s="319">
        <f t="shared" si="54"/>
        <v>1214</v>
      </c>
      <c r="K870" s="319" t="s">
        <v>4463</v>
      </c>
      <c r="L870" s="319" t="s">
        <v>4464</v>
      </c>
      <c r="M870" s="319" t="s">
        <v>5053</v>
      </c>
    </row>
    <row r="871" spans="1:13" hidden="1">
      <c r="A871" s="319">
        <f t="shared" si="55"/>
        <v>1430</v>
      </c>
      <c r="B871" s="288" t="s">
        <v>4453</v>
      </c>
      <c r="C871" s="319" t="s">
        <v>4840</v>
      </c>
      <c r="D871" s="319" t="s">
        <v>4765</v>
      </c>
      <c r="E871" s="319" t="s">
        <v>4765</v>
      </c>
      <c r="F871" s="319">
        <v>20180101</v>
      </c>
      <c r="G871" s="319">
        <v>20210630</v>
      </c>
      <c r="H871" s="319" t="s">
        <v>4293</v>
      </c>
      <c r="I871" s="319" t="s">
        <v>4917</v>
      </c>
      <c r="J871" s="319">
        <f t="shared" si="54"/>
        <v>1214</v>
      </c>
      <c r="K871" s="319" t="s">
        <v>4848</v>
      </c>
      <c r="L871" s="319" t="s">
        <v>4467</v>
      </c>
      <c r="M871" s="319" t="s">
        <v>5053</v>
      </c>
    </row>
    <row r="872" spans="1:13" hidden="1">
      <c r="A872" s="319">
        <f t="shared" si="55"/>
        <v>1431</v>
      </c>
      <c r="B872" s="288" t="s">
        <v>4453</v>
      </c>
      <c r="C872" s="319" t="s">
        <v>4840</v>
      </c>
      <c r="D872" s="319" t="s">
        <v>4765</v>
      </c>
      <c r="E872" s="319" t="s">
        <v>4765</v>
      </c>
      <c r="F872" s="319">
        <v>20180101</v>
      </c>
      <c r="G872" s="319">
        <v>20210630</v>
      </c>
      <c r="H872" s="319" t="s">
        <v>4293</v>
      </c>
      <c r="I872" s="319" t="s">
        <v>4917</v>
      </c>
      <c r="J872" s="319">
        <f t="shared" si="54"/>
        <v>1214</v>
      </c>
      <c r="K872" s="319" t="s">
        <v>4832</v>
      </c>
      <c r="L872" s="319" t="s">
        <v>4469</v>
      </c>
      <c r="M872" s="319" t="s">
        <v>5053</v>
      </c>
    </row>
    <row r="873" spans="1:13" hidden="1">
      <c r="A873" s="319">
        <f t="shared" si="55"/>
        <v>1432</v>
      </c>
      <c r="B873" s="288" t="s">
        <v>4453</v>
      </c>
      <c r="C873" s="319" t="s">
        <v>4840</v>
      </c>
      <c r="D873" s="319" t="s">
        <v>4765</v>
      </c>
      <c r="E873" s="319" t="s">
        <v>4765</v>
      </c>
      <c r="F873" s="319">
        <v>20180101</v>
      </c>
      <c r="G873" s="319">
        <v>20210630</v>
      </c>
      <c r="H873" s="319" t="s">
        <v>4293</v>
      </c>
      <c r="I873" s="319" t="s">
        <v>4917</v>
      </c>
      <c r="J873" s="319">
        <f t="shared" si="54"/>
        <v>1214</v>
      </c>
      <c r="K873" s="319" t="s">
        <v>4833</v>
      </c>
      <c r="L873" s="319" t="s">
        <v>4471</v>
      </c>
      <c r="M873" s="319" t="s">
        <v>5053</v>
      </c>
    </row>
    <row r="874" spans="1:13" hidden="1">
      <c r="A874" s="319">
        <f t="shared" si="55"/>
        <v>1433</v>
      </c>
      <c r="B874" s="288" t="s">
        <v>4453</v>
      </c>
      <c r="C874" s="319" t="s">
        <v>4840</v>
      </c>
      <c r="D874" s="319" t="s">
        <v>4765</v>
      </c>
      <c r="E874" s="319" t="s">
        <v>4765</v>
      </c>
      <c r="F874" s="319">
        <v>20180101</v>
      </c>
      <c r="G874" s="319">
        <v>20210630</v>
      </c>
      <c r="H874" s="319" t="s">
        <v>4293</v>
      </c>
      <c r="I874" s="319" t="s">
        <v>4917</v>
      </c>
      <c r="J874" s="319">
        <f t="shared" si="54"/>
        <v>1214</v>
      </c>
      <c r="K874" s="319" t="s">
        <v>4834</v>
      </c>
      <c r="L874" s="319" t="s">
        <v>4835</v>
      </c>
      <c r="M874" s="319" t="s">
        <v>5053</v>
      </c>
    </row>
    <row r="875" spans="1:13" hidden="1">
      <c r="A875" s="319">
        <f t="shared" si="55"/>
        <v>1434</v>
      </c>
      <c r="B875" s="288" t="s">
        <v>4453</v>
      </c>
      <c r="C875" s="319" t="s">
        <v>4840</v>
      </c>
      <c r="D875" s="319" t="s">
        <v>4765</v>
      </c>
      <c r="E875" s="319" t="s">
        <v>4765</v>
      </c>
      <c r="F875" s="319">
        <v>20180101</v>
      </c>
      <c r="G875" s="319">
        <v>20210630</v>
      </c>
      <c r="H875" s="319" t="s">
        <v>4293</v>
      </c>
      <c r="I875" s="319" t="s">
        <v>4917</v>
      </c>
      <c r="J875" s="319">
        <f t="shared" si="54"/>
        <v>1214</v>
      </c>
      <c r="K875" s="319" t="s">
        <v>4837</v>
      </c>
      <c r="L875" s="319" t="s">
        <v>4836</v>
      </c>
      <c r="M875" s="319" t="s">
        <v>5053</v>
      </c>
    </row>
    <row r="876" spans="1:13" hidden="1">
      <c r="A876" s="319">
        <f t="shared" si="55"/>
        <v>1435</v>
      </c>
      <c r="B876" s="288" t="s">
        <v>4453</v>
      </c>
      <c r="C876" s="319" t="s">
        <v>4840</v>
      </c>
      <c r="D876" s="319" t="s">
        <v>4765</v>
      </c>
      <c r="E876" s="319" t="s">
        <v>4765</v>
      </c>
      <c r="F876" s="319">
        <v>20180101</v>
      </c>
      <c r="G876" s="319">
        <v>20210630</v>
      </c>
      <c r="H876" s="319" t="s">
        <v>4293</v>
      </c>
      <c r="I876" s="319" t="s">
        <v>4917</v>
      </c>
      <c r="J876" s="319">
        <f t="shared" si="54"/>
        <v>1214</v>
      </c>
      <c r="K876" s="319" t="s">
        <v>4838</v>
      </c>
      <c r="L876" s="319" t="s">
        <v>4841</v>
      </c>
      <c r="M876" s="319" t="s">
        <v>5053</v>
      </c>
    </row>
    <row r="877" spans="1:13" hidden="1">
      <c r="A877" s="319">
        <f t="shared" si="55"/>
        <v>1436</v>
      </c>
      <c r="B877" s="288" t="s">
        <v>4453</v>
      </c>
      <c r="C877" s="319" t="s">
        <v>4840</v>
      </c>
      <c r="D877" s="319" t="s">
        <v>4765</v>
      </c>
      <c r="E877" s="319" t="s">
        <v>4765</v>
      </c>
      <c r="F877" s="319">
        <v>20180101</v>
      </c>
      <c r="G877" s="319">
        <v>20210630</v>
      </c>
      <c r="H877" s="319" t="s">
        <v>4293</v>
      </c>
      <c r="I877" s="319" t="s">
        <v>4917</v>
      </c>
      <c r="J877" s="319">
        <f t="shared" si="54"/>
        <v>1214</v>
      </c>
      <c r="K877" s="319" t="s">
        <v>4839</v>
      </c>
      <c r="L877" s="319" t="s">
        <v>4842</v>
      </c>
      <c r="M877" s="319" t="s">
        <v>5053</v>
      </c>
    </row>
    <row r="878" spans="1:13" hidden="1">
      <c r="A878" s="319">
        <f t="shared" si="55"/>
        <v>1437</v>
      </c>
      <c r="B878" s="288" t="s">
        <v>4453</v>
      </c>
      <c r="C878" s="319" t="s">
        <v>4840</v>
      </c>
      <c r="D878" s="319" t="s">
        <v>4765</v>
      </c>
      <c r="E878" s="319" t="s">
        <v>4765</v>
      </c>
      <c r="F878" s="319">
        <v>20180101</v>
      </c>
      <c r="G878" s="319">
        <v>20210630</v>
      </c>
      <c r="H878" s="319" t="s">
        <v>4293</v>
      </c>
      <c r="I878" s="319" t="s">
        <v>4917</v>
      </c>
      <c r="J878" s="319">
        <f>J864+1</f>
        <v>1215</v>
      </c>
      <c r="K878" s="319" t="s">
        <v>1809</v>
      </c>
      <c r="L878" s="319" t="s">
        <v>4458</v>
      </c>
      <c r="M878" s="319" t="s">
        <v>5053</v>
      </c>
    </row>
    <row r="879" spans="1:13" hidden="1">
      <c r="A879" s="319">
        <f t="shared" si="55"/>
        <v>1438</v>
      </c>
      <c r="B879" s="288" t="s">
        <v>4453</v>
      </c>
      <c r="C879" s="319" t="s">
        <v>4840</v>
      </c>
      <c r="D879" s="319" t="s">
        <v>4765</v>
      </c>
      <c r="E879" s="319" t="s">
        <v>4765</v>
      </c>
      <c r="F879" s="319">
        <v>20180101</v>
      </c>
      <c r="G879" s="319">
        <v>20210630</v>
      </c>
      <c r="H879" s="319" t="s">
        <v>4293</v>
      </c>
      <c r="I879" s="319" t="s">
        <v>4917</v>
      </c>
      <c r="J879" s="319">
        <f t="shared" si="54"/>
        <v>1215</v>
      </c>
      <c r="K879" s="319" t="s">
        <v>1419</v>
      </c>
      <c r="L879" s="319" t="s">
        <v>4459</v>
      </c>
      <c r="M879" s="319" t="s">
        <v>5053</v>
      </c>
    </row>
    <row r="880" spans="1:13" hidden="1">
      <c r="A880" s="319">
        <f t="shared" si="55"/>
        <v>1439</v>
      </c>
      <c r="B880" s="288" t="s">
        <v>4453</v>
      </c>
      <c r="C880" s="319" t="s">
        <v>4840</v>
      </c>
      <c r="D880" s="319" t="s">
        <v>4765</v>
      </c>
      <c r="E880" s="319" t="s">
        <v>4765</v>
      </c>
      <c r="F880" s="319">
        <v>20180101</v>
      </c>
      <c r="G880" s="319">
        <v>20210630</v>
      </c>
      <c r="H880" s="319" t="s">
        <v>4293</v>
      </c>
      <c r="I880" s="319" t="s">
        <v>4917</v>
      </c>
      <c r="J880" s="319">
        <f t="shared" si="54"/>
        <v>1215</v>
      </c>
      <c r="K880" s="319" t="s">
        <v>1586</v>
      </c>
      <c r="L880" s="319" t="s">
        <v>4460</v>
      </c>
      <c r="M880" s="319" t="s">
        <v>5053</v>
      </c>
    </row>
    <row r="881" spans="1:13" hidden="1">
      <c r="A881" s="319">
        <f t="shared" si="55"/>
        <v>1440</v>
      </c>
      <c r="B881" s="288" t="s">
        <v>4453</v>
      </c>
      <c r="C881" s="319" t="s">
        <v>4840</v>
      </c>
      <c r="D881" s="319" t="s">
        <v>4765</v>
      </c>
      <c r="E881" s="319" t="s">
        <v>4765</v>
      </c>
      <c r="F881" s="319">
        <v>20180101</v>
      </c>
      <c r="G881" s="319">
        <v>20210630</v>
      </c>
      <c r="H881" s="319" t="s">
        <v>4293</v>
      </c>
      <c r="I881" s="319" t="s">
        <v>4917</v>
      </c>
      <c r="J881" s="319">
        <f t="shared" si="54"/>
        <v>1215</v>
      </c>
      <c r="K881" s="319" t="s">
        <v>1256</v>
      </c>
      <c r="L881" s="319" t="s">
        <v>4744</v>
      </c>
      <c r="M881" s="319" t="s">
        <v>5053</v>
      </c>
    </row>
    <row r="882" spans="1:13" hidden="1">
      <c r="A882" s="319">
        <f t="shared" si="55"/>
        <v>1441</v>
      </c>
      <c r="B882" s="288" t="s">
        <v>4453</v>
      </c>
      <c r="C882" s="319" t="s">
        <v>4840</v>
      </c>
      <c r="D882" s="319" t="s">
        <v>4765</v>
      </c>
      <c r="E882" s="319" t="s">
        <v>4765</v>
      </c>
      <c r="F882" s="319">
        <v>20180101</v>
      </c>
      <c r="G882" s="319">
        <v>20210630</v>
      </c>
      <c r="H882" s="319" t="s">
        <v>4293</v>
      </c>
      <c r="I882" s="319" t="s">
        <v>4917</v>
      </c>
      <c r="J882" s="319">
        <f t="shared" si="54"/>
        <v>1215</v>
      </c>
      <c r="K882" s="319" t="s">
        <v>4461</v>
      </c>
      <c r="L882" s="319" t="s">
        <v>4462</v>
      </c>
      <c r="M882" s="319" t="s">
        <v>5053</v>
      </c>
    </row>
    <row r="883" spans="1:13" hidden="1">
      <c r="A883" s="319">
        <f t="shared" si="55"/>
        <v>1442</v>
      </c>
      <c r="B883" s="288" t="s">
        <v>4453</v>
      </c>
      <c r="C883" s="319" t="s">
        <v>4840</v>
      </c>
      <c r="D883" s="319" t="s">
        <v>4765</v>
      </c>
      <c r="E883" s="319" t="s">
        <v>4765</v>
      </c>
      <c r="F883" s="319">
        <v>20180101</v>
      </c>
      <c r="G883" s="319">
        <v>20210630</v>
      </c>
      <c r="H883" s="319" t="s">
        <v>4293</v>
      </c>
      <c r="I883" s="319" t="s">
        <v>4917</v>
      </c>
      <c r="J883" s="319">
        <f t="shared" si="54"/>
        <v>1215</v>
      </c>
      <c r="K883" s="319" t="s">
        <v>4762</v>
      </c>
      <c r="L883" s="319" t="s">
        <v>4763</v>
      </c>
      <c r="M883" s="319" t="s">
        <v>5053</v>
      </c>
    </row>
    <row r="884" spans="1:13" hidden="1">
      <c r="A884" s="319">
        <f t="shared" si="55"/>
        <v>1443</v>
      </c>
      <c r="B884" s="288" t="s">
        <v>4453</v>
      </c>
      <c r="C884" s="319" t="s">
        <v>4840</v>
      </c>
      <c r="D884" s="319" t="s">
        <v>4765</v>
      </c>
      <c r="E884" s="319" t="s">
        <v>4765</v>
      </c>
      <c r="F884" s="319">
        <v>20180101</v>
      </c>
      <c r="G884" s="319">
        <v>20210630</v>
      </c>
      <c r="H884" s="319" t="s">
        <v>4293</v>
      </c>
      <c r="I884" s="319" t="s">
        <v>4917</v>
      </c>
      <c r="J884" s="319">
        <f t="shared" si="54"/>
        <v>1215</v>
      </c>
      <c r="K884" s="319" t="s">
        <v>4463</v>
      </c>
      <c r="L884" s="319" t="s">
        <v>4464</v>
      </c>
      <c r="M884" s="319" t="s">
        <v>5053</v>
      </c>
    </row>
    <row r="885" spans="1:13" hidden="1">
      <c r="A885" s="319">
        <f t="shared" si="55"/>
        <v>1444</v>
      </c>
      <c r="B885" s="288" t="s">
        <v>4453</v>
      </c>
      <c r="C885" s="319" t="s">
        <v>4840</v>
      </c>
      <c r="D885" s="319" t="s">
        <v>4765</v>
      </c>
      <c r="E885" s="319" t="s">
        <v>4765</v>
      </c>
      <c r="F885" s="319">
        <v>20180101</v>
      </c>
      <c r="G885" s="319">
        <v>20210630</v>
      </c>
      <c r="H885" s="319" t="s">
        <v>4293</v>
      </c>
      <c r="I885" s="319" t="s">
        <v>4917</v>
      </c>
      <c r="J885" s="319">
        <f t="shared" si="54"/>
        <v>1215</v>
      </c>
      <c r="K885" s="319" t="s">
        <v>4848</v>
      </c>
      <c r="L885" s="319" t="s">
        <v>4467</v>
      </c>
      <c r="M885" s="319" t="s">
        <v>5053</v>
      </c>
    </row>
    <row r="886" spans="1:13" hidden="1">
      <c r="A886" s="319">
        <f t="shared" si="55"/>
        <v>1445</v>
      </c>
      <c r="B886" s="288" t="s">
        <v>4453</v>
      </c>
      <c r="C886" s="319" t="s">
        <v>4840</v>
      </c>
      <c r="D886" s="319" t="s">
        <v>4765</v>
      </c>
      <c r="E886" s="319" t="s">
        <v>4765</v>
      </c>
      <c r="F886" s="319">
        <v>20180101</v>
      </c>
      <c r="G886" s="319">
        <v>20210630</v>
      </c>
      <c r="H886" s="319" t="s">
        <v>4293</v>
      </c>
      <c r="I886" s="319" t="s">
        <v>4917</v>
      </c>
      <c r="J886" s="319">
        <f t="shared" si="54"/>
        <v>1215</v>
      </c>
      <c r="K886" s="319" t="s">
        <v>4832</v>
      </c>
      <c r="L886" s="319" t="s">
        <v>4469</v>
      </c>
      <c r="M886" s="319" t="s">
        <v>5053</v>
      </c>
    </row>
    <row r="887" spans="1:13" hidden="1">
      <c r="A887" s="319">
        <f t="shared" si="55"/>
        <v>1446</v>
      </c>
      <c r="B887" s="288" t="s">
        <v>4453</v>
      </c>
      <c r="C887" s="319" t="s">
        <v>4840</v>
      </c>
      <c r="D887" s="319" t="s">
        <v>4765</v>
      </c>
      <c r="E887" s="319" t="s">
        <v>4765</v>
      </c>
      <c r="F887" s="319">
        <v>20180101</v>
      </c>
      <c r="G887" s="319">
        <v>20210630</v>
      </c>
      <c r="H887" s="319" t="s">
        <v>4293</v>
      </c>
      <c r="I887" s="319" t="s">
        <v>4917</v>
      </c>
      <c r="J887" s="319">
        <f t="shared" si="54"/>
        <v>1215</v>
      </c>
      <c r="K887" s="319" t="s">
        <v>4833</v>
      </c>
      <c r="L887" s="319" t="s">
        <v>4471</v>
      </c>
      <c r="M887" s="319" t="s">
        <v>5053</v>
      </c>
    </row>
    <row r="888" spans="1:13" hidden="1">
      <c r="A888" s="319">
        <f t="shared" si="55"/>
        <v>1447</v>
      </c>
      <c r="B888" s="288" t="s">
        <v>4453</v>
      </c>
      <c r="C888" s="319" t="s">
        <v>4840</v>
      </c>
      <c r="D888" s="319" t="s">
        <v>4765</v>
      </c>
      <c r="E888" s="319" t="s">
        <v>4765</v>
      </c>
      <c r="F888" s="319">
        <v>20180101</v>
      </c>
      <c r="G888" s="319">
        <v>20210630</v>
      </c>
      <c r="H888" s="319" t="s">
        <v>4293</v>
      </c>
      <c r="I888" s="319" t="s">
        <v>4917</v>
      </c>
      <c r="J888" s="319">
        <f t="shared" ref="J888:J951" si="56">J887</f>
        <v>1215</v>
      </c>
      <c r="K888" s="319" t="s">
        <v>4834</v>
      </c>
      <c r="L888" s="319" t="s">
        <v>4835</v>
      </c>
      <c r="M888" s="319" t="s">
        <v>5053</v>
      </c>
    </row>
    <row r="889" spans="1:13" hidden="1">
      <c r="A889" s="319">
        <f t="shared" si="55"/>
        <v>1448</v>
      </c>
      <c r="B889" s="288" t="s">
        <v>4453</v>
      </c>
      <c r="C889" s="319" t="s">
        <v>4840</v>
      </c>
      <c r="D889" s="319" t="s">
        <v>4765</v>
      </c>
      <c r="E889" s="319" t="s">
        <v>4765</v>
      </c>
      <c r="F889" s="319">
        <v>20180101</v>
      </c>
      <c r="G889" s="319">
        <v>20210630</v>
      </c>
      <c r="H889" s="319" t="s">
        <v>4293</v>
      </c>
      <c r="I889" s="319" t="s">
        <v>4917</v>
      </c>
      <c r="J889" s="319">
        <f t="shared" si="56"/>
        <v>1215</v>
      </c>
      <c r="K889" s="319" t="s">
        <v>4837</v>
      </c>
      <c r="L889" s="319" t="s">
        <v>4836</v>
      </c>
      <c r="M889" s="319" t="s">
        <v>5053</v>
      </c>
    </row>
    <row r="890" spans="1:13" hidden="1">
      <c r="A890" s="319">
        <f t="shared" si="55"/>
        <v>1449</v>
      </c>
      <c r="B890" s="288" t="s">
        <v>4453</v>
      </c>
      <c r="C890" s="319" t="s">
        <v>4840</v>
      </c>
      <c r="D890" s="319" t="s">
        <v>4765</v>
      </c>
      <c r="E890" s="319" t="s">
        <v>4765</v>
      </c>
      <c r="F890" s="319">
        <v>20180101</v>
      </c>
      <c r="G890" s="319">
        <v>20210630</v>
      </c>
      <c r="H890" s="319" t="s">
        <v>4293</v>
      </c>
      <c r="I890" s="319" t="s">
        <v>4917</v>
      </c>
      <c r="J890" s="319">
        <f t="shared" si="56"/>
        <v>1215</v>
      </c>
      <c r="K890" s="319" t="s">
        <v>4838</v>
      </c>
      <c r="L890" s="319" t="s">
        <v>4841</v>
      </c>
      <c r="M890" s="319" t="s">
        <v>5053</v>
      </c>
    </row>
    <row r="891" spans="1:13" hidden="1">
      <c r="A891" s="319">
        <f t="shared" si="55"/>
        <v>1450</v>
      </c>
      <c r="B891" s="288" t="s">
        <v>4453</v>
      </c>
      <c r="C891" s="319" t="s">
        <v>4840</v>
      </c>
      <c r="D891" s="319" t="s">
        <v>4765</v>
      </c>
      <c r="E891" s="319" t="s">
        <v>4765</v>
      </c>
      <c r="F891" s="319">
        <v>20180101</v>
      </c>
      <c r="G891" s="319">
        <v>20210630</v>
      </c>
      <c r="H891" s="319" t="s">
        <v>4293</v>
      </c>
      <c r="I891" s="319" t="s">
        <v>4917</v>
      </c>
      <c r="J891" s="319">
        <f t="shared" si="56"/>
        <v>1215</v>
      </c>
      <c r="K891" s="319" t="s">
        <v>4839</v>
      </c>
      <c r="L891" s="319" t="s">
        <v>4842</v>
      </c>
      <c r="M891" s="319" t="s">
        <v>5053</v>
      </c>
    </row>
    <row r="892" spans="1:13" hidden="1">
      <c r="A892" s="319">
        <f t="shared" si="55"/>
        <v>1451</v>
      </c>
      <c r="B892" s="288" t="s">
        <v>4453</v>
      </c>
      <c r="C892" s="319" t="s">
        <v>4840</v>
      </c>
      <c r="D892" s="319" t="s">
        <v>4765</v>
      </c>
      <c r="E892" s="319" t="s">
        <v>4765</v>
      </c>
      <c r="F892" s="319">
        <v>20180101</v>
      </c>
      <c r="G892" s="319">
        <v>20210630</v>
      </c>
      <c r="H892" s="319" t="s">
        <v>4293</v>
      </c>
      <c r="I892" s="319" t="s">
        <v>4917</v>
      </c>
      <c r="J892" s="319">
        <f>J878+1</f>
        <v>1216</v>
      </c>
      <c r="K892" s="319" t="s">
        <v>1809</v>
      </c>
      <c r="L892" s="319" t="s">
        <v>4458</v>
      </c>
      <c r="M892" s="319" t="s">
        <v>5053</v>
      </c>
    </row>
    <row r="893" spans="1:13" hidden="1">
      <c r="A893" s="319">
        <f t="shared" si="55"/>
        <v>1452</v>
      </c>
      <c r="B893" s="288" t="s">
        <v>4453</v>
      </c>
      <c r="C893" s="319" t="s">
        <v>4840</v>
      </c>
      <c r="D893" s="319" t="s">
        <v>4765</v>
      </c>
      <c r="E893" s="319" t="s">
        <v>4765</v>
      </c>
      <c r="F893" s="319">
        <v>20180101</v>
      </c>
      <c r="G893" s="319">
        <v>20210630</v>
      </c>
      <c r="H893" s="319" t="s">
        <v>4293</v>
      </c>
      <c r="I893" s="319" t="s">
        <v>4917</v>
      </c>
      <c r="J893" s="319">
        <f t="shared" si="56"/>
        <v>1216</v>
      </c>
      <c r="K893" s="319" t="s">
        <v>1419</v>
      </c>
      <c r="L893" s="319" t="s">
        <v>4459</v>
      </c>
      <c r="M893" s="319" t="s">
        <v>5053</v>
      </c>
    </row>
    <row r="894" spans="1:13" hidden="1">
      <c r="A894" s="319">
        <f t="shared" si="55"/>
        <v>1453</v>
      </c>
      <c r="B894" s="288" t="s">
        <v>4453</v>
      </c>
      <c r="C894" s="319" t="s">
        <v>4840</v>
      </c>
      <c r="D894" s="319" t="s">
        <v>4765</v>
      </c>
      <c r="E894" s="319" t="s">
        <v>4765</v>
      </c>
      <c r="F894" s="319">
        <v>20180101</v>
      </c>
      <c r="G894" s="319">
        <v>20210630</v>
      </c>
      <c r="H894" s="319" t="s">
        <v>4293</v>
      </c>
      <c r="I894" s="319" t="s">
        <v>4917</v>
      </c>
      <c r="J894" s="319">
        <f t="shared" si="56"/>
        <v>1216</v>
      </c>
      <c r="K894" s="319" t="s">
        <v>1586</v>
      </c>
      <c r="L894" s="319" t="s">
        <v>4460</v>
      </c>
      <c r="M894" s="319" t="s">
        <v>5053</v>
      </c>
    </row>
    <row r="895" spans="1:13" hidden="1">
      <c r="A895" s="319">
        <f t="shared" si="55"/>
        <v>1454</v>
      </c>
      <c r="B895" s="288" t="s">
        <v>4453</v>
      </c>
      <c r="C895" s="319" t="s">
        <v>4840</v>
      </c>
      <c r="D895" s="319" t="s">
        <v>4765</v>
      </c>
      <c r="E895" s="319" t="s">
        <v>4765</v>
      </c>
      <c r="F895" s="319">
        <v>20180101</v>
      </c>
      <c r="G895" s="319">
        <v>20210630</v>
      </c>
      <c r="H895" s="319" t="s">
        <v>4293</v>
      </c>
      <c r="I895" s="319" t="s">
        <v>4917</v>
      </c>
      <c r="J895" s="319">
        <f t="shared" si="56"/>
        <v>1216</v>
      </c>
      <c r="K895" s="319" t="s">
        <v>1256</v>
      </c>
      <c r="L895" s="319" t="s">
        <v>4744</v>
      </c>
      <c r="M895" s="319" t="s">
        <v>5053</v>
      </c>
    </row>
    <row r="896" spans="1:13" hidden="1">
      <c r="A896" s="319">
        <f t="shared" si="55"/>
        <v>1455</v>
      </c>
      <c r="B896" s="288" t="s">
        <v>4453</v>
      </c>
      <c r="C896" s="319" t="s">
        <v>4840</v>
      </c>
      <c r="D896" s="319" t="s">
        <v>4765</v>
      </c>
      <c r="E896" s="319" t="s">
        <v>4765</v>
      </c>
      <c r="F896" s="319">
        <v>20180101</v>
      </c>
      <c r="G896" s="319">
        <v>20210630</v>
      </c>
      <c r="H896" s="319" t="s">
        <v>4293</v>
      </c>
      <c r="I896" s="319" t="s">
        <v>4917</v>
      </c>
      <c r="J896" s="319">
        <f t="shared" si="56"/>
        <v>1216</v>
      </c>
      <c r="K896" s="319" t="s">
        <v>4461</v>
      </c>
      <c r="L896" s="319" t="s">
        <v>4462</v>
      </c>
      <c r="M896" s="319" t="s">
        <v>5053</v>
      </c>
    </row>
    <row r="897" spans="1:13" hidden="1">
      <c r="A897" s="319">
        <f t="shared" si="55"/>
        <v>1456</v>
      </c>
      <c r="B897" s="288" t="s">
        <v>4453</v>
      </c>
      <c r="C897" s="319" t="s">
        <v>4840</v>
      </c>
      <c r="D897" s="319" t="s">
        <v>4765</v>
      </c>
      <c r="E897" s="319" t="s">
        <v>4765</v>
      </c>
      <c r="F897" s="319">
        <v>20180101</v>
      </c>
      <c r="G897" s="319">
        <v>20210630</v>
      </c>
      <c r="H897" s="319" t="s">
        <v>4293</v>
      </c>
      <c r="I897" s="319" t="s">
        <v>4917</v>
      </c>
      <c r="J897" s="319">
        <f t="shared" si="56"/>
        <v>1216</v>
      </c>
      <c r="K897" s="319" t="s">
        <v>4762</v>
      </c>
      <c r="L897" s="319" t="s">
        <v>4763</v>
      </c>
      <c r="M897" s="319" t="s">
        <v>5053</v>
      </c>
    </row>
    <row r="898" spans="1:13" hidden="1">
      <c r="A898" s="319">
        <f t="shared" si="55"/>
        <v>1457</v>
      </c>
      <c r="B898" s="288" t="s">
        <v>4453</v>
      </c>
      <c r="C898" s="319" t="s">
        <v>4840</v>
      </c>
      <c r="D898" s="319" t="s">
        <v>4765</v>
      </c>
      <c r="E898" s="319" t="s">
        <v>4765</v>
      </c>
      <c r="F898" s="319">
        <v>20180101</v>
      </c>
      <c r="G898" s="319">
        <v>20210630</v>
      </c>
      <c r="H898" s="319" t="s">
        <v>4293</v>
      </c>
      <c r="I898" s="319" t="s">
        <v>4917</v>
      </c>
      <c r="J898" s="319">
        <f t="shared" si="56"/>
        <v>1216</v>
      </c>
      <c r="K898" s="319" t="s">
        <v>4463</v>
      </c>
      <c r="L898" s="319" t="s">
        <v>4464</v>
      </c>
      <c r="M898" s="319" t="s">
        <v>5053</v>
      </c>
    </row>
    <row r="899" spans="1:13" hidden="1">
      <c r="A899" s="319">
        <f t="shared" si="55"/>
        <v>1458</v>
      </c>
      <c r="B899" s="288" t="s">
        <v>4453</v>
      </c>
      <c r="C899" s="319" t="s">
        <v>4840</v>
      </c>
      <c r="D899" s="319" t="s">
        <v>4765</v>
      </c>
      <c r="E899" s="319" t="s">
        <v>4765</v>
      </c>
      <c r="F899" s="319">
        <v>20180101</v>
      </c>
      <c r="G899" s="319">
        <v>20210630</v>
      </c>
      <c r="H899" s="319" t="s">
        <v>4293</v>
      </c>
      <c r="I899" s="319" t="s">
        <v>4917</v>
      </c>
      <c r="J899" s="319">
        <f t="shared" si="56"/>
        <v>1216</v>
      </c>
      <c r="K899" s="319" t="s">
        <v>4848</v>
      </c>
      <c r="L899" s="319" t="s">
        <v>4467</v>
      </c>
      <c r="M899" s="319" t="s">
        <v>5053</v>
      </c>
    </row>
    <row r="900" spans="1:13" hidden="1">
      <c r="A900" s="319">
        <f t="shared" si="55"/>
        <v>1459</v>
      </c>
      <c r="B900" s="288" t="s">
        <v>4453</v>
      </c>
      <c r="C900" s="319" t="s">
        <v>4840</v>
      </c>
      <c r="D900" s="319" t="s">
        <v>4765</v>
      </c>
      <c r="E900" s="319" t="s">
        <v>4765</v>
      </c>
      <c r="F900" s="319">
        <v>20180101</v>
      </c>
      <c r="G900" s="319">
        <v>20210630</v>
      </c>
      <c r="H900" s="319" t="s">
        <v>4293</v>
      </c>
      <c r="I900" s="319" t="s">
        <v>4917</v>
      </c>
      <c r="J900" s="319">
        <f t="shared" si="56"/>
        <v>1216</v>
      </c>
      <c r="K900" s="319" t="s">
        <v>4832</v>
      </c>
      <c r="L900" s="319" t="s">
        <v>4469</v>
      </c>
      <c r="M900" s="319" t="s">
        <v>5053</v>
      </c>
    </row>
    <row r="901" spans="1:13" hidden="1">
      <c r="A901" s="319">
        <f t="shared" si="55"/>
        <v>1460</v>
      </c>
      <c r="B901" s="288" t="s">
        <v>4453</v>
      </c>
      <c r="C901" s="319" t="s">
        <v>4840</v>
      </c>
      <c r="D901" s="319" t="s">
        <v>4765</v>
      </c>
      <c r="E901" s="319" t="s">
        <v>4765</v>
      </c>
      <c r="F901" s="319">
        <v>20180101</v>
      </c>
      <c r="G901" s="319">
        <v>20210630</v>
      </c>
      <c r="H901" s="319" t="s">
        <v>4293</v>
      </c>
      <c r="I901" s="319" t="s">
        <v>4917</v>
      </c>
      <c r="J901" s="319">
        <f t="shared" si="56"/>
        <v>1216</v>
      </c>
      <c r="K901" s="319" t="s">
        <v>4833</v>
      </c>
      <c r="L901" s="319" t="s">
        <v>4471</v>
      </c>
      <c r="M901" s="319" t="s">
        <v>5053</v>
      </c>
    </row>
    <row r="902" spans="1:13" hidden="1">
      <c r="A902" s="319">
        <f t="shared" si="55"/>
        <v>1461</v>
      </c>
      <c r="B902" s="288" t="s">
        <v>4453</v>
      </c>
      <c r="C902" s="319" t="s">
        <v>4840</v>
      </c>
      <c r="D902" s="319" t="s">
        <v>4765</v>
      </c>
      <c r="E902" s="319" t="s">
        <v>4765</v>
      </c>
      <c r="F902" s="319">
        <v>20180101</v>
      </c>
      <c r="G902" s="319">
        <v>20210630</v>
      </c>
      <c r="H902" s="319" t="s">
        <v>4293</v>
      </c>
      <c r="I902" s="319" t="s">
        <v>4917</v>
      </c>
      <c r="J902" s="319">
        <f t="shared" si="56"/>
        <v>1216</v>
      </c>
      <c r="K902" s="319" t="s">
        <v>4834</v>
      </c>
      <c r="L902" s="319" t="s">
        <v>4835</v>
      </c>
      <c r="M902" s="319" t="s">
        <v>5053</v>
      </c>
    </row>
    <row r="903" spans="1:13" hidden="1">
      <c r="A903" s="319">
        <f t="shared" si="55"/>
        <v>1462</v>
      </c>
      <c r="B903" s="288" t="s">
        <v>4453</v>
      </c>
      <c r="C903" s="319" t="s">
        <v>4840</v>
      </c>
      <c r="D903" s="319" t="s">
        <v>4765</v>
      </c>
      <c r="E903" s="319" t="s">
        <v>4765</v>
      </c>
      <c r="F903" s="319">
        <v>20180101</v>
      </c>
      <c r="G903" s="319">
        <v>20210630</v>
      </c>
      <c r="H903" s="319" t="s">
        <v>4293</v>
      </c>
      <c r="I903" s="319" t="s">
        <v>4917</v>
      </c>
      <c r="J903" s="319">
        <f t="shared" si="56"/>
        <v>1216</v>
      </c>
      <c r="K903" s="319" t="s">
        <v>4837</v>
      </c>
      <c r="L903" s="319" t="s">
        <v>4836</v>
      </c>
      <c r="M903" s="319" t="s">
        <v>5053</v>
      </c>
    </row>
    <row r="904" spans="1:13" hidden="1">
      <c r="A904" s="319">
        <f t="shared" si="55"/>
        <v>1463</v>
      </c>
      <c r="B904" s="288" t="s">
        <v>4453</v>
      </c>
      <c r="C904" s="319" t="s">
        <v>4840</v>
      </c>
      <c r="D904" s="319" t="s">
        <v>4765</v>
      </c>
      <c r="E904" s="319" t="s">
        <v>4765</v>
      </c>
      <c r="F904" s="319">
        <v>20180101</v>
      </c>
      <c r="G904" s="319">
        <v>20210630</v>
      </c>
      <c r="H904" s="319" t="s">
        <v>4293</v>
      </c>
      <c r="I904" s="319" t="s">
        <v>4917</v>
      </c>
      <c r="J904" s="319">
        <f t="shared" si="56"/>
        <v>1216</v>
      </c>
      <c r="K904" s="319" t="s">
        <v>4838</v>
      </c>
      <c r="L904" s="319" t="s">
        <v>4841</v>
      </c>
      <c r="M904" s="319" t="s">
        <v>5053</v>
      </c>
    </row>
    <row r="905" spans="1:13" hidden="1">
      <c r="A905" s="319">
        <f t="shared" si="55"/>
        <v>1464</v>
      </c>
      <c r="B905" s="288" t="s">
        <v>4453</v>
      </c>
      <c r="C905" s="319" t="s">
        <v>4840</v>
      </c>
      <c r="D905" s="319" t="s">
        <v>4765</v>
      </c>
      <c r="E905" s="319" t="s">
        <v>4765</v>
      </c>
      <c r="F905" s="319">
        <v>20180101</v>
      </c>
      <c r="G905" s="319">
        <v>20210630</v>
      </c>
      <c r="H905" s="319" t="s">
        <v>4293</v>
      </c>
      <c r="I905" s="319" t="s">
        <v>4917</v>
      </c>
      <c r="J905" s="319">
        <f t="shared" si="56"/>
        <v>1216</v>
      </c>
      <c r="K905" s="319" t="s">
        <v>4839</v>
      </c>
      <c r="L905" s="319" t="s">
        <v>4842</v>
      </c>
      <c r="M905" s="319" t="s">
        <v>5053</v>
      </c>
    </row>
    <row r="906" spans="1:13" hidden="1">
      <c r="A906" s="319">
        <f t="shared" si="55"/>
        <v>1465</v>
      </c>
      <c r="B906" s="288" t="s">
        <v>4453</v>
      </c>
      <c r="C906" s="319" t="s">
        <v>4840</v>
      </c>
      <c r="D906" s="319" t="s">
        <v>4765</v>
      </c>
      <c r="E906" s="319" t="s">
        <v>4765</v>
      </c>
      <c r="F906" s="319">
        <v>20180101</v>
      </c>
      <c r="G906" s="319">
        <v>20210630</v>
      </c>
      <c r="H906" s="319" t="s">
        <v>4293</v>
      </c>
      <c r="I906" s="319" t="s">
        <v>4917</v>
      </c>
      <c r="J906" s="319">
        <f>J892+1</f>
        <v>1217</v>
      </c>
      <c r="K906" s="319" t="s">
        <v>1809</v>
      </c>
      <c r="L906" s="319" t="s">
        <v>4458</v>
      </c>
      <c r="M906" s="319" t="s">
        <v>5053</v>
      </c>
    </row>
    <row r="907" spans="1:13" hidden="1">
      <c r="A907" s="319">
        <f t="shared" si="55"/>
        <v>1466</v>
      </c>
      <c r="B907" s="288" t="s">
        <v>4453</v>
      </c>
      <c r="C907" s="319" t="s">
        <v>4840</v>
      </c>
      <c r="D907" s="319" t="s">
        <v>4765</v>
      </c>
      <c r="E907" s="319" t="s">
        <v>4765</v>
      </c>
      <c r="F907" s="319">
        <v>20180101</v>
      </c>
      <c r="G907" s="319">
        <v>20210630</v>
      </c>
      <c r="H907" s="319" t="s">
        <v>4293</v>
      </c>
      <c r="I907" s="319" t="s">
        <v>4917</v>
      </c>
      <c r="J907" s="319">
        <f t="shared" si="56"/>
        <v>1217</v>
      </c>
      <c r="K907" s="319" t="s">
        <v>1419</v>
      </c>
      <c r="L907" s="319" t="s">
        <v>4459</v>
      </c>
      <c r="M907" s="319" t="s">
        <v>5053</v>
      </c>
    </row>
    <row r="908" spans="1:13" hidden="1">
      <c r="A908" s="319">
        <f t="shared" si="55"/>
        <v>1467</v>
      </c>
      <c r="B908" s="288" t="s">
        <v>4453</v>
      </c>
      <c r="C908" s="319" t="s">
        <v>4840</v>
      </c>
      <c r="D908" s="319" t="s">
        <v>4765</v>
      </c>
      <c r="E908" s="319" t="s">
        <v>4765</v>
      </c>
      <c r="F908" s="319">
        <v>20180101</v>
      </c>
      <c r="G908" s="319">
        <v>20210630</v>
      </c>
      <c r="H908" s="319" t="s">
        <v>4293</v>
      </c>
      <c r="I908" s="319" t="s">
        <v>4917</v>
      </c>
      <c r="J908" s="319">
        <f t="shared" si="56"/>
        <v>1217</v>
      </c>
      <c r="K908" s="319" t="s">
        <v>1586</v>
      </c>
      <c r="L908" s="319" t="s">
        <v>4460</v>
      </c>
      <c r="M908" s="319" t="s">
        <v>5053</v>
      </c>
    </row>
    <row r="909" spans="1:13" hidden="1">
      <c r="A909" s="319">
        <f t="shared" si="55"/>
        <v>1468</v>
      </c>
      <c r="B909" s="288" t="s">
        <v>4453</v>
      </c>
      <c r="C909" s="319" t="s">
        <v>4840</v>
      </c>
      <c r="D909" s="319" t="s">
        <v>4765</v>
      </c>
      <c r="E909" s="319" t="s">
        <v>4765</v>
      </c>
      <c r="F909" s="319">
        <v>20180101</v>
      </c>
      <c r="G909" s="319">
        <v>20210630</v>
      </c>
      <c r="H909" s="319" t="s">
        <v>4293</v>
      </c>
      <c r="I909" s="319" t="s">
        <v>4917</v>
      </c>
      <c r="J909" s="319">
        <f t="shared" si="56"/>
        <v>1217</v>
      </c>
      <c r="K909" s="319" t="s">
        <v>1256</v>
      </c>
      <c r="L909" s="319" t="s">
        <v>4744</v>
      </c>
      <c r="M909" s="319" t="s">
        <v>5053</v>
      </c>
    </row>
    <row r="910" spans="1:13" hidden="1">
      <c r="A910" s="319">
        <f t="shared" si="55"/>
        <v>1469</v>
      </c>
      <c r="B910" s="288" t="s">
        <v>4453</v>
      </c>
      <c r="C910" s="319" t="s">
        <v>4840</v>
      </c>
      <c r="D910" s="319" t="s">
        <v>4765</v>
      </c>
      <c r="E910" s="319" t="s">
        <v>4765</v>
      </c>
      <c r="F910" s="319">
        <v>20180101</v>
      </c>
      <c r="G910" s="319">
        <v>20210630</v>
      </c>
      <c r="H910" s="319" t="s">
        <v>4293</v>
      </c>
      <c r="I910" s="319" t="s">
        <v>4917</v>
      </c>
      <c r="J910" s="319">
        <f t="shared" si="56"/>
        <v>1217</v>
      </c>
      <c r="K910" s="319" t="s">
        <v>4461</v>
      </c>
      <c r="L910" s="319" t="s">
        <v>4462</v>
      </c>
      <c r="M910" s="319" t="s">
        <v>5053</v>
      </c>
    </row>
    <row r="911" spans="1:13" hidden="1">
      <c r="A911" s="319">
        <f t="shared" si="55"/>
        <v>1470</v>
      </c>
      <c r="B911" s="288" t="s">
        <v>4453</v>
      </c>
      <c r="C911" s="319" t="s">
        <v>4840</v>
      </c>
      <c r="D911" s="319" t="s">
        <v>4765</v>
      </c>
      <c r="E911" s="319" t="s">
        <v>4765</v>
      </c>
      <c r="F911" s="319">
        <v>20180101</v>
      </c>
      <c r="G911" s="319">
        <v>20210630</v>
      </c>
      <c r="H911" s="319" t="s">
        <v>4293</v>
      </c>
      <c r="I911" s="319" t="s">
        <v>4917</v>
      </c>
      <c r="J911" s="319">
        <f t="shared" si="56"/>
        <v>1217</v>
      </c>
      <c r="K911" s="319" t="s">
        <v>4762</v>
      </c>
      <c r="L911" s="319" t="s">
        <v>4763</v>
      </c>
      <c r="M911" s="319" t="s">
        <v>5053</v>
      </c>
    </row>
    <row r="912" spans="1:13" hidden="1">
      <c r="A912" s="319">
        <f t="shared" si="55"/>
        <v>1471</v>
      </c>
      <c r="B912" s="288" t="s">
        <v>4453</v>
      </c>
      <c r="C912" s="319" t="s">
        <v>4840</v>
      </c>
      <c r="D912" s="319" t="s">
        <v>4765</v>
      </c>
      <c r="E912" s="319" t="s">
        <v>4765</v>
      </c>
      <c r="F912" s="319">
        <v>20180101</v>
      </c>
      <c r="G912" s="319">
        <v>20210630</v>
      </c>
      <c r="H912" s="319" t="s">
        <v>4293</v>
      </c>
      <c r="I912" s="319" t="s">
        <v>4917</v>
      </c>
      <c r="J912" s="319">
        <f t="shared" si="56"/>
        <v>1217</v>
      </c>
      <c r="K912" s="319" t="s">
        <v>4463</v>
      </c>
      <c r="L912" s="319" t="s">
        <v>4464</v>
      </c>
      <c r="M912" s="319" t="s">
        <v>5053</v>
      </c>
    </row>
    <row r="913" spans="1:13" hidden="1">
      <c r="A913" s="319">
        <f t="shared" si="55"/>
        <v>1472</v>
      </c>
      <c r="B913" s="288" t="s">
        <v>4453</v>
      </c>
      <c r="C913" s="319" t="s">
        <v>4840</v>
      </c>
      <c r="D913" s="319" t="s">
        <v>4765</v>
      </c>
      <c r="E913" s="319" t="s">
        <v>4765</v>
      </c>
      <c r="F913" s="319">
        <v>20180101</v>
      </c>
      <c r="G913" s="319">
        <v>20210630</v>
      </c>
      <c r="H913" s="319" t="s">
        <v>4293</v>
      </c>
      <c r="I913" s="319" t="s">
        <v>4917</v>
      </c>
      <c r="J913" s="319">
        <f t="shared" si="56"/>
        <v>1217</v>
      </c>
      <c r="K913" s="319" t="s">
        <v>4848</v>
      </c>
      <c r="L913" s="319" t="s">
        <v>4467</v>
      </c>
      <c r="M913" s="319" t="s">
        <v>5053</v>
      </c>
    </row>
    <row r="914" spans="1:13" hidden="1">
      <c r="A914" s="319">
        <f t="shared" si="55"/>
        <v>1473</v>
      </c>
      <c r="B914" s="288" t="s">
        <v>4453</v>
      </c>
      <c r="C914" s="319" t="s">
        <v>4840</v>
      </c>
      <c r="D914" s="319" t="s">
        <v>4765</v>
      </c>
      <c r="E914" s="319" t="s">
        <v>4765</v>
      </c>
      <c r="F914" s="319">
        <v>20180101</v>
      </c>
      <c r="G914" s="319">
        <v>20210630</v>
      </c>
      <c r="H914" s="319" t="s">
        <v>4293</v>
      </c>
      <c r="I914" s="319" t="s">
        <v>4917</v>
      </c>
      <c r="J914" s="319">
        <f t="shared" si="56"/>
        <v>1217</v>
      </c>
      <c r="K914" s="319" t="s">
        <v>4832</v>
      </c>
      <c r="L914" s="319" t="s">
        <v>4469</v>
      </c>
      <c r="M914" s="319" t="s">
        <v>5053</v>
      </c>
    </row>
    <row r="915" spans="1:13" hidden="1">
      <c r="A915" s="319">
        <f t="shared" si="55"/>
        <v>1474</v>
      </c>
      <c r="B915" s="288" t="s">
        <v>4453</v>
      </c>
      <c r="C915" s="319" t="s">
        <v>4840</v>
      </c>
      <c r="D915" s="319" t="s">
        <v>4765</v>
      </c>
      <c r="E915" s="319" t="s">
        <v>4765</v>
      </c>
      <c r="F915" s="319">
        <v>20180101</v>
      </c>
      <c r="G915" s="319">
        <v>20210630</v>
      </c>
      <c r="H915" s="319" t="s">
        <v>4293</v>
      </c>
      <c r="I915" s="319" t="s">
        <v>4917</v>
      </c>
      <c r="J915" s="319">
        <f t="shared" si="56"/>
        <v>1217</v>
      </c>
      <c r="K915" s="319" t="s">
        <v>4833</v>
      </c>
      <c r="L915" s="319" t="s">
        <v>4471</v>
      </c>
      <c r="M915" s="319" t="s">
        <v>5053</v>
      </c>
    </row>
    <row r="916" spans="1:13" hidden="1">
      <c r="A916" s="319">
        <f t="shared" si="55"/>
        <v>1475</v>
      </c>
      <c r="B916" s="288" t="s">
        <v>4453</v>
      </c>
      <c r="C916" s="319" t="s">
        <v>4840</v>
      </c>
      <c r="D916" s="319" t="s">
        <v>4765</v>
      </c>
      <c r="E916" s="319" t="s">
        <v>4765</v>
      </c>
      <c r="F916" s="319">
        <v>20180101</v>
      </c>
      <c r="G916" s="319">
        <v>20210630</v>
      </c>
      <c r="H916" s="319" t="s">
        <v>4293</v>
      </c>
      <c r="I916" s="319" t="s">
        <v>4917</v>
      </c>
      <c r="J916" s="319">
        <f t="shared" si="56"/>
        <v>1217</v>
      </c>
      <c r="K916" s="319" t="s">
        <v>4834</v>
      </c>
      <c r="L916" s="319" t="s">
        <v>4835</v>
      </c>
      <c r="M916" s="319" t="s">
        <v>5053</v>
      </c>
    </row>
    <row r="917" spans="1:13" hidden="1">
      <c r="A917" s="319">
        <f t="shared" si="55"/>
        <v>1476</v>
      </c>
      <c r="B917" s="288" t="s">
        <v>4453</v>
      </c>
      <c r="C917" s="319" t="s">
        <v>4840</v>
      </c>
      <c r="D917" s="319" t="s">
        <v>4765</v>
      </c>
      <c r="E917" s="319" t="s">
        <v>4765</v>
      </c>
      <c r="F917" s="319">
        <v>20180101</v>
      </c>
      <c r="G917" s="319">
        <v>20210630</v>
      </c>
      <c r="H917" s="319" t="s">
        <v>4293</v>
      </c>
      <c r="I917" s="319" t="s">
        <v>4917</v>
      </c>
      <c r="J917" s="319">
        <f t="shared" si="56"/>
        <v>1217</v>
      </c>
      <c r="K917" s="319" t="s">
        <v>4837</v>
      </c>
      <c r="L917" s="319" t="s">
        <v>4836</v>
      </c>
      <c r="M917" s="319" t="s">
        <v>5053</v>
      </c>
    </row>
    <row r="918" spans="1:13" hidden="1">
      <c r="A918" s="319">
        <f t="shared" si="55"/>
        <v>1477</v>
      </c>
      <c r="B918" s="288" t="s">
        <v>4453</v>
      </c>
      <c r="C918" s="319" t="s">
        <v>4840</v>
      </c>
      <c r="D918" s="319" t="s">
        <v>4765</v>
      </c>
      <c r="E918" s="319" t="s">
        <v>4765</v>
      </c>
      <c r="F918" s="319">
        <v>20180101</v>
      </c>
      <c r="G918" s="319">
        <v>20210630</v>
      </c>
      <c r="H918" s="319" t="s">
        <v>4293</v>
      </c>
      <c r="I918" s="319" t="s">
        <v>4917</v>
      </c>
      <c r="J918" s="319">
        <f t="shared" si="56"/>
        <v>1217</v>
      </c>
      <c r="K918" s="319" t="s">
        <v>4838</v>
      </c>
      <c r="L918" s="319" t="s">
        <v>4841</v>
      </c>
      <c r="M918" s="319" t="s">
        <v>5053</v>
      </c>
    </row>
    <row r="919" spans="1:13" hidden="1">
      <c r="A919" s="319">
        <f t="shared" ref="A919:A961" si="57">A918+1</f>
        <v>1478</v>
      </c>
      <c r="B919" s="288" t="s">
        <v>4453</v>
      </c>
      <c r="C919" s="319" t="s">
        <v>4840</v>
      </c>
      <c r="D919" s="319" t="s">
        <v>4765</v>
      </c>
      <c r="E919" s="319" t="s">
        <v>4765</v>
      </c>
      <c r="F919" s="319">
        <v>20180101</v>
      </c>
      <c r="G919" s="319">
        <v>20210630</v>
      </c>
      <c r="H919" s="319" t="s">
        <v>4293</v>
      </c>
      <c r="I919" s="319" t="s">
        <v>4917</v>
      </c>
      <c r="J919" s="319">
        <f t="shared" si="56"/>
        <v>1217</v>
      </c>
      <c r="K919" s="319" t="s">
        <v>4839</v>
      </c>
      <c r="L919" s="319" t="s">
        <v>4842</v>
      </c>
      <c r="M919" s="319" t="s">
        <v>5053</v>
      </c>
    </row>
    <row r="920" spans="1:13" hidden="1">
      <c r="A920" s="319">
        <f t="shared" si="57"/>
        <v>1479</v>
      </c>
      <c r="B920" s="288" t="s">
        <v>4453</v>
      </c>
      <c r="C920" s="319" t="s">
        <v>4840</v>
      </c>
      <c r="D920" s="319" t="s">
        <v>4765</v>
      </c>
      <c r="E920" s="319" t="s">
        <v>4765</v>
      </c>
      <c r="F920" s="319">
        <v>20180101</v>
      </c>
      <c r="G920" s="319">
        <v>20210630</v>
      </c>
      <c r="H920" s="319" t="s">
        <v>4293</v>
      </c>
      <c r="I920" s="319" t="s">
        <v>4917</v>
      </c>
      <c r="J920" s="319">
        <f>J906+1</f>
        <v>1218</v>
      </c>
      <c r="K920" s="319" t="s">
        <v>1809</v>
      </c>
      <c r="L920" s="319" t="s">
        <v>4458</v>
      </c>
      <c r="M920" s="319" t="s">
        <v>5053</v>
      </c>
    </row>
    <row r="921" spans="1:13" hidden="1">
      <c r="A921" s="319">
        <f t="shared" si="57"/>
        <v>1480</v>
      </c>
      <c r="B921" s="288" t="s">
        <v>4453</v>
      </c>
      <c r="C921" s="319" t="s">
        <v>4840</v>
      </c>
      <c r="D921" s="319" t="s">
        <v>4765</v>
      </c>
      <c r="E921" s="319" t="s">
        <v>4765</v>
      </c>
      <c r="F921" s="319">
        <v>20180101</v>
      </c>
      <c r="G921" s="319">
        <v>20210630</v>
      </c>
      <c r="H921" s="319" t="s">
        <v>4293</v>
      </c>
      <c r="I921" s="319" t="s">
        <v>4917</v>
      </c>
      <c r="J921" s="319">
        <f t="shared" si="56"/>
        <v>1218</v>
      </c>
      <c r="K921" s="319" t="s">
        <v>1419</v>
      </c>
      <c r="L921" s="319" t="s">
        <v>4459</v>
      </c>
      <c r="M921" s="319" t="s">
        <v>5053</v>
      </c>
    </row>
    <row r="922" spans="1:13" hidden="1">
      <c r="A922" s="319">
        <f t="shared" si="57"/>
        <v>1481</v>
      </c>
      <c r="B922" s="288" t="s">
        <v>4453</v>
      </c>
      <c r="C922" s="319" t="s">
        <v>4840</v>
      </c>
      <c r="D922" s="319" t="s">
        <v>4765</v>
      </c>
      <c r="E922" s="319" t="s">
        <v>4765</v>
      </c>
      <c r="F922" s="319">
        <v>20180101</v>
      </c>
      <c r="G922" s="319">
        <v>20210630</v>
      </c>
      <c r="H922" s="319" t="s">
        <v>4293</v>
      </c>
      <c r="I922" s="319" t="s">
        <v>4917</v>
      </c>
      <c r="J922" s="319">
        <f t="shared" si="56"/>
        <v>1218</v>
      </c>
      <c r="K922" s="319" t="s">
        <v>1586</v>
      </c>
      <c r="L922" s="319" t="s">
        <v>4460</v>
      </c>
      <c r="M922" s="319" t="s">
        <v>5053</v>
      </c>
    </row>
    <row r="923" spans="1:13" hidden="1">
      <c r="A923" s="319">
        <f t="shared" si="57"/>
        <v>1482</v>
      </c>
      <c r="B923" s="288" t="s">
        <v>4453</v>
      </c>
      <c r="C923" s="319" t="s">
        <v>4840</v>
      </c>
      <c r="D923" s="319" t="s">
        <v>4765</v>
      </c>
      <c r="E923" s="319" t="s">
        <v>4765</v>
      </c>
      <c r="F923" s="319">
        <v>20180101</v>
      </c>
      <c r="G923" s="319">
        <v>20210630</v>
      </c>
      <c r="H923" s="319" t="s">
        <v>4293</v>
      </c>
      <c r="I923" s="319" t="s">
        <v>4917</v>
      </c>
      <c r="J923" s="319">
        <f t="shared" si="56"/>
        <v>1218</v>
      </c>
      <c r="K923" s="319" t="s">
        <v>1256</v>
      </c>
      <c r="L923" s="319" t="s">
        <v>4744</v>
      </c>
      <c r="M923" s="319" t="s">
        <v>5053</v>
      </c>
    </row>
    <row r="924" spans="1:13" hidden="1">
      <c r="A924" s="319">
        <f t="shared" si="57"/>
        <v>1483</v>
      </c>
      <c r="B924" s="288" t="s">
        <v>4453</v>
      </c>
      <c r="C924" s="319" t="s">
        <v>4840</v>
      </c>
      <c r="D924" s="319" t="s">
        <v>4765</v>
      </c>
      <c r="E924" s="319" t="s">
        <v>4765</v>
      </c>
      <c r="F924" s="319">
        <v>20180101</v>
      </c>
      <c r="G924" s="319">
        <v>20210630</v>
      </c>
      <c r="H924" s="319" t="s">
        <v>4293</v>
      </c>
      <c r="I924" s="319" t="s">
        <v>4917</v>
      </c>
      <c r="J924" s="319">
        <f t="shared" si="56"/>
        <v>1218</v>
      </c>
      <c r="K924" s="319" t="s">
        <v>4461</v>
      </c>
      <c r="L924" s="319" t="s">
        <v>4462</v>
      </c>
      <c r="M924" s="319" t="s">
        <v>5053</v>
      </c>
    </row>
    <row r="925" spans="1:13" hidden="1">
      <c r="A925" s="319">
        <f t="shared" si="57"/>
        <v>1484</v>
      </c>
      <c r="B925" s="288" t="s">
        <v>4453</v>
      </c>
      <c r="C925" s="319" t="s">
        <v>4840</v>
      </c>
      <c r="D925" s="319" t="s">
        <v>4765</v>
      </c>
      <c r="E925" s="319" t="s">
        <v>4765</v>
      </c>
      <c r="F925" s="319">
        <v>20180101</v>
      </c>
      <c r="G925" s="319">
        <v>20210630</v>
      </c>
      <c r="H925" s="319" t="s">
        <v>4293</v>
      </c>
      <c r="I925" s="319" t="s">
        <v>4917</v>
      </c>
      <c r="J925" s="319">
        <f t="shared" si="56"/>
        <v>1218</v>
      </c>
      <c r="K925" s="319" t="s">
        <v>4762</v>
      </c>
      <c r="L925" s="319" t="s">
        <v>4763</v>
      </c>
      <c r="M925" s="319" t="s">
        <v>5053</v>
      </c>
    </row>
    <row r="926" spans="1:13" hidden="1">
      <c r="A926" s="319">
        <f t="shared" si="57"/>
        <v>1485</v>
      </c>
      <c r="B926" s="288" t="s">
        <v>4453</v>
      </c>
      <c r="C926" s="319" t="s">
        <v>4840</v>
      </c>
      <c r="D926" s="319" t="s">
        <v>4765</v>
      </c>
      <c r="E926" s="319" t="s">
        <v>4765</v>
      </c>
      <c r="F926" s="319">
        <v>20180101</v>
      </c>
      <c r="G926" s="319">
        <v>20210630</v>
      </c>
      <c r="H926" s="319" t="s">
        <v>4293</v>
      </c>
      <c r="I926" s="319" t="s">
        <v>4917</v>
      </c>
      <c r="J926" s="319">
        <f t="shared" si="56"/>
        <v>1218</v>
      </c>
      <c r="K926" s="319" t="s">
        <v>4463</v>
      </c>
      <c r="L926" s="319" t="s">
        <v>4464</v>
      </c>
      <c r="M926" s="319" t="s">
        <v>5053</v>
      </c>
    </row>
    <row r="927" spans="1:13" hidden="1">
      <c r="A927" s="319">
        <f t="shared" si="57"/>
        <v>1486</v>
      </c>
      <c r="B927" s="288" t="s">
        <v>4453</v>
      </c>
      <c r="C927" s="319" t="s">
        <v>4840</v>
      </c>
      <c r="D927" s="319" t="s">
        <v>4765</v>
      </c>
      <c r="E927" s="319" t="s">
        <v>4765</v>
      </c>
      <c r="F927" s="319">
        <v>20180101</v>
      </c>
      <c r="G927" s="319">
        <v>20210630</v>
      </c>
      <c r="H927" s="319" t="s">
        <v>4293</v>
      </c>
      <c r="I927" s="319" t="s">
        <v>4917</v>
      </c>
      <c r="J927" s="319">
        <f t="shared" si="56"/>
        <v>1218</v>
      </c>
      <c r="K927" s="319" t="s">
        <v>4848</v>
      </c>
      <c r="L927" s="319" t="s">
        <v>4467</v>
      </c>
      <c r="M927" s="319" t="s">
        <v>5053</v>
      </c>
    </row>
    <row r="928" spans="1:13" hidden="1">
      <c r="A928" s="319">
        <f t="shared" si="57"/>
        <v>1487</v>
      </c>
      <c r="B928" s="288" t="s">
        <v>4453</v>
      </c>
      <c r="C928" s="319" t="s">
        <v>4840</v>
      </c>
      <c r="D928" s="319" t="s">
        <v>4765</v>
      </c>
      <c r="E928" s="319" t="s">
        <v>4765</v>
      </c>
      <c r="F928" s="319">
        <v>20180101</v>
      </c>
      <c r="G928" s="319">
        <v>20210630</v>
      </c>
      <c r="H928" s="319" t="s">
        <v>4293</v>
      </c>
      <c r="I928" s="319" t="s">
        <v>4917</v>
      </c>
      <c r="J928" s="319">
        <f t="shared" si="56"/>
        <v>1218</v>
      </c>
      <c r="K928" s="319" t="s">
        <v>4832</v>
      </c>
      <c r="L928" s="319" t="s">
        <v>4469</v>
      </c>
      <c r="M928" s="319" t="s">
        <v>5053</v>
      </c>
    </row>
    <row r="929" spans="1:13" hidden="1">
      <c r="A929" s="319">
        <f t="shared" si="57"/>
        <v>1488</v>
      </c>
      <c r="B929" s="288" t="s">
        <v>4453</v>
      </c>
      <c r="C929" s="319" t="s">
        <v>4840</v>
      </c>
      <c r="D929" s="319" t="s">
        <v>4765</v>
      </c>
      <c r="E929" s="319" t="s">
        <v>4765</v>
      </c>
      <c r="F929" s="319">
        <v>20180101</v>
      </c>
      <c r="G929" s="319">
        <v>20210630</v>
      </c>
      <c r="H929" s="319" t="s">
        <v>4293</v>
      </c>
      <c r="I929" s="319" t="s">
        <v>4917</v>
      </c>
      <c r="J929" s="319">
        <f t="shared" si="56"/>
        <v>1218</v>
      </c>
      <c r="K929" s="319" t="s">
        <v>4833</v>
      </c>
      <c r="L929" s="319" t="s">
        <v>4471</v>
      </c>
      <c r="M929" s="319" t="s">
        <v>5053</v>
      </c>
    </row>
    <row r="930" spans="1:13" hidden="1">
      <c r="A930" s="319">
        <f t="shared" si="57"/>
        <v>1489</v>
      </c>
      <c r="B930" s="288" t="s">
        <v>4453</v>
      </c>
      <c r="C930" s="319" t="s">
        <v>4840</v>
      </c>
      <c r="D930" s="319" t="s">
        <v>4765</v>
      </c>
      <c r="E930" s="319" t="s">
        <v>4765</v>
      </c>
      <c r="F930" s="319">
        <v>20180101</v>
      </c>
      <c r="G930" s="319">
        <v>20210630</v>
      </c>
      <c r="H930" s="319" t="s">
        <v>4293</v>
      </c>
      <c r="I930" s="319" t="s">
        <v>4917</v>
      </c>
      <c r="J930" s="319">
        <f t="shared" si="56"/>
        <v>1218</v>
      </c>
      <c r="K930" s="319" t="s">
        <v>4834</v>
      </c>
      <c r="L930" s="319" t="s">
        <v>4835</v>
      </c>
      <c r="M930" s="319" t="s">
        <v>5053</v>
      </c>
    </row>
    <row r="931" spans="1:13" hidden="1">
      <c r="A931" s="319">
        <f t="shared" si="57"/>
        <v>1490</v>
      </c>
      <c r="B931" s="288" t="s">
        <v>4453</v>
      </c>
      <c r="C931" s="319" t="s">
        <v>4840</v>
      </c>
      <c r="D931" s="319" t="s">
        <v>4765</v>
      </c>
      <c r="E931" s="319" t="s">
        <v>4765</v>
      </c>
      <c r="F931" s="319">
        <v>20180101</v>
      </c>
      <c r="G931" s="319">
        <v>20210630</v>
      </c>
      <c r="H931" s="319" t="s">
        <v>4293</v>
      </c>
      <c r="I931" s="319" t="s">
        <v>4917</v>
      </c>
      <c r="J931" s="319">
        <f t="shared" si="56"/>
        <v>1218</v>
      </c>
      <c r="K931" s="319" t="s">
        <v>4837</v>
      </c>
      <c r="L931" s="319" t="s">
        <v>4836</v>
      </c>
      <c r="M931" s="319" t="s">
        <v>5053</v>
      </c>
    </row>
    <row r="932" spans="1:13" hidden="1">
      <c r="A932" s="319">
        <f t="shared" si="57"/>
        <v>1491</v>
      </c>
      <c r="B932" s="288" t="s">
        <v>4453</v>
      </c>
      <c r="C932" s="319" t="s">
        <v>4840</v>
      </c>
      <c r="D932" s="319" t="s">
        <v>4765</v>
      </c>
      <c r="E932" s="319" t="s">
        <v>4765</v>
      </c>
      <c r="F932" s="319">
        <v>20180101</v>
      </c>
      <c r="G932" s="319">
        <v>20210630</v>
      </c>
      <c r="H932" s="319" t="s">
        <v>4293</v>
      </c>
      <c r="I932" s="319" t="s">
        <v>4917</v>
      </c>
      <c r="J932" s="319">
        <f t="shared" si="56"/>
        <v>1218</v>
      </c>
      <c r="K932" s="319" t="s">
        <v>4838</v>
      </c>
      <c r="L932" s="319" t="s">
        <v>4841</v>
      </c>
      <c r="M932" s="319" t="s">
        <v>5053</v>
      </c>
    </row>
    <row r="933" spans="1:13" hidden="1">
      <c r="A933" s="319">
        <f t="shared" si="57"/>
        <v>1492</v>
      </c>
      <c r="B933" s="288" t="s">
        <v>4453</v>
      </c>
      <c r="C933" s="319" t="s">
        <v>4840</v>
      </c>
      <c r="D933" s="319" t="s">
        <v>4765</v>
      </c>
      <c r="E933" s="319" t="s">
        <v>4765</v>
      </c>
      <c r="F933" s="319">
        <v>20180101</v>
      </c>
      <c r="G933" s="319">
        <v>20210630</v>
      </c>
      <c r="H933" s="319" t="s">
        <v>4293</v>
      </c>
      <c r="I933" s="319" t="s">
        <v>4917</v>
      </c>
      <c r="J933" s="319">
        <f t="shared" si="56"/>
        <v>1218</v>
      </c>
      <c r="K933" s="319" t="s">
        <v>4839</v>
      </c>
      <c r="L933" s="319" t="s">
        <v>4842</v>
      </c>
      <c r="M933" s="319" t="s">
        <v>5053</v>
      </c>
    </row>
    <row r="934" spans="1:13" hidden="1">
      <c r="A934" s="319">
        <f t="shared" si="57"/>
        <v>1493</v>
      </c>
      <c r="B934" s="288" t="s">
        <v>4453</v>
      </c>
      <c r="C934" s="319" t="s">
        <v>4840</v>
      </c>
      <c r="D934" s="319" t="s">
        <v>4765</v>
      </c>
      <c r="E934" s="319" t="s">
        <v>4765</v>
      </c>
      <c r="F934" s="319">
        <v>20180101</v>
      </c>
      <c r="G934" s="319">
        <v>20210630</v>
      </c>
      <c r="H934" s="319" t="s">
        <v>4293</v>
      </c>
      <c r="I934" s="319" t="s">
        <v>4917</v>
      </c>
      <c r="J934" s="319">
        <f>J920+1</f>
        <v>1219</v>
      </c>
      <c r="K934" s="319" t="s">
        <v>1809</v>
      </c>
      <c r="L934" s="319" t="s">
        <v>4458</v>
      </c>
      <c r="M934" s="319" t="s">
        <v>5053</v>
      </c>
    </row>
    <row r="935" spans="1:13" hidden="1">
      <c r="A935" s="319">
        <f t="shared" si="57"/>
        <v>1494</v>
      </c>
      <c r="B935" s="288" t="s">
        <v>4453</v>
      </c>
      <c r="C935" s="319" t="s">
        <v>4840</v>
      </c>
      <c r="D935" s="319" t="s">
        <v>4765</v>
      </c>
      <c r="E935" s="319" t="s">
        <v>4765</v>
      </c>
      <c r="F935" s="319">
        <v>20180101</v>
      </c>
      <c r="G935" s="319">
        <v>20210630</v>
      </c>
      <c r="H935" s="319" t="s">
        <v>4293</v>
      </c>
      <c r="I935" s="319" t="s">
        <v>4917</v>
      </c>
      <c r="J935" s="319">
        <f t="shared" si="56"/>
        <v>1219</v>
      </c>
      <c r="K935" s="319" t="s">
        <v>1419</v>
      </c>
      <c r="L935" s="319" t="s">
        <v>4459</v>
      </c>
      <c r="M935" s="319" t="s">
        <v>5053</v>
      </c>
    </row>
    <row r="936" spans="1:13" hidden="1">
      <c r="A936" s="319">
        <f t="shared" si="57"/>
        <v>1495</v>
      </c>
      <c r="B936" s="288" t="s">
        <v>4453</v>
      </c>
      <c r="C936" s="319" t="s">
        <v>4840</v>
      </c>
      <c r="D936" s="319" t="s">
        <v>4765</v>
      </c>
      <c r="E936" s="319" t="s">
        <v>4765</v>
      </c>
      <c r="F936" s="319">
        <v>20180101</v>
      </c>
      <c r="G936" s="319">
        <v>20210630</v>
      </c>
      <c r="H936" s="319" t="s">
        <v>4293</v>
      </c>
      <c r="I936" s="319" t="s">
        <v>4917</v>
      </c>
      <c r="J936" s="319">
        <f t="shared" si="56"/>
        <v>1219</v>
      </c>
      <c r="K936" s="319" t="s">
        <v>1586</v>
      </c>
      <c r="L936" s="319" t="s">
        <v>4460</v>
      </c>
      <c r="M936" s="319" t="s">
        <v>5053</v>
      </c>
    </row>
    <row r="937" spans="1:13" hidden="1">
      <c r="A937" s="319">
        <f t="shared" si="57"/>
        <v>1496</v>
      </c>
      <c r="B937" s="288" t="s">
        <v>4453</v>
      </c>
      <c r="C937" s="319" t="s">
        <v>4840</v>
      </c>
      <c r="D937" s="319" t="s">
        <v>4765</v>
      </c>
      <c r="E937" s="319" t="s">
        <v>4765</v>
      </c>
      <c r="F937" s="319">
        <v>20180101</v>
      </c>
      <c r="G937" s="319">
        <v>20210630</v>
      </c>
      <c r="H937" s="319" t="s">
        <v>4293</v>
      </c>
      <c r="I937" s="319" t="s">
        <v>4917</v>
      </c>
      <c r="J937" s="319">
        <f t="shared" si="56"/>
        <v>1219</v>
      </c>
      <c r="K937" s="319" t="s">
        <v>1256</v>
      </c>
      <c r="L937" s="319" t="s">
        <v>4744</v>
      </c>
      <c r="M937" s="319" t="s">
        <v>5053</v>
      </c>
    </row>
    <row r="938" spans="1:13" hidden="1">
      <c r="A938" s="319">
        <f t="shared" si="57"/>
        <v>1497</v>
      </c>
      <c r="B938" s="288" t="s">
        <v>4453</v>
      </c>
      <c r="C938" s="319" t="s">
        <v>4840</v>
      </c>
      <c r="D938" s="319" t="s">
        <v>4765</v>
      </c>
      <c r="E938" s="319" t="s">
        <v>4765</v>
      </c>
      <c r="F938" s="319">
        <v>20180101</v>
      </c>
      <c r="G938" s="319">
        <v>20210630</v>
      </c>
      <c r="H938" s="319" t="s">
        <v>4293</v>
      </c>
      <c r="I938" s="319" t="s">
        <v>4917</v>
      </c>
      <c r="J938" s="319">
        <f t="shared" si="56"/>
        <v>1219</v>
      </c>
      <c r="K938" s="319" t="s">
        <v>4461</v>
      </c>
      <c r="L938" s="319" t="s">
        <v>4462</v>
      </c>
      <c r="M938" s="319" t="s">
        <v>5053</v>
      </c>
    </row>
    <row r="939" spans="1:13" hidden="1">
      <c r="A939" s="319">
        <f t="shared" si="57"/>
        <v>1498</v>
      </c>
      <c r="B939" s="288" t="s">
        <v>4453</v>
      </c>
      <c r="C939" s="319" t="s">
        <v>4840</v>
      </c>
      <c r="D939" s="319" t="s">
        <v>4765</v>
      </c>
      <c r="E939" s="319" t="s">
        <v>4765</v>
      </c>
      <c r="F939" s="319">
        <v>20180101</v>
      </c>
      <c r="G939" s="319">
        <v>20210630</v>
      </c>
      <c r="H939" s="319" t="s">
        <v>4293</v>
      </c>
      <c r="I939" s="319" t="s">
        <v>4917</v>
      </c>
      <c r="J939" s="319">
        <f t="shared" si="56"/>
        <v>1219</v>
      </c>
      <c r="K939" s="319" t="s">
        <v>4762</v>
      </c>
      <c r="L939" s="319" t="s">
        <v>4763</v>
      </c>
      <c r="M939" s="319" t="s">
        <v>5053</v>
      </c>
    </row>
    <row r="940" spans="1:13" hidden="1">
      <c r="A940" s="319">
        <f t="shared" si="57"/>
        <v>1499</v>
      </c>
      <c r="B940" s="288" t="s">
        <v>4453</v>
      </c>
      <c r="C940" s="319" t="s">
        <v>4840</v>
      </c>
      <c r="D940" s="319" t="s">
        <v>4765</v>
      </c>
      <c r="E940" s="319" t="s">
        <v>4765</v>
      </c>
      <c r="F940" s="319">
        <v>20180101</v>
      </c>
      <c r="G940" s="319">
        <v>20210630</v>
      </c>
      <c r="H940" s="319" t="s">
        <v>4293</v>
      </c>
      <c r="I940" s="319" t="s">
        <v>4917</v>
      </c>
      <c r="J940" s="319">
        <f t="shared" si="56"/>
        <v>1219</v>
      </c>
      <c r="K940" s="319" t="s">
        <v>4463</v>
      </c>
      <c r="L940" s="319" t="s">
        <v>4464</v>
      </c>
      <c r="M940" s="319" t="s">
        <v>5053</v>
      </c>
    </row>
    <row r="941" spans="1:13" hidden="1">
      <c r="A941" s="319">
        <f t="shared" si="57"/>
        <v>1500</v>
      </c>
      <c r="B941" s="288" t="s">
        <v>4453</v>
      </c>
      <c r="C941" s="319" t="s">
        <v>4840</v>
      </c>
      <c r="D941" s="319" t="s">
        <v>4765</v>
      </c>
      <c r="E941" s="319" t="s">
        <v>4765</v>
      </c>
      <c r="F941" s="319">
        <v>20180101</v>
      </c>
      <c r="G941" s="319">
        <v>20210630</v>
      </c>
      <c r="H941" s="319" t="s">
        <v>4293</v>
      </c>
      <c r="I941" s="319" t="s">
        <v>4917</v>
      </c>
      <c r="J941" s="319">
        <f t="shared" si="56"/>
        <v>1219</v>
      </c>
      <c r="K941" s="319" t="s">
        <v>4848</v>
      </c>
      <c r="L941" s="319" t="s">
        <v>4467</v>
      </c>
      <c r="M941" s="319" t="s">
        <v>5053</v>
      </c>
    </row>
    <row r="942" spans="1:13" hidden="1">
      <c r="A942" s="319">
        <f t="shared" si="57"/>
        <v>1501</v>
      </c>
      <c r="B942" s="288" t="s">
        <v>4453</v>
      </c>
      <c r="C942" s="319" t="s">
        <v>4840</v>
      </c>
      <c r="D942" s="319" t="s">
        <v>4765</v>
      </c>
      <c r="E942" s="319" t="s">
        <v>4765</v>
      </c>
      <c r="F942" s="319">
        <v>20180101</v>
      </c>
      <c r="G942" s="319">
        <v>20210630</v>
      </c>
      <c r="H942" s="319" t="s">
        <v>4293</v>
      </c>
      <c r="I942" s="319" t="s">
        <v>4917</v>
      </c>
      <c r="J942" s="319">
        <f t="shared" si="56"/>
        <v>1219</v>
      </c>
      <c r="K942" s="319" t="s">
        <v>4832</v>
      </c>
      <c r="L942" s="319" t="s">
        <v>4469</v>
      </c>
      <c r="M942" s="319" t="s">
        <v>5053</v>
      </c>
    </row>
    <row r="943" spans="1:13" hidden="1">
      <c r="A943" s="319">
        <f t="shared" si="57"/>
        <v>1502</v>
      </c>
      <c r="B943" s="288" t="s">
        <v>4453</v>
      </c>
      <c r="C943" s="319" t="s">
        <v>4840</v>
      </c>
      <c r="D943" s="319" t="s">
        <v>4765</v>
      </c>
      <c r="E943" s="319" t="s">
        <v>4765</v>
      </c>
      <c r="F943" s="319">
        <v>20180101</v>
      </c>
      <c r="G943" s="319">
        <v>20210630</v>
      </c>
      <c r="H943" s="319" t="s">
        <v>4293</v>
      </c>
      <c r="I943" s="319" t="s">
        <v>4917</v>
      </c>
      <c r="J943" s="319">
        <f t="shared" si="56"/>
        <v>1219</v>
      </c>
      <c r="K943" s="319" t="s">
        <v>4833</v>
      </c>
      <c r="L943" s="319" t="s">
        <v>4471</v>
      </c>
      <c r="M943" s="319" t="s">
        <v>5053</v>
      </c>
    </row>
    <row r="944" spans="1:13" hidden="1">
      <c r="A944" s="319">
        <f t="shared" si="57"/>
        <v>1503</v>
      </c>
      <c r="B944" s="288" t="s">
        <v>4453</v>
      </c>
      <c r="C944" s="319" t="s">
        <v>4840</v>
      </c>
      <c r="D944" s="319" t="s">
        <v>4765</v>
      </c>
      <c r="E944" s="319" t="s">
        <v>4765</v>
      </c>
      <c r="F944" s="319">
        <v>20180101</v>
      </c>
      <c r="G944" s="319">
        <v>20210630</v>
      </c>
      <c r="H944" s="319" t="s">
        <v>4293</v>
      </c>
      <c r="I944" s="319" t="s">
        <v>4917</v>
      </c>
      <c r="J944" s="319">
        <f t="shared" si="56"/>
        <v>1219</v>
      </c>
      <c r="K944" s="319" t="s">
        <v>4834</v>
      </c>
      <c r="L944" s="319" t="s">
        <v>4835</v>
      </c>
      <c r="M944" s="319" t="s">
        <v>5053</v>
      </c>
    </row>
    <row r="945" spans="1:13" hidden="1">
      <c r="A945" s="319">
        <f t="shared" si="57"/>
        <v>1504</v>
      </c>
      <c r="B945" s="288" t="s">
        <v>4453</v>
      </c>
      <c r="C945" s="319" t="s">
        <v>4840</v>
      </c>
      <c r="D945" s="319" t="s">
        <v>4765</v>
      </c>
      <c r="E945" s="319" t="s">
        <v>4765</v>
      </c>
      <c r="F945" s="319">
        <v>20180101</v>
      </c>
      <c r="G945" s="319">
        <v>20210630</v>
      </c>
      <c r="H945" s="319" t="s">
        <v>4293</v>
      </c>
      <c r="I945" s="319" t="s">
        <v>4917</v>
      </c>
      <c r="J945" s="319">
        <f t="shared" si="56"/>
        <v>1219</v>
      </c>
      <c r="K945" s="319" t="s">
        <v>4837</v>
      </c>
      <c r="L945" s="319" t="s">
        <v>4836</v>
      </c>
      <c r="M945" s="319" t="s">
        <v>5053</v>
      </c>
    </row>
    <row r="946" spans="1:13" hidden="1">
      <c r="A946" s="319">
        <f t="shared" si="57"/>
        <v>1505</v>
      </c>
      <c r="B946" s="288" t="s">
        <v>4453</v>
      </c>
      <c r="C946" s="319" t="s">
        <v>4840</v>
      </c>
      <c r="D946" s="319" t="s">
        <v>4765</v>
      </c>
      <c r="E946" s="319" t="s">
        <v>4765</v>
      </c>
      <c r="F946" s="319">
        <v>20180101</v>
      </c>
      <c r="G946" s="319">
        <v>20210630</v>
      </c>
      <c r="H946" s="319" t="s">
        <v>4293</v>
      </c>
      <c r="I946" s="319" t="s">
        <v>4917</v>
      </c>
      <c r="J946" s="319">
        <f t="shared" si="56"/>
        <v>1219</v>
      </c>
      <c r="K946" s="319" t="s">
        <v>4838</v>
      </c>
      <c r="L946" s="319" t="s">
        <v>4841</v>
      </c>
      <c r="M946" s="319" t="s">
        <v>5053</v>
      </c>
    </row>
    <row r="947" spans="1:13" hidden="1">
      <c r="A947" s="319">
        <f t="shared" si="57"/>
        <v>1506</v>
      </c>
      <c r="B947" s="288" t="s">
        <v>4453</v>
      </c>
      <c r="C947" s="319" t="s">
        <v>4840</v>
      </c>
      <c r="D947" s="319" t="s">
        <v>4765</v>
      </c>
      <c r="E947" s="319" t="s">
        <v>4765</v>
      </c>
      <c r="F947" s="319">
        <v>20180101</v>
      </c>
      <c r="G947" s="319">
        <v>20210630</v>
      </c>
      <c r="H947" s="319" t="s">
        <v>4293</v>
      </c>
      <c r="I947" s="319" t="s">
        <v>4917</v>
      </c>
      <c r="J947" s="319">
        <f t="shared" si="56"/>
        <v>1219</v>
      </c>
      <c r="K947" s="319" t="s">
        <v>4839</v>
      </c>
      <c r="L947" s="319" t="s">
        <v>4842</v>
      </c>
      <c r="M947" s="319" t="s">
        <v>5053</v>
      </c>
    </row>
    <row r="948" spans="1:13" hidden="1">
      <c r="A948" s="319">
        <f t="shared" si="57"/>
        <v>1507</v>
      </c>
      <c r="B948" s="288" t="s">
        <v>4453</v>
      </c>
      <c r="C948" s="319" t="s">
        <v>4840</v>
      </c>
      <c r="D948" s="319" t="s">
        <v>4765</v>
      </c>
      <c r="E948" s="319" t="s">
        <v>4765</v>
      </c>
      <c r="F948" s="319">
        <v>20180101</v>
      </c>
      <c r="G948" s="319">
        <v>20210630</v>
      </c>
      <c r="H948" s="319" t="s">
        <v>4293</v>
      </c>
      <c r="I948" s="319" t="s">
        <v>4917</v>
      </c>
      <c r="J948" s="319">
        <f>J934+1</f>
        <v>1220</v>
      </c>
      <c r="K948" s="319" t="s">
        <v>1809</v>
      </c>
      <c r="L948" s="319" t="s">
        <v>4458</v>
      </c>
      <c r="M948" s="319" t="s">
        <v>5053</v>
      </c>
    </row>
    <row r="949" spans="1:13" hidden="1">
      <c r="A949" s="319">
        <f t="shared" si="57"/>
        <v>1508</v>
      </c>
      <c r="B949" s="288" t="s">
        <v>4453</v>
      </c>
      <c r="C949" s="319" t="s">
        <v>4840</v>
      </c>
      <c r="D949" s="319" t="s">
        <v>4765</v>
      </c>
      <c r="E949" s="319" t="s">
        <v>4765</v>
      </c>
      <c r="F949" s="319">
        <v>20180101</v>
      </c>
      <c r="G949" s="319">
        <v>20210630</v>
      </c>
      <c r="H949" s="319" t="s">
        <v>4293</v>
      </c>
      <c r="I949" s="319" t="s">
        <v>4917</v>
      </c>
      <c r="J949" s="319">
        <f t="shared" si="56"/>
        <v>1220</v>
      </c>
      <c r="K949" s="319" t="s">
        <v>1419</v>
      </c>
      <c r="L949" s="319" t="s">
        <v>4459</v>
      </c>
      <c r="M949" s="319" t="s">
        <v>5053</v>
      </c>
    </row>
    <row r="950" spans="1:13" hidden="1">
      <c r="A950" s="319">
        <f t="shared" si="57"/>
        <v>1509</v>
      </c>
      <c r="B950" s="288" t="s">
        <v>4453</v>
      </c>
      <c r="C950" s="319" t="s">
        <v>4840</v>
      </c>
      <c r="D950" s="319" t="s">
        <v>4765</v>
      </c>
      <c r="E950" s="319" t="s">
        <v>4765</v>
      </c>
      <c r="F950" s="319">
        <v>20180101</v>
      </c>
      <c r="G950" s="319">
        <v>20210630</v>
      </c>
      <c r="H950" s="319" t="s">
        <v>4293</v>
      </c>
      <c r="I950" s="319" t="s">
        <v>4917</v>
      </c>
      <c r="J950" s="319">
        <f t="shared" si="56"/>
        <v>1220</v>
      </c>
      <c r="K950" s="319" t="s">
        <v>1586</v>
      </c>
      <c r="L950" s="319" t="s">
        <v>4460</v>
      </c>
      <c r="M950" s="319" t="s">
        <v>5053</v>
      </c>
    </row>
    <row r="951" spans="1:13" hidden="1">
      <c r="A951" s="319">
        <f t="shared" si="57"/>
        <v>1510</v>
      </c>
      <c r="B951" s="288" t="s">
        <v>4453</v>
      </c>
      <c r="C951" s="319" t="s">
        <v>4840</v>
      </c>
      <c r="D951" s="319" t="s">
        <v>4765</v>
      </c>
      <c r="E951" s="319" t="s">
        <v>4765</v>
      </c>
      <c r="F951" s="319">
        <v>20180101</v>
      </c>
      <c r="G951" s="319">
        <v>20210630</v>
      </c>
      <c r="H951" s="319" t="s">
        <v>4293</v>
      </c>
      <c r="I951" s="319" t="s">
        <v>4917</v>
      </c>
      <c r="J951" s="319">
        <f t="shared" si="56"/>
        <v>1220</v>
      </c>
      <c r="K951" s="319" t="s">
        <v>1256</v>
      </c>
      <c r="L951" s="319" t="s">
        <v>4744</v>
      </c>
      <c r="M951" s="319" t="s">
        <v>5053</v>
      </c>
    </row>
    <row r="952" spans="1:13" hidden="1">
      <c r="A952" s="319">
        <f t="shared" si="57"/>
        <v>1511</v>
      </c>
      <c r="B952" s="288" t="s">
        <v>4453</v>
      </c>
      <c r="C952" s="319" t="s">
        <v>4840</v>
      </c>
      <c r="D952" s="319" t="s">
        <v>4765</v>
      </c>
      <c r="E952" s="319" t="s">
        <v>4765</v>
      </c>
      <c r="F952" s="319">
        <v>20180101</v>
      </c>
      <c r="G952" s="319">
        <v>20210630</v>
      </c>
      <c r="H952" s="319" t="s">
        <v>4293</v>
      </c>
      <c r="I952" s="319" t="s">
        <v>4917</v>
      </c>
      <c r="J952" s="319">
        <f t="shared" ref="J952:J961" si="58">J951</f>
        <v>1220</v>
      </c>
      <c r="K952" s="319" t="s">
        <v>4461</v>
      </c>
      <c r="L952" s="319" t="s">
        <v>4462</v>
      </c>
      <c r="M952" s="319" t="s">
        <v>5053</v>
      </c>
    </row>
    <row r="953" spans="1:13" hidden="1">
      <c r="A953" s="319">
        <f t="shared" si="57"/>
        <v>1512</v>
      </c>
      <c r="B953" s="288" t="s">
        <v>4453</v>
      </c>
      <c r="C953" s="319" t="s">
        <v>4840</v>
      </c>
      <c r="D953" s="319" t="s">
        <v>4765</v>
      </c>
      <c r="E953" s="319" t="s">
        <v>4765</v>
      </c>
      <c r="F953" s="319">
        <v>20180101</v>
      </c>
      <c r="G953" s="319">
        <v>20210630</v>
      </c>
      <c r="H953" s="319" t="s">
        <v>4293</v>
      </c>
      <c r="I953" s="319" t="s">
        <v>4917</v>
      </c>
      <c r="J953" s="319">
        <f t="shared" si="58"/>
        <v>1220</v>
      </c>
      <c r="K953" s="319" t="s">
        <v>4762</v>
      </c>
      <c r="L953" s="319" t="s">
        <v>4763</v>
      </c>
      <c r="M953" s="319" t="s">
        <v>5053</v>
      </c>
    </row>
    <row r="954" spans="1:13" hidden="1">
      <c r="A954" s="319">
        <f t="shared" si="57"/>
        <v>1513</v>
      </c>
      <c r="B954" s="288" t="s">
        <v>4453</v>
      </c>
      <c r="C954" s="319" t="s">
        <v>4840</v>
      </c>
      <c r="D954" s="319" t="s">
        <v>4765</v>
      </c>
      <c r="E954" s="319" t="s">
        <v>4765</v>
      </c>
      <c r="F954" s="319">
        <v>20180101</v>
      </c>
      <c r="G954" s="319">
        <v>20210630</v>
      </c>
      <c r="H954" s="319" t="s">
        <v>4293</v>
      </c>
      <c r="I954" s="319" t="s">
        <v>4917</v>
      </c>
      <c r="J954" s="319">
        <f t="shared" si="58"/>
        <v>1220</v>
      </c>
      <c r="K954" s="319" t="s">
        <v>4463</v>
      </c>
      <c r="L954" s="319" t="s">
        <v>4464</v>
      </c>
      <c r="M954" s="319" t="s">
        <v>5053</v>
      </c>
    </row>
    <row r="955" spans="1:13" hidden="1">
      <c r="A955" s="319">
        <f t="shared" si="57"/>
        <v>1514</v>
      </c>
      <c r="B955" s="288" t="s">
        <v>4453</v>
      </c>
      <c r="C955" s="319" t="s">
        <v>4840</v>
      </c>
      <c r="D955" s="319" t="s">
        <v>4765</v>
      </c>
      <c r="E955" s="319" t="s">
        <v>4765</v>
      </c>
      <c r="F955" s="319">
        <v>20180101</v>
      </c>
      <c r="G955" s="319">
        <v>20210630</v>
      </c>
      <c r="H955" s="319" t="s">
        <v>4293</v>
      </c>
      <c r="I955" s="319" t="s">
        <v>4917</v>
      </c>
      <c r="J955" s="319">
        <f t="shared" si="58"/>
        <v>1220</v>
      </c>
      <c r="K955" s="319" t="s">
        <v>4848</v>
      </c>
      <c r="L955" s="319" t="s">
        <v>4467</v>
      </c>
      <c r="M955" s="319" t="s">
        <v>5053</v>
      </c>
    </row>
    <row r="956" spans="1:13" hidden="1">
      <c r="A956" s="319">
        <f t="shared" si="57"/>
        <v>1515</v>
      </c>
      <c r="B956" s="288" t="s">
        <v>4453</v>
      </c>
      <c r="C956" s="319" t="s">
        <v>4840</v>
      </c>
      <c r="D956" s="319" t="s">
        <v>4765</v>
      </c>
      <c r="E956" s="319" t="s">
        <v>4765</v>
      </c>
      <c r="F956" s="319">
        <v>20180101</v>
      </c>
      <c r="G956" s="319">
        <v>20210630</v>
      </c>
      <c r="H956" s="319" t="s">
        <v>4293</v>
      </c>
      <c r="I956" s="319" t="s">
        <v>4917</v>
      </c>
      <c r="J956" s="319">
        <f t="shared" si="58"/>
        <v>1220</v>
      </c>
      <c r="K956" s="319" t="s">
        <v>4832</v>
      </c>
      <c r="L956" s="319" t="s">
        <v>4469</v>
      </c>
      <c r="M956" s="319" t="s">
        <v>5053</v>
      </c>
    </row>
    <row r="957" spans="1:13" hidden="1">
      <c r="A957" s="319">
        <f t="shared" si="57"/>
        <v>1516</v>
      </c>
      <c r="B957" s="288" t="s">
        <v>4453</v>
      </c>
      <c r="C957" s="319" t="s">
        <v>4840</v>
      </c>
      <c r="D957" s="319" t="s">
        <v>4765</v>
      </c>
      <c r="E957" s="319" t="s">
        <v>4765</v>
      </c>
      <c r="F957" s="319">
        <v>20180101</v>
      </c>
      <c r="G957" s="319">
        <v>20210630</v>
      </c>
      <c r="H957" s="319" t="s">
        <v>4293</v>
      </c>
      <c r="I957" s="319" t="s">
        <v>4917</v>
      </c>
      <c r="J957" s="319">
        <f t="shared" si="58"/>
        <v>1220</v>
      </c>
      <c r="K957" s="319" t="s">
        <v>4833</v>
      </c>
      <c r="L957" s="319" t="s">
        <v>4471</v>
      </c>
      <c r="M957" s="319" t="s">
        <v>5053</v>
      </c>
    </row>
    <row r="958" spans="1:13" hidden="1">
      <c r="A958" s="319">
        <f t="shared" si="57"/>
        <v>1517</v>
      </c>
      <c r="B958" s="288" t="s">
        <v>4453</v>
      </c>
      <c r="C958" s="319" t="s">
        <v>4840</v>
      </c>
      <c r="D958" s="319" t="s">
        <v>4765</v>
      </c>
      <c r="E958" s="319" t="s">
        <v>4765</v>
      </c>
      <c r="F958" s="319">
        <v>20180101</v>
      </c>
      <c r="G958" s="319">
        <v>20210630</v>
      </c>
      <c r="H958" s="319" t="s">
        <v>4293</v>
      </c>
      <c r="I958" s="319" t="s">
        <v>4917</v>
      </c>
      <c r="J958" s="319">
        <f t="shared" si="58"/>
        <v>1220</v>
      </c>
      <c r="K958" s="319" t="s">
        <v>4834</v>
      </c>
      <c r="L958" s="319" t="s">
        <v>4835</v>
      </c>
      <c r="M958" s="319" t="s">
        <v>5053</v>
      </c>
    </row>
    <row r="959" spans="1:13" hidden="1">
      <c r="A959" s="319">
        <f t="shared" si="57"/>
        <v>1518</v>
      </c>
      <c r="B959" s="288" t="s">
        <v>4453</v>
      </c>
      <c r="C959" s="319" t="s">
        <v>4840</v>
      </c>
      <c r="D959" s="319" t="s">
        <v>4765</v>
      </c>
      <c r="E959" s="319" t="s">
        <v>4765</v>
      </c>
      <c r="F959" s="319">
        <v>20180101</v>
      </c>
      <c r="G959" s="319">
        <v>20210630</v>
      </c>
      <c r="H959" s="319" t="s">
        <v>4293</v>
      </c>
      <c r="I959" s="319" t="s">
        <v>4917</v>
      </c>
      <c r="J959" s="319">
        <f t="shared" si="58"/>
        <v>1220</v>
      </c>
      <c r="K959" s="319" t="s">
        <v>4837</v>
      </c>
      <c r="L959" s="319" t="s">
        <v>4836</v>
      </c>
      <c r="M959" s="319" t="s">
        <v>5053</v>
      </c>
    </row>
    <row r="960" spans="1:13" hidden="1">
      <c r="A960" s="319">
        <f t="shared" si="57"/>
        <v>1519</v>
      </c>
      <c r="B960" s="288" t="s">
        <v>4453</v>
      </c>
      <c r="C960" s="319" t="s">
        <v>4840</v>
      </c>
      <c r="D960" s="319" t="s">
        <v>4765</v>
      </c>
      <c r="E960" s="319" t="s">
        <v>4765</v>
      </c>
      <c r="F960" s="319">
        <v>20180101</v>
      </c>
      <c r="G960" s="319">
        <v>20210630</v>
      </c>
      <c r="H960" s="319" t="s">
        <v>4293</v>
      </c>
      <c r="I960" s="319" t="s">
        <v>4917</v>
      </c>
      <c r="J960" s="319">
        <f t="shared" si="58"/>
        <v>1220</v>
      </c>
      <c r="K960" s="319" t="s">
        <v>4838</v>
      </c>
      <c r="L960" s="319" t="s">
        <v>4841</v>
      </c>
      <c r="M960" s="319" t="s">
        <v>5053</v>
      </c>
    </row>
    <row r="961" spans="1:13" hidden="1">
      <c r="A961" s="319">
        <f t="shared" si="57"/>
        <v>1520</v>
      </c>
      <c r="B961" s="288" t="s">
        <v>4453</v>
      </c>
      <c r="C961" s="319" t="s">
        <v>4840</v>
      </c>
      <c r="D961" s="319" t="s">
        <v>4765</v>
      </c>
      <c r="E961" s="319" t="s">
        <v>4765</v>
      </c>
      <c r="F961" s="319">
        <v>20180101</v>
      </c>
      <c r="G961" s="319">
        <v>20210630</v>
      </c>
      <c r="H961" s="319" t="s">
        <v>4293</v>
      </c>
      <c r="I961" s="319" t="s">
        <v>4917</v>
      </c>
      <c r="J961" s="319">
        <f t="shared" si="58"/>
        <v>1220</v>
      </c>
      <c r="K961" s="319" t="s">
        <v>4839</v>
      </c>
      <c r="L961" s="319" t="s">
        <v>4842</v>
      </c>
      <c r="M961" s="319" t="s">
        <v>5053</v>
      </c>
    </row>
    <row r="962" spans="1:13" hidden="1">
      <c r="A962" s="356">
        <v>1601</v>
      </c>
      <c r="B962" s="356">
        <v>1</v>
      </c>
      <c r="C962" s="356" t="s">
        <v>4765</v>
      </c>
      <c r="D962" s="356" t="s">
        <v>1541</v>
      </c>
      <c r="E962" s="356" t="s">
        <v>1541</v>
      </c>
      <c r="F962" s="356">
        <v>20180101</v>
      </c>
      <c r="G962" s="356">
        <v>20210630</v>
      </c>
      <c r="H962" s="356" t="s">
        <v>4293</v>
      </c>
      <c r="I962" s="356" t="s">
        <v>4918</v>
      </c>
      <c r="J962" s="356" t="s">
        <v>4453</v>
      </c>
      <c r="K962" s="356" t="s">
        <v>4453</v>
      </c>
      <c r="L962" s="356" t="s">
        <v>4453</v>
      </c>
      <c r="M962" s="319" t="s">
        <v>5053</v>
      </c>
    </row>
    <row r="963" spans="1:13" hidden="1">
      <c r="A963" s="319">
        <f>A962+1</f>
        <v>1602</v>
      </c>
      <c r="B963" s="319">
        <f>B962+1</f>
        <v>2</v>
      </c>
      <c r="C963" s="319" t="s">
        <v>4765</v>
      </c>
      <c r="D963" s="319" t="s">
        <v>1541</v>
      </c>
      <c r="E963" s="319" t="s">
        <v>1541</v>
      </c>
      <c r="F963" s="319">
        <v>20180101</v>
      </c>
      <c r="G963" s="319">
        <v>20210630</v>
      </c>
      <c r="H963" s="319" t="s">
        <v>4293</v>
      </c>
      <c r="I963" s="319" t="s">
        <v>4918</v>
      </c>
      <c r="J963" s="319" t="s">
        <v>4453</v>
      </c>
      <c r="K963" s="319" t="s">
        <v>4453</v>
      </c>
      <c r="L963" s="319" t="s">
        <v>4453</v>
      </c>
      <c r="M963" s="319" t="s">
        <v>5053</v>
      </c>
    </row>
    <row r="964" spans="1:13" hidden="1">
      <c r="A964" s="319">
        <f t="shared" ref="A964:B971" si="59">A963+1</f>
        <v>1603</v>
      </c>
      <c r="B964" s="319">
        <f t="shared" si="59"/>
        <v>3</v>
      </c>
      <c r="C964" s="319" t="s">
        <v>4765</v>
      </c>
      <c r="D964" s="319" t="s">
        <v>1541</v>
      </c>
      <c r="E964" s="319" t="s">
        <v>1541</v>
      </c>
      <c r="F964" s="319">
        <v>20180101</v>
      </c>
      <c r="G964" s="319">
        <v>20210630</v>
      </c>
      <c r="H964" s="319" t="s">
        <v>4293</v>
      </c>
      <c r="I964" s="319" t="s">
        <v>4918</v>
      </c>
      <c r="J964" s="319" t="s">
        <v>4453</v>
      </c>
      <c r="K964" s="319" t="s">
        <v>4453</v>
      </c>
      <c r="L964" s="319" t="s">
        <v>4453</v>
      </c>
      <c r="M964" s="319" t="s">
        <v>5053</v>
      </c>
    </row>
    <row r="965" spans="1:13" hidden="1">
      <c r="A965" s="319">
        <f t="shared" si="59"/>
        <v>1604</v>
      </c>
      <c r="B965" s="319">
        <f t="shared" si="59"/>
        <v>4</v>
      </c>
      <c r="C965" s="319" t="s">
        <v>4765</v>
      </c>
      <c r="D965" s="319" t="s">
        <v>1541</v>
      </c>
      <c r="E965" s="319" t="s">
        <v>1541</v>
      </c>
      <c r="F965" s="319">
        <v>20180101</v>
      </c>
      <c r="G965" s="319">
        <v>20210630</v>
      </c>
      <c r="H965" s="319" t="s">
        <v>4293</v>
      </c>
      <c r="I965" s="319" t="s">
        <v>4918</v>
      </c>
      <c r="J965" s="319" t="s">
        <v>4453</v>
      </c>
      <c r="K965" s="319" t="s">
        <v>4453</v>
      </c>
      <c r="L965" s="319" t="s">
        <v>4453</v>
      </c>
      <c r="M965" s="319" t="s">
        <v>5053</v>
      </c>
    </row>
    <row r="966" spans="1:13" hidden="1">
      <c r="A966" s="319">
        <f t="shared" si="59"/>
        <v>1605</v>
      </c>
      <c r="B966" s="319">
        <f t="shared" si="59"/>
        <v>5</v>
      </c>
      <c r="C966" s="319" t="s">
        <v>4765</v>
      </c>
      <c r="D966" s="319" t="s">
        <v>1541</v>
      </c>
      <c r="E966" s="319" t="s">
        <v>1541</v>
      </c>
      <c r="F966" s="319">
        <v>20180101</v>
      </c>
      <c r="G966" s="319">
        <v>20210630</v>
      </c>
      <c r="H966" s="319" t="s">
        <v>4293</v>
      </c>
      <c r="I966" s="319" t="s">
        <v>4918</v>
      </c>
      <c r="J966" s="319" t="s">
        <v>4453</v>
      </c>
      <c r="K966" s="319" t="s">
        <v>4453</v>
      </c>
      <c r="L966" s="319" t="s">
        <v>4453</v>
      </c>
      <c r="M966" s="319" t="s">
        <v>5053</v>
      </c>
    </row>
    <row r="967" spans="1:13" hidden="1">
      <c r="A967" s="319">
        <f t="shared" si="59"/>
        <v>1606</v>
      </c>
      <c r="B967" s="319">
        <f t="shared" si="59"/>
        <v>6</v>
      </c>
      <c r="C967" s="319" t="s">
        <v>4765</v>
      </c>
      <c r="D967" s="319" t="s">
        <v>1541</v>
      </c>
      <c r="E967" s="319" t="s">
        <v>1541</v>
      </c>
      <c r="F967" s="319">
        <v>20180101</v>
      </c>
      <c r="G967" s="319">
        <v>20210630</v>
      </c>
      <c r="H967" s="319" t="s">
        <v>4293</v>
      </c>
      <c r="I967" s="319" t="s">
        <v>4918</v>
      </c>
      <c r="J967" s="319" t="s">
        <v>4453</v>
      </c>
      <c r="K967" s="319" t="s">
        <v>4453</v>
      </c>
      <c r="L967" s="319" t="s">
        <v>4453</v>
      </c>
      <c r="M967" s="319" t="s">
        <v>5053</v>
      </c>
    </row>
    <row r="968" spans="1:13" hidden="1">
      <c r="A968" s="319">
        <f t="shared" si="59"/>
        <v>1607</v>
      </c>
      <c r="B968" s="319">
        <f t="shared" si="59"/>
        <v>7</v>
      </c>
      <c r="C968" s="319" t="s">
        <v>4765</v>
      </c>
      <c r="D968" s="319" t="s">
        <v>1541</v>
      </c>
      <c r="E968" s="319" t="s">
        <v>1541</v>
      </c>
      <c r="F968" s="319">
        <v>20180101</v>
      </c>
      <c r="G968" s="319">
        <v>20210630</v>
      </c>
      <c r="H968" s="319" t="s">
        <v>4293</v>
      </c>
      <c r="I968" s="319" t="s">
        <v>4918</v>
      </c>
      <c r="J968" s="319" t="s">
        <v>4453</v>
      </c>
      <c r="K968" s="319" t="s">
        <v>4453</v>
      </c>
      <c r="L968" s="319" t="s">
        <v>4453</v>
      </c>
      <c r="M968" s="319" t="s">
        <v>5053</v>
      </c>
    </row>
    <row r="969" spans="1:13" hidden="1">
      <c r="A969" s="319">
        <f t="shared" si="59"/>
        <v>1608</v>
      </c>
      <c r="B969" s="319">
        <f t="shared" si="59"/>
        <v>8</v>
      </c>
      <c r="C969" s="319" t="s">
        <v>4765</v>
      </c>
      <c r="D969" s="319" t="s">
        <v>1541</v>
      </c>
      <c r="E969" s="319" t="s">
        <v>1541</v>
      </c>
      <c r="F969" s="319">
        <v>20180101</v>
      </c>
      <c r="G969" s="319">
        <v>20210630</v>
      </c>
      <c r="H969" s="319" t="s">
        <v>4293</v>
      </c>
      <c r="I969" s="319" t="s">
        <v>4918</v>
      </c>
      <c r="J969" s="319" t="s">
        <v>4453</v>
      </c>
      <c r="K969" s="319" t="s">
        <v>4453</v>
      </c>
      <c r="L969" s="319" t="s">
        <v>4453</v>
      </c>
      <c r="M969" s="319" t="s">
        <v>5053</v>
      </c>
    </row>
    <row r="970" spans="1:13" hidden="1">
      <c r="A970" s="319">
        <f t="shared" si="59"/>
        <v>1609</v>
      </c>
      <c r="B970" s="319">
        <f t="shared" si="59"/>
        <v>9</v>
      </c>
      <c r="C970" s="319" t="s">
        <v>4765</v>
      </c>
      <c r="D970" s="319" t="s">
        <v>1541</v>
      </c>
      <c r="E970" s="319" t="s">
        <v>1541</v>
      </c>
      <c r="F970" s="319">
        <v>20180101</v>
      </c>
      <c r="G970" s="319">
        <v>20210630</v>
      </c>
      <c r="H970" s="319" t="s">
        <v>4293</v>
      </c>
      <c r="I970" s="319" t="s">
        <v>4918</v>
      </c>
      <c r="J970" s="319" t="s">
        <v>4453</v>
      </c>
      <c r="K970" s="319" t="s">
        <v>4453</v>
      </c>
      <c r="L970" s="319" t="s">
        <v>4453</v>
      </c>
      <c r="M970" s="319" t="s">
        <v>5053</v>
      </c>
    </row>
    <row r="971" spans="1:13" hidden="1">
      <c r="A971" s="319">
        <f t="shared" ref="A971:A982" si="60">A970+1</f>
        <v>1610</v>
      </c>
      <c r="B971" s="319">
        <f t="shared" si="59"/>
        <v>10</v>
      </c>
      <c r="C971" s="319" t="s">
        <v>4765</v>
      </c>
      <c r="D971" s="319" t="s">
        <v>1541</v>
      </c>
      <c r="E971" s="319" t="s">
        <v>1541</v>
      </c>
      <c r="F971" s="319">
        <v>20180101</v>
      </c>
      <c r="G971" s="319">
        <v>20210630</v>
      </c>
      <c r="H971" s="319" t="s">
        <v>4293</v>
      </c>
      <c r="I971" s="319" t="s">
        <v>4918</v>
      </c>
      <c r="J971" s="319" t="s">
        <v>4453</v>
      </c>
      <c r="K971" s="319" t="s">
        <v>4453</v>
      </c>
      <c r="L971" s="319" t="s">
        <v>4453</v>
      </c>
      <c r="M971" s="319" t="s">
        <v>5053</v>
      </c>
    </row>
    <row r="972" spans="1:13" hidden="1">
      <c r="A972" s="319">
        <f t="shared" si="60"/>
        <v>1611</v>
      </c>
      <c r="B972" s="319">
        <v>41</v>
      </c>
      <c r="C972" s="319" t="s">
        <v>4765</v>
      </c>
      <c r="D972" s="319" t="s">
        <v>1541</v>
      </c>
      <c r="E972" s="319" t="s">
        <v>1541</v>
      </c>
      <c r="F972" s="319">
        <v>20180101</v>
      </c>
      <c r="G972" s="319">
        <v>20210630</v>
      </c>
      <c r="H972" s="319" t="s">
        <v>4293</v>
      </c>
      <c r="I972" s="319" t="s">
        <v>4918</v>
      </c>
      <c r="J972" s="319" t="s">
        <v>4453</v>
      </c>
      <c r="K972" s="319" t="s">
        <v>4453</v>
      </c>
      <c r="L972" s="319" t="s">
        <v>4453</v>
      </c>
      <c r="M972" s="319" t="s">
        <v>5053</v>
      </c>
    </row>
    <row r="973" spans="1:13" hidden="1">
      <c r="A973" s="319">
        <f t="shared" si="60"/>
        <v>1612</v>
      </c>
      <c r="B973" s="319">
        <f t="shared" ref="B973:B981" si="61">B972+1</f>
        <v>42</v>
      </c>
      <c r="C973" s="319" t="s">
        <v>4765</v>
      </c>
      <c r="D973" s="319" t="s">
        <v>1541</v>
      </c>
      <c r="E973" s="319" t="s">
        <v>1541</v>
      </c>
      <c r="F973" s="319">
        <v>20180101</v>
      </c>
      <c r="G973" s="319">
        <v>20210630</v>
      </c>
      <c r="H973" s="319" t="s">
        <v>4293</v>
      </c>
      <c r="I973" s="319" t="s">
        <v>4918</v>
      </c>
      <c r="J973" s="319" t="s">
        <v>4453</v>
      </c>
      <c r="K973" s="319" t="s">
        <v>4453</v>
      </c>
      <c r="L973" s="319" t="s">
        <v>4453</v>
      </c>
      <c r="M973" s="319" t="s">
        <v>5053</v>
      </c>
    </row>
    <row r="974" spans="1:13" hidden="1">
      <c r="A974" s="319">
        <f t="shared" si="60"/>
        <v>1613</v>
      </c>
      <c r="B974" s="319">
        <f t="shared" si="61"/>
        <v>43</v>
      </c>
      <c r="C974" s="319" t="s">
        <v>4765</v>
      </c>
      <c r="D974" s="319" t="s">
        <v>1541</v>
      </c>
      <c r="E974" s="319" t="s">
        <v>1541</v>
      </c>
      <c r="F974" s="319">
        <v>20180101</v>
      </c>
      <c r="G974" s="319">
        <v>20210630</v>
      </c>
      <c r="H974" s="319" t="s">
        <v>4293</v>
      </c>
      <c r="I974" s="319" t="s">
        <v>4918</v>
      </c>
      <c r="J974" s="319" t="s">
        <v>4453</v>
      </c>
      <c r="K974" s="319" t="s">
        <v>4453</v>
      </c>
      <c r="L974" s="319" t="s">
        <v>4453</v>
      </c>
      <c r="M974" s="319" t="s">
        <v>5053</v>
      </c>
    </row>
    <row r="975" spans="1:13" hidden="1">
      <c r="A975" s="319">
        <f t="shared" si="60"/>
        <v>1614</v>
      </c>
      <c r="B975" s="319">
        <f t="shared" si="61"/>
        <v>44</v>
      </c>
      <c r="C975" s="319" t="s">
        <v>4765</v>
      </c>
      <c r="D975" s="319" t="s">
        <v>1541</v>
      </c>
      <c r="E975" s="319" t="s">
        <v>1541</v>
      </c>
      <c r="F975" s="319">
        <v>20180101</v>
      </c>
      <c r="G975" s="319">
        <v>20210630</v>
      </c>
      <c r="H975" s="319" t="s">
        <v>4293</v>
      </c>
      <c r="I975" s="319" t="s">
        <v>4918</v>
      </c>
      <c r="J975" s="319" t="s">
        <v>4453</v>
      </c>
      <c r="K975" s="319" t="s">
        <v>4453</v>
      </c>
      <c r="L975" s="319" t="s">
        <v>4453</v>
      </c>
      <c r="M975" s="319" t="s">
        <v>5053</v>
      </c>
    </row>
    <row r="976" spans="1:13" hidden="1">
      <c r="A976" s="319">
        <f t="shared" si="60"/>
        <v>1615</v>
      </c>
      <c r="B976" s="319">
        <f t="shared" si="61"/>
        <v>45</v>
      </c>
      <c r="C976" s="319" t="s">
        <v>4765</v>
      </c>
      <c r="D976" s="319" t="s">
        <v>1541</v>
      </c>
      <c r="E976" s="319" t="s">
        <v>1541</v>
      </c>
      <c r="F976" s="319">
        <v>20180101</v>
      </c>
      <c r="G976" s="319">
        <v>20210630</v>
      </c>
      <c r="H976" s="319" t="s">
        <v>4293</v>
      </c>
      <c r="I976" s="319" t="s">
        <v>4918</v>
      </c>
      <c r="J976" s="319" t="s">
        <v>4453</v>
      </c>
      <c r="K976" s="319" t="s">
        <v>4453</v>
      </c>
      <c r="L976" s="319" t="s">
        <v>4453</v>
      </c>
      <c r="M976" s="319" t="s">
        <v>5053</v>
      </c>
    </row>
    <row r="977" spans="1:13" hidden="1">
      <c r="A977" s="319">
        <f t="shared" si="60"/>
        <v>1616</v>
      </c>
      <c r="B977" s="319">
        <f t="shared" si="61"/>
        <v>46</v>
      </c>
      <c r="C977" s="319" t="s">
        <v>4765</v>
      </c>
      <c r="D977" s="319" t="s">
        <v>1541</v>
      </c>
      <c r="E977" s="319" t="s">
        <v>1541</v>
      </c>
      <c r="F977" s="319">
        <v>20180101</v>
      </c>
      <c r="G977" s="319">
        <v>20210630</v>
      </c>
      <c r="H977" s="319" t="s">
        <v>4293</v>
      </c>
      <c r="I977" s="319" t="s">
        <v>4918</v>
      </c>
      <c r="J977" s="319" t="s">
        <v>4453</v>
      </c>
      <c r="K977" s="319" t="s">
        <v>4453</v>
      </c>
      <c r="L977" s="319" t="s">
        <v>4453</v>
      </c>
      <c r="M977" s="319" t="s">
        <v>5053</v>
      </c>
    </row>
    <row r="978" spans="1:13" hidden="1">
      <c r="A978" s="319">
        <f t="shared" si="60"/>
        <v>1617</v>
      </c>
      <c r="B978" s="319">
        <f t="shared" si="61"/>
        <v>47</v>
      </c>
      <c r="C978" s="319" t="s">
        <v>4765</v>
      </c>
      <c r="D978" s="319" t="s">
        <v>1541</v>
      </c>
      <c r="E978" s="319" t="s">
        <v>1541</v>
      </c>
      <c r="F978" s="319">
        <v>20180101</v>
      </c>
      <c r="G978" s="319">
        <v>20210630</v>
      </c>
      <c r="H978" s="319" t="s">
        <v>4293</v>
      </c>
      <c r="I978" s="319" t="s">
        <v>4918</v>
      </c>
      <c r="J978" s="319" t="s">
        <v>4453</v>
      </c>
      <c r="K978" s="319" t="s">
        <v>4453</v>
      </c>
      <c r="L978" s="319" t="s">
        <v>4453</v>
      </c>
      <c r="M978" s="319" t="s">
        <v>5053</v>
      </c>
    </row>
    <row r="979" spans="1:13" hidden="1">
      <c r="A979" s="319">
        <f t="shared" si="60"/>
        <v>1618</v>
      </c>
      <c r="B979" s="319">
        <f t="shared" si="61"/>
        <v>48</v>
      </c>
      <c r="C979" s="319" t="s">
        <v>4765</v>
      </c>
      <c r="D979" s="319" t="s">
        <v>1541</v>
      </c>
      <c r="E979" s="319" t="s">
        <v>1541</v>
      </c>
      <c r="F979" s="319">
        <v>20180101</v>
      </c>
      <c r="G979" s="319">
        <v>20210630</v>
      </c>
      <c r="H979" s="319" t="s">
        <v>4293</v>
      </c>
      <c r="I979" s="319" t="s">
        <v>4918</v>
      </c>
      <c r="J979" s="319" t="s">
        <v>4453</v>
      </c>
      <c r="K979" s="319" t="s">
        <v>4453</v>
      </c>
      <c r="L979" s="319" t="s">
        <v>4453</v>
      </c>
      <c r="M979" s="319" t="s">
        <v>5053</v>
      </c>
    </row>
    <row r="980" spans="1:13" hidden="1">
      <c r="A980" s="319">
        <f t="shared" si="60"/>
        <v>1619</v>
      </c>
      <c r="B980" s="319">
        <f t="shared" si="61"/>
        <v>49</v>
      </c>
      <c r="C980" s="319" t="s">
        <v>4765</v>
      </c>
      <c r="D980" s="319" t="s">
        <v>1541</v>
      </c>
      <c r="E980" s="319" t="s">
        <v>1541</v>
      </c>
      <c r="F980" s="319">
        <v>20180101</v>
      </c>
      <c r="G980" s="319">
        <v>20210630</v>
      </c>
      <c r="H980" s="319" t="s">
        <v>4293</v>
      </c>
      <c r="I980" s="319" t="s">
        <v>4918</v>
      </c>
      <c r="J980" s="319" t="s">
        <v>4453</v>
      </c>
      <c r="K980" s="319" t="s">
        <v>4453</v>
      </c>
      <c r="L980" s="319" t="s">
        <v>4453</v>
      </c>
      <c r="M980" s="319" t="s">
        <v>5053</v>
      </c>
    </row>
    <row r="981" spans="1:13" hidden="1">
      <c r="A981" s="319">
        <f t="shared" si="60"/>
        <v>1620</v>
      </c>
      <c r="B981" s="319">
        <f t="shared" si="61"/>
        <v>50</v>
      </c>
      <c r="C981" s="319" t="s">
        <v>4765</v>
      </c>
      <c r="D981" s="319" t="s">
        <v>1541</v>
      </c>
      <c r="E981" s="319" t="s">
        <v>1541</v>
      </c>
      <c r="F981" s="319">
        <v>20180101</v>
      </c>
      <c r="G981" s="319">
        <v>20210630</v>
      </c>
      <c r="H981" s="319" t="s">
        <v>4293</v>
      </c>
      <c r="I981" s="319" t="s">
        <v>4918</v>
      </c>
      <c r="J981" s="319" t="s">
        <v>4453</v>
      </c>
      <c r="K981" s="319" t="s">
        <v>4453</v>
      </c>
      <c r="L981" s="319" t="s">
        <v>4453</v>
      </c>
      <c r="M981" s="319" t="s">
        <v>5053</v>
      </c>
    </row>
    <row r="982" spans="1:13" hidden="1">
      <c r="A982" s="319">
        <f t="shared" si="60"/>
        <v>1621</v>
      </c>
      <c r="B982" s="288" t="s">
        <v>4453</v>
      </c>
      <c r="C982" s="319" t="s">
        <v>4840</v>
      </c>
      <c r="D982" s="319" t="s">
        <v>4765</v>
      </c>
      <c r="E982" s="319" t="s">
        <v>4765</v>
      </c>
      <c r="F982" s="319">
        <v>20180101</v>
      </c>
      <c r="G982" s="319">
        <v>20210630</v>
      </c>
      <c r="H982" s="319" t="s">
        <v>4293</v>
      </c>
      <c r="I982" s="319" t="s">
        <v>4919</v>
      </c>
      <c r="J982" s="319">
        <f>A962</f>
        <v>1601</v>
      </c>
      <c r="K982" s="2" t="s">
        <v>4846</v>
      </c>
      <c r="L982" s="318" t="s">
        <v>4847</v>
      </c>
      <c r="M982" s="319" t="s">
        <v>5053</v>
      </c>
    </row>
    <row r="983" spans="1:13" hidden="1">
      <c r="A983" s="319">
        <f t="shared" ref="A983:A1046" si="62">A982+1</f>
        <v>1622</v>
      </c>
      <c r="B983" s="288" t="s">
        <v>4453</v>
      </c>
      <c r="C983" s="319" t="s">
        <v>4840</v>
      </c>
      <c r="D983" s="319" t="s">
        <v>4765</v>
      </c>
      <c r="E983" s="319" t="s">
        <v>4765</v>
      </c>
      <c r="F983" s="319">
        <v>20180101</v>
      </c>
      <c r="G983" s="319">
        <v>20210630</v>
      </c>
      <c r="H983" s="319" t="s">
        <v>4293</v>
      </c>
      <c r="I983" s="319" t="s">
        <v>4919</v>
      </c>
      <c r="J983" s="319">
        <f>J982+1</f>
        <v>1602</v>
      </c>
      <c r="K983" s="2" t="s">
        <v>4846</v>
      </c>
      <c r="L983" s="318" t="s">
        <v>4847</v>
      </c>
      <c r="M983" s="319" t="s">
        <v>5053</v>
      </c>
    </row>
    <row r="984" spans="1:13" hidden="1">
      <c r="A984" s="319">
        <f t="shared" si="62"/>
        <v>1623</v>
      </c>
      <c r="B984" s="288" t="s">
        <v>4453</v>
      </c>
      <c r="C984" s="319" t="s">
        <v>4840</v>
      </c>
      <c r="D984" s="319" t="s">
        <v>4765</v>
      </c>
      <c r="E984" s="319" t="s">
        <v>4765</v>
      </c>
      <c r="F984" s="319">
        <v>20180101</v>
      </c>
      <c r="G984" s="319">
        <v>20210630</v>
      </c>
      <c r="H984" s="319" t="s">
        <v>4293</v>
      </c>
      <c r="I984" s="319" t="s">
        <v>4919</v>
      </c>
      <c r="J984" s="319">
        <f t="shared" ref="J984:J1001" si="63">J983+1</f>
        <v>1603</v>
      </c>
      <c r="K984" s="2" t="s">
        <v>4846</v>
      </c>
      <c r="L984" s="318" t="s">
        <v>4847</v>
      </c>
      <c r="M984" s="319" t="s">
        <v>5053</v>
      </c>
    </row>
    <row r="985" spans="1:13" hidden="1">
      <c r="A985" s="319">
        <f t="shared" si="62"/>
        <v>1624</v>
      </c>
      <c r="B985" s="288" t="s">
        <v>4453</v>
      </c>
      <c r="C985" s="319" t="s">
        <v>4840</v>
      </c>
      <c r="D985" s="319" t="s">
        <v>4765</v>
      </c>
      <c r="E985" s="319" t="s">
        <v>4765</v>
      </c>
      <c r="F985" s="319">
        <v>20180101</v>
      </c>
      <c r="G985" s="319">
        <v>20210630</v>
      </c>
      <c r="H985" s="319" t="s">
        <v>4293</v>
      </c>
      <c r="I985" s="319" t="s">
        <v>4919</v>
      </c>
      <c r="J985" s="319">
        <f t="shared" si="63"/>
        <v>1604</v>
      </c>
      <c r="K985" s="2" t="s">
        <v>4846</v>
      </c>
      <c r="L985" s="318" t="s">
        <v>4847</v>
      </c>
      <c r="M985" s="319" t="s">
        <v>5053</v>
      </c>
    </row>
    <row r="986" spans="1:13" hidden="1">
      <c r="A986" s="319">
        <f t="shared" si="62"/>
        <v>1625</v>
      </c>
      <c r="B986" s="288" t="s">
        <v>4453</v>
      </c>
      <c r="C986" s="319" t="s">
        <v>4840</v>
      </c>
      <c r="D986" s="319" t="s">
        <v>4765</v>
      </c>
      <c r="E986" s="319" t="s">
        <v>4765</v>
      </c>
      <c r="F986" s="319">
        <v>20180101</v>
      </c>
      <c r="G986" s="319">
        <v>20210630</v>
      </c>
      <c r="H986" s="319" t="s">
        <v>4293</v>
      </c>
      <c r="I986" s="319" t="s">
        <v>4919</v>
      </c>
      <c r="J986" s="319">
        <f t="shared" si="63"/>
        <v>1605</v>
      </c>
      <c r="K986" s="2" t="s">
        <v>4846</v>
      </c>
      <c r="L986" s="318" t="s">
        <v>4847</v>
      </c>
      <c r="M986" s="319" t="s">
        <v>5053</v>
      </c>
    </row>
    <row r="987" spans="1:13" hidden="1">
      <c r="A987" s="319">
        <f t="shared" si="62"/>
        <v>1626</v>
      </c>
      <c r="B987" s="288" t="s">
        <v>4453</v>
      </c>
      <c r="C987" s="319" t="s">
        <v>4840</v>
      </c>
      <c r="D987" s="319" t="s">
        <v>4765</v>
      </c>
      <c r="E987" s="319" t="s">
        <v>4765</v>
      </c>
      <c r="F987" s="319">
        <v>20180101</v>
      </c>
      <c r="G987" s="319">
        <v>20210630</v>
      </c>
      <c r="H987" s="319" t="s">
        <v>4293</v>
      </c>
      <c r="I987" s="319" t="s">
        <v>4919</v>
      </c>
      <c r="J987" s="319">
        <f t="shared" si="63"/>
        <v>1606</v>
      </c>
      <c r="K987" s="2" t="s">
        <v>4846</v>
      </c>
      <c r="L987" s="318" t="s">
        <v>4847</v>
      </c>
      <c r="M987" s="319" t="s">
        <v>5053</v>
      </c>
    </row>
    <row r="988" spans="1:13" hidden="1">
      <c r="A988" s="319">
        <f t="shared" si="62"/>
        <v>1627</v>
      </c>
      <c r="B988" s="288" t="s">
        <v>4453</v>
      </c>
      <c r="C988" s="319" t="s">
        <v>4840</v>
      </c>
      <c r="D988" s="319" t="s">
        <v>4765</v>
      </c>
      <c r="E988" s="319" t="s">
        <v>4765</v>
      </c>
      <c r="F988" s="319">
        <v>20180101</v>
      </c>
      <c r="G988" s="319">
        <v>20210630</v>
      </c>
      <c r="H988" s="319" t="s">
        <v>4293</v>
      </c>
      <c r="I988" s="319" t="s">
        <v>4919</v>
      </c>
      <c r="J988" s="319">
        <f t="shared" si="63"/>
        <v>1607</v>
      </c>
      <c r="K988" s="2" t="s">
        <v>4846</v>
      </c>
      <c r="L988" s="318" t="s">
        <v>4847</v>
      </c>
      <c r="M988" s="319" t="s">
        <v>5053</v>
      </c>
    </row>
    <row r="989" spans="1:13" hidden="1">
      <c r="A989" s="319">
        <f t="shared" si="62"/>
        <v>1628</v>
      </c>
      <c r="B989" s="288" t="s">
        <v>4453</v>
      </c>
      <c r="C989" s="319" t="s">
        <v>4840</v>
      </c>
      <c r="D989" s="319" t="s">
        <v>4765</v>
      </c>
      <c r="E989" s="319" t="s">
        <v>4765</v>
      </c>
      <c r="F989" s="319">
        <v>20180101</v>
      </c>
      <c r="G989" s="319">
        <v>20210630</v>
      </c>
      <c r="H989" s="319" t="s">
        <v>4293</v>
      </c>
      <c r="I989" s="319" t="s">
        <v>4919</v>
      </c>
      <c r="J989" s="319">
        <f t="shared" si="63"/>
        <v>1608</v>
      </c>
      <c r="K989" s="2" t="s">
        <v>4846</v>
      </c>
      <c r="L989" s="318" t="s">
        <v>4847</v>
      </c>
      <c r="M989" s="319" t="s">
        <v>5053</v>
      </c>
    </row>
    <row r="990" spans="1:13" hidden="1">
      <c r="A990" s="319">
        <f t="shared" si="62"/>
        <v>1629</v>
      </c>
      <c r="B990" s="288" t="s">
        <v>4453</v>
      </c>
      <c r="C990" s="319" t="s">
        <v>4840</v>
      </c>
      <c r="D990" s="319" t="s">
        <v>4765</v>
      </c>
      <c r="E990" s="319" t="s">
        <v>4765</v>
      </c>
      <c r="F990" s="319">
        <v>20180101</v>
      </c>
      <c r="G990" s="319">
        <v>20210630</v>
      </c>
      <c r="H990" s="319" t="s">
        <v>4293</v>
      </c>
      <c r="I990" s="319" t="s">
        <v>4919</v>
      </c>
      <c r="J990" s="319">
        <f t="shared" si="63"/>
        <v>1609</v>
      </c>
      <c r="K990" s="2" t="s">
        <v>4846</v>
      </c>
      <c r="L990" s="318" t="s">
        <v>4847</v>
      </c>
      <c r="M990" s="319" t="s">
        <v>5053</v>
      </c>
    </row>
    <row r="991" spans="1:13" hidden="1">
      <c r="A991" s="319">
        <f t="shared" si="62"/>
        <v>1630</v>
      </c>
      <c r="B991" s="288" t="s">
        <v>4453</v>
      </c>
      <c r="C991" s="319" t="s">
        <v>4840</v>
      </c>
      <c r="D991" s="319" t="s">
        <v>4765</v>
      </c>
      <c r="E991" s="319" t="s">
        <v>4765</v>
      </c>
      <c r="F991" s="319">
        <v>20180101</v>
      </c>
      <c r="G991" s="319">
        <v>20210630</v>
      </c>
      <c r="H991" s="319" t="s">
        <v>4293</v>
      </c>
      <c r="I991" s="319" t="s">
        <v>4919</v>
      </c>
      <c r="J991" s="319">
        <f t="shared" si="63"/>
        <v>1610</v>
      </c>
      <c r="K991" s="2" t="s">
        <v>4846</v>
      </c>
      <c r="L991" s="318" t="s">
        <v>4847</v>
      </c>
      <c r="M991" s="319" t="s">
        <v>5053</v>
      </c>
    </row>
    <row r="992" spans="1:13" hidden="1">
      <c r="A992" s="319">
        <f t="shared" si="62"/>
        <v>1631</v>
      </c>
      <c r="B992" s="288" t="s">
        <v>4453</v>
      </c>
      <c r="C992" s="319" t="s">
        <v>4840</v>
      </c>
      <c r="D992" s="319" t="s">
        <v>4765</v>
      </c>
      <c r="E992" s="319" t="s">
        <v>4765</v>
      </c>
      <c r="F992" s="319">
        <v>20180101</v>
      </c>
      <c r="G992" s="319">
        <v>20210630</v>
      </c>
      <c r="H992" s="319" t="s">
        <v>4293</v>
      </c>
      <c r="I992" s="319" t="s">
        <v>4919</v>
      </c>
      <c r="J992" s="319">
        <f t="shared" si="63"/>
        <v>1611</v>
      </c>
      <c r="K992" s="2" t="s">
        <v>4846</v>
      </c>
      <c r="L992" s="318" t="s">
        <v>4847</v>
      </c>
      <c r="M992" s="319" t="s">
        <v>5053</v>
      </c>
    </row>
    <row r="993" spans="1:13" hidden="1">
      <c r="A993" s="319">
        <f t="shared" si="62"/>
        <v>1632</v>
      </c>
      <c r="B993" s="288" t="s">
        <v>4453</v>
      </c>
      <c r="C993" s="319" t="s">
        <v>4840</v>
      </c>
      <c r="D993" s="319" t="s">
        <v>4765</v>
      </c>
      <c r="E993" s="319" t="s">
        <v>4765</v>
      </c>
      <c r="F993" s="319">
        <v>20180101</v>
      </c>
      <c r="G993" s="319">
        <v>20210630</v>
      </c>
      <c r="H993" s="319" t="s">
        <v>4293</v>
      </c>
      <c r="I993" s="319" t="s">
        <v>4919</v>
      </c>
      <c r="J993" s="319">
        <f t="shared" si="63"/>
        <v>1612</v>
      </c>
      <c r="K993" s="2" t="s">
        <v>4846</v>
      </c>
      <c r="L993" s="318" t="s">
        <v>4847</v>
      </c>
      <c r="M993" s="319" t="s">
        <v>5053</v>
      </c>
    </row>
    <row r="994" spans="1:13" hidden="1">
      <c r="A994" s="319">
        <f t="shared" si="62"/>
        <v>1633</v>
      </c>
      <c r="B994" s="288" t="s">
        <v>4453</v>
      </c>
      <c r="C994" s="319" t="s">
        <v>4840</v>
      </c>
      <c r="D994" s="319" t="s">
        <v>4765</v>
      </c>
      <c r="E994" s="319" t="s">
        <v>4765</v>
      </c>
      <c r="F994" s="319">
        <v>20180101</v>
      </c>
      <c r="G994" s="319">
        <v>20210630</v>
      </c>
      <c r="H994" s="319" t="s">
        <v>4293</v>
      </c>
      <c r="I994" s="319" t="s">
        <v>4919</v>
      </c>
      <c r="J994" s="319">
        <f t="shared" si="63"/>
        <v>1613</v>
      </c>
      <c r="K994" s="2" t="s">
        <v>4846</v>
      </c>
      <c r="L994" s="318" t="s">
        <v>4847</v>
      </c>
      <c r="M994" s="319" t="s">
        <v>5053</v>
      </c>
    </row>
    <row r="995" spans="1:13" hidden="1">
      <c r="A995" s="319">
        <f t="shared" si="62"/>
        <v>1634</v>
      </c>
      <c r="B995" s="288" t="s">
        <v>4453</v>
      </c>
      <c r="C995" s="319" t="s">
        <v>4840</v>
      </c>
      <c r="D995" s="319" t="s">
        <v>4765</v>
      </c>
      <c r="E995" s="319" t="s">
        <v>4765</v>
      </c>
      <c r="F995" s="319">
        <v>20180101</v>
      </c>
      <c r="G995" s="319">
        <v>20210630</v>
      </c>
      <c r="H995" s="319" t="s">
        <v>4293</v>
      </c>
      <c r="I995" s="319" t="s">
        <v>4919</v>
      </c>
      <c r="J995" s="319">
        <f t="shared" si="63"/>
        <v>1614</v>
      </c>
      <c r="K995" s="2" t="s">
        <v>4846</v>
      </c>
      <c r="L995" s="318" t="s">
        <v>4847</v>
      </c>
      <c r="M995" s="319" t="s">
        <v>5053</v>
      </c>
    </row>
    <row r="996" spans="1:13" hidden="1">
      <c r="A996" s="319">
        <f t="shared" si="62"/>
        <v>1635</v>
      </c>
      <c r="B996" s="288" t="s">
        <v>4453</v>
      </c>
      <c r="C996" s="319" t="s">
        <v>4840</v>
      </c>
      <c r="D996" s="319" t="s">
        <v>4765</v>
      </c>
      <c r="E996" s="319" t="s">
        <v>4765</v>
      </c>
      <c r="F996" s="319">
        <v>20180101</v>
      </c>
      <c r="G996" s="319">
        <v>20210630</v>
      </c>
      <c r="H996" s="319" t="s">
        <v>4293</v>
      </c>
      <c r="I996" s="319" t="s">
        <v>4919</v>
      </c>
      <c r="J996" s="319">
        <f t="shared" si="63"/>
        <v>1615</v>
      </c>
      <c r="K996" s="2" t="s">
        <v>4846</v>
      </c>
      <c r="L996" s="318" t="s">
        <v>4847</v>
      </c>
      <c r="M996" s="319" t="s">
        <v>5053</v>
      </c>
    </row>
    <row r="997" spans="1:13" hidden="1">
      <c r="A997" s="319">
        <f t="shared" si="62"/>
        <v>1636</v>
      </c>
      <c r="B997" s="288" t="s">
        <v>4453</v>
      </c>
      <c r="C997" s="319" t="s">
        <v>4840</v>
      </c>
      <c r="D997" s="319" t="s">
        <v>4765</v>
      </c>
      <c r="E997" s="319" t="s">
        <v>4765</v>
      </c>
      <c r="F997" s="319">
        <v>20180101</v>
      </c>
      <c r="G997" s="319">
        <v>20210630</v>
      </c>
      <c r="H997" s="319" t="s">
        <v>4293</v>
      </c>
      <c r="I997" s="319" t="s">
        <v>4919</v>
      </c>
      <c r="J997" s="319">
        <f t="shared" si="63"/>
        <v>1616</v>
      </c>
      <c r="K997" s="2" t="s">
        <v>4846</v>
      </c>
      <c r="L997" s="318" t="s">
        <v>4847</v>
      </c>
      <c r="M997" s="319" t="s">
        <v>5053</v>
      </c>
    </row>
    <row r="998" spans="1:13" hidden="1">
      <c r="A998" s="319">
        <f t="shared" si="62"/>
        <v>1637</v>
      </c>
      <c r="B998" s="288" t="s">
        <v>4453</v>
      </c>
      <c r="C998" s="319" t="s">
        <v>4840</v>
      </c>
      <c r="D998" s="319" t="s">
        <v>4765</v>
      </c>
      <c r="E998" s="319" t="s">
        <v>4765</v>
      </c>
      <c r="F998" s="319">
        <v>20180101</v>
      </c>
      <c r="G998" s="319">
        <v>20210630</v>
      </c>
      <c r="H998" s="319" t="s">
        <v>4293</v>
      </c>
      <c r="I998" s="319" t="s">
        <v>4919</v>
      </c>
      <c r="J998" s="319">
        <f t="shared" si="63"/>
        <v>1617</v>
      </c>
      <c r="K998" s="2" t="s">
        <v>4846</v>
      </c>
      <c r="L998" s="318" t="s">
        <v>4847</v>
      </c>
      <c r="M998" s="319" t="s">
        <v>5053</v>
      </c>
    </row>
    <row r="999" spans="1:13" hidden="1">
      <c r="A999" s="319">
        <f t="shared" si="62"/>
        <v>1638</v>
      </c>
      <c r="B999" s="288" t="s">
        <v>4453</v>
      </c>
      <c r="C999" s="319" t="s">
        <v>4840</v>
      </c>
      <c r="D999" s="319" t="s">
        <v>4765</v>
      </c>
      <c r="E999" s="319" t="s">
        <v>4765</v>
      </c>
      <c r="F999" s="319">
        <v>20180101</v>
      </c>
      <c r="G999" s="319">
        <v>20210630</v>
      </c>
      <c r="H999" s="319" t="s">
        <v>4293</v>
      </c>
      <c r="I999" s="319" t="s">
        <v>4919</v>
      </c>
      <c r="J999" s="319">
        <f t="shared" si="63"/>
        <v>1618</v>
      </c>
      <c r="K999" s="2" t="s">
        <v>4846</v>
      </c>
      <c r="L999" s="318" t="s">
        <v>4847</v>
      </c>
      <c r="M999" s="319" t="s">
        <v>5053</v>
      </c>
    </row>
    <row r="1000" spans="1:13" hidden="1">
      <c r="A1000" s="319">
        <f t="shared" si="62"/>
        <v>1639</v>
      </c>
      <c r="B1000" s="288" t="s">
        <v>4453</v>
      </c>
      <c r="C1000" s="319" t="s">
        <v>4840</v>
      </c>
      <c r="D1000" s="319" t="s">
        <v>4765</v>
      </c>
      <c r="E1000" s="319" t="s">
        <v>4765</v>
      </c>
      <c r="F1000" s="319">
        <v>20180101</v>
      </c>
      <c r="G1000" s="319">
        <v>20210630</v>
      </c>
      <c r="H1000" s="319" t="s">
        <v>4293</v>
      </c>
      <c r="I1000" s="319" t="s">
        <v>4919</v>
      </c>
      <c r="J1000" s="319">
        <f t="shared" si="63"/>
        <v>1619</v>
      </c>
      <c r="K1000" s="2" t="s">
        <v>4846</v>
      </c>
      <c r="L1000" s="318" t="s">
        <v>4847</v>
      </c>
      <c r="M1000" s="319" t="s">
        <v>5053</v>
      </c>
    </row>
    <row r="1001" spans="1:13" hidden="1">
      <c r="A1001" s="319">
        <f t="shared" si="62"/>
        <v>1640</v>
      </c>
      <c r="B1001" s="288" t="s">
        <v>4453</v>
      </c>
      <c r="C1001" s="319" t="s">
        <v>4840</v>
      </c>
      <c r="D1001" s="319" t="s">
        <v>4765</v>
      </c>
      <c r="E1001" s="319" t="s">
        <v>4765</v>
      </c>
      <c r="F1001" s="319">
        <v>20180101</v>
      </c>
      <c r="G1001" s="319">
        <v>20210630</v>
      </c>
      <c r="H1001" s="319" t="s">
        <v>4293</v>
      </c>
      <c r="I1001" s="319" t="s">
        <v>4919</v>
      </c>
      <c r="J1001" s="319">
        <f t="shared" si="63"/>
        <v>1620</v>
      </c>
      <c r="K1001" s="2" t="s">
        <v>4846</v>
      </c>
      <c r="L1001" s="318" t="s">
        <v>4847</v>
      </c>
      <c r="M1001" s="319" t="s">
        <v>5053</v>
      </c>
    </row>
    <row r="1002" spans="1:13" hidden="1">
      <c r="A1002" s="319">
        <f t="shared" si="62"/>
        <v>1641</v>
      </c>
      <c r="B1002" s="288" t="s">
        <v>4453</v>
      </c>
      <c r="C1002" s="319" t="s">
        <v>4840</v>
      </c>
      <c r="D1002" s="319" t="s">
        <v>4765</v>
      </c>
      <c r="E1002" s="319" t="s">
        <v>4765</v>
      </c>
      <c r="F1002" s="319">
        <v>20180101</v>
      </c>
      <c r="G1002" s="319">
        <v>20210630</v>
      </c>
      <c r="H1002" s="319" t="s">
        <v>4293</v>
      </c>
      <c r="I1002" s="319" t="s">
        <v>4919</v>
      </c>
      <c r="J1002" s="319">
        <v>1601</v>
      </c>
      <c r="K1002" s="319" t="s">
        <v>1809</v>
      </c>
      <c r="L1002" s="319" t="s">
        <v>4458</v>
      </c>
      <c r="M1002" s="319" t="s">
        <v>5053</v>
      </c>
    </row>
    <row r="1003" spans="1:13" hidden="1">
      <c r="A1003" s="319">
        <f t="shared" si="62"/>
        <v>1642</v>
      </c>
      <c r="B1003" s="288" t="s">
        <v>4453</v>
      </c>
      <c r="C1003" s="319" t="s">
        <v>4840</v>
      </c>
      <c r="D1003" s="319" t="s">
        <v>4765</v>
      </c>
      <c r="E1003" s="319" t="s">
        <v>4765</v>
      </c>
      <c r="F1003" s="319">
        <v>20180101</v>
      </c>
      <c r="G1003" s="319">
        <v>20210630</v>
      </c>
      <c r="H1003" s="319" t="s">
        <v>4293</v>
      </c>
      <c r="I1003" s="319" t="s">
        <v>4919</v>
      </c>
      <c r="J1003" s="319">
        <f>J1002</f>
        <v>1601</v>
      </c>
      <c r="K1003" s="319" t="s">
        <v>1419</v>
      </c>
      <c r="L1003" s="319" t="s">
        <v>4459</v>
      </c>
      <c r="M1003" s="319" t="s">
        <v>5053</v>
      </c>
    </row>
    <row r="1004" spans="1:13" hidden="1">
      <c r="A1004" s="319">
        <f t="shared" si="62"/>
        <v>1643</v>
      </c>
      <c r="B1004" s="288" t="s">
        <v>4453</v>
      </c>
      <c r="C1004" s="319" t="s">
        <v>4840</v>
      </c>
      <c r="D1004" s="319" t="s">
        <v>4765</v>
      </c>
      <c r="E1004" s="319" t="s">
        <v>4765</v>
      </c>
      <c r="F1004" s="319">
        <v>20180101</v>
      </c>
      <c r="G1004" s="319">
        <v>20210630</v>
      </c>
      <c r="H1004" s="319" t="s">
        <v>4293</v>
      </c>
      <c r="I1004" s="319" t="s">
        <v>4919</v>
      </c>
      <c r="J1004" s="319">
        <f t="shared" ref="J1004:J1067" si="64">J1003</f>
        <v>1601</v>
      </c>
      <c r="K1004" s="319" t="s">
        <v>1586</v>
      </c>
      <c r="L1004" s="319" t="s">
        <v>4460</v>
      </c>
      <c r="M1004" s="319" t="s">
        <v>5053</v>
      </c>
    </row>
    <row r="1005" spans="1:13" hidden="1">
      <c r="A1005" s="319">
        <f t="shared" si="62"/>
        <v>1644</v>
      </c>
      <c r="B1005" s="288" t="s">
        <v>4453</v>
      </c>
      <c r="C1005" s="319" t="s">
        <v>4840</v>
      </c>
      <c r="D1005" s="319" t="s">
        <v>4765</v>
      </c>
      <c r="E1005" s="319" t="s">
        <v>4765</v>
      </c>
      <c r="F1005" s="319">
        <v>20180101</v>
      </c>
      <c r="G1005" s="319">
        <v>20210630</v>
      </c>
      <c r="H1005" s="319" t="s">
        <v>4293</v>
      </c>
      <c r="I1005" s="319" t="s">
        <v>4919</v>
      </c>
      <c r="J1005" s="319">
        <f t="shared" si="64"/>
        <v>1601</v>
      </c>
      <c r="K1005" s="319" t="s">
        <v>1256</v>
      </c>
      <c r="L1005" s="319" t="s">
        <v>4744</v>
      </c>
      <c r="M1005" s="319" t="s">
        <v>5053</v>
      </c>
    </row>
    <row r="1006" spans="1:13" hidden="1">
      <c r="A1006" s="319">
        <f t="shared" si="62"/>
        <v>1645</v>
      </c>
      <c r="B1006" s="288" t="s">
        <v>4453</v>
      </c>
      <c r="C1006" s="319" t="s">
        <v>4840</v>
      </c>
      <c r="D1006" s="319" t="s">
        <v>4765</v>
      </c>
      <c r="E1006" s="319" t="s">
        <v>4765</v>
      </c>
      <c r="F1006" s="319">
        <v>20180101</v>
      </c>
      <c r="G1006" s="319">
        <v>20210630</v>
      </c>
      <c r="H1006" s="319" t="s">
        <v>4293</v>
      </c>
      <c r="I1006" s="319" t="s">
        <v>4919</v>
      </c>
      <c r="J1006" s="319">
        <f t="shared" si="64"/>
        <v>1601</v>
      </c>
      <c r="K1006" s="319" t="s">
        <v>4461</v>
      </c>
      <c r="L1006" s="319" t="s">
        <v>4462</v>
      </c>
      <c r="M1006" s="319" t="s">
        <v>5053</v>
      </c>
    </row>
    <row r="1007" spans="1:13" hidden="1">
      <c r="A1007" s="319">
        <f t="shared" si="62"/>
        <v>1646</v>
      </c>
      <c r="B1007" s="288" t="s">
        <v>4453</v>
      </c>
      <c r="C1007" s="319" t="s">
        <v>4840</v>
      </c>
      <c r="D1007" s="319" t="s">
        <v>4765</v>
      </c>
      <c r="E1007" s="319" t="s">
        <v>4765</v>
      </c>
      <c r="F1007" s="319">
        <v>20180101</v>
      </c>
      <c r="G1007" s="319">
        <v>20210630</v>
      </c>
      <c r="H1007" s="319" t="s">
        <v>4293</v>
      </c>
      <c r="I1007" s="319" t="s">
        <v>4919</v>
      </c>
      <c r="J1007" s="319">
        <f t="shared" si="64"/>
        <v>1601</v>
      </c>
      <c r="K1007" s="319" t="s">
        <v>4762</v>
      </c>
      <c r="L1007" s="319" t="s">
        <v>4763</v>
      </c>
      <c r="M1007" s="319" t="s">
        <v>5053</v>
      </c>
    </row>
    <row r="1008" spans="1:13" hidden="1">
      <c r="A1008" s="319">
        <f t="shared" si="62"/>
        <v>1647</v>
      </c>
      <c r="B1008" s="288" t="s">
        <v>4453</v>
      </c>
      <c r="C1008" s="319" t="s">
        <v>4840</v>
      </c>
      <c r="D1008" s="319" t="s">
        <v>4765</v>
      </c>
      <c r="E1008" s="319" t="s">
        <v>4765</v>
      </c>
      <c r="F1008" s="319">
        <v>20180101</v>
      </c>
      <c r="G1008" s="319">
        <v>20210630</v>
      </c>
      <c r="H1008" s="319" t="s">
        <v>4293</v>
      </c>
      <c r="I1008" s="319" t="s">
        <v>4919</v>
      </c>
      <c r="J1008" s="319">
        <f t="shared" si="64"/>
        <v>1601</v>
      </c>
      <c r="K1008" s="319" t="s">
        <v>4463</v>
      </c>
      <c r="L1008" s="319" t="s">
        <v>4464</v>
      </c>
      <c r="M1008" s="319" t="s">
        <v>5053</v>
      </c>
    </row>
    <row r="1009" spans="1:13" hidden="1">
      <c r="A1009" s="319">
        <f t="shared" si="62"/>
        <v>1648</v>
      </c>
      <c r="B1009" s="288" t="s">
        <v>4453</v>
      </c>
      <c r="C1009" s="319" t="s">
        <v>4840</v>
      </c>
      <c r="D1009" s="319" t="s">
        <v>4765</v>
      </c>
      <c r="E1009" s="319" t="s">
        <v>4765</v>
      </c>
      <c r="F1009" s="319">
        <v>20180101</v>
      </c>
      <c r="G1009" s="319">
        <v>20210630</v>
      </c>
      <c r="H1009" s="319" t="s">
        <v>4293</v>
      </c>
      <c r="I1009" s="319" t="s">
        <v>4919</v>
      </c>
      <c r="J1009" s="319">
        <f t="shared" si="64"/>
        <v>1601</v>
      </c>
      <c r="K1009" s="319" t="s">
        <v>4848</v>
      </c>
      <c r="L1009" s="319" t="s">
        <v>4467</v>
      </c>
      <c r="M1009" s="319" t="s">
        <v>5053</v>
      </c>
    </row>
    <row r="1010" spans="1:13" hidden="1">
      <c r="A1010" s="319">
        <f t="shared" si="62"/>
        <v>1649</v>
      </c>
      <c r="B1010" s="288" t="s">
        <v>4453</v>
      </c>
      <c r="C1010" s="319" t="s">
        <v>4840</v>
      </c>
      <c r="D1010" s="319" t="s">
        <v>4765</v>
      </c>
      <c r="E1010" s="319" t="s">
        <v>4765</v>
      </c>
      <c r="F1010" s="319">
        <v>20180101</v>
      </c>
      <c r="G1010" s="319">
        <v>20210630</v>
      </c>
      <c r="H1010" s="319" t="s">
        <v>4293</v>
      </c>
      <c r="I1010" s="319" t="s">
        <v>4919</v>
      </c>
      <c r="J1010" s="319">
        <f t="shared" si="64"/>
        <v>1601</v>
      </c>
      <c r="K1010" s="319" t="s">
        <v>4832</v>
      </c>
      <c r="L1010" s="319" t="s">
        <v>4469</v>
      </c>
      <c r="M1010" s="319" t="s">
        <v>5053</v>
      </c>
    </row>
    <row r="1011" spans="1:13" hidden="1">
      <c r="A1011" s="319">
        <f t="shared" si="62"/>
        <v>1650</v>
      </c>
      <c r="B1011" s="288" t="s">
        <v>4453</v>
      </c>
      <c r="C1011" s="319" t="s">
        <v>4840</v>
      </c>
      <c r="D1011" s="319" t="s">
        <v>4765</v>
      </c>
      <c r="E1011" s="319" t="s">
        <v>4765</v>
      </c>
      <c r="F1011" s="319">
        <v>20180101</v>
      </c>
      <c r="G1011" s="319">
        <v>20210630</v>
      </c>
      <c r="H1011" s="319" t="s">
        <v>4293</v>
      </c>
      <c r="I1011" s="319" t="s">
        <v>4919</v>
      </c>
      <c r="J1011" s="319">
        <f t="shared" si="64"/>
        <v>1601</v>
      </c>
      <c r="K1011" s="319" t="s">
        <v>4833</v>
      </c>
      <c r="L1011" s="319" t="s">
        <v>4471</v>
      </c>
      <c r="M1011" s="319" t="s">
        <v>5053</v>
      </c>
    </row>
    <row r="1012" spans="1:13" hidden="1">
      <c r="A1012" s="319">
        <f t="shared" si="62"/>
        <v>1651</v>
      </c>
      <c r="B1012" s="288" t="s">
        <v>4453</v>
      </c>
      <c r="C1012" s="319" t="s">
        <v>4840</v>
      </c>
      <c r="D1012" s="319" t="s">
        <v>4765</v>
      </c>
      <c r="E1012" s="319" t="s">
        <v>4765</v>
      </c>
      <c r="F1012" s="319">
        <v>20180101</v>
      </c>
      <c r="G1012" s="319">
        <v>20210630</v>
      </c>
      <c r="H1012" s="319" t="s">
        <v>4293</v>
      </c>
      <c r="I1012" s="319" t="s">
        <v>4919</v>
      </c>
      <c r="J1012" s="319">
        <f t="shared" si="64"/>
        <v>1601</v>
      </c>
      <c r="K1012" s="319" t="s">
        <v>4834</v>
      </c>
      <c r="L1012" s="319" t="s">
        <v>4835</v>
      </c>
      <c r="M1012" s="319" t="s">
        <v>5053</v>
      </c>
    </row>
    <row r="1013" spans="1:13" hidden="1">
      <c r="A1013" s="319">
        <f t="shared" si="62"/>
        <v>1652</v>
      </c>
      <c r="B1013" s="288" t="s">
        <v>4453</v>
      </c>
      <c r="C1013" s="319" t="s">
        <v>4840</v>
      </c>
      <c r="D1013" s="319" t="s">
        <v>4765</v>
      </c>
      <c r="E1013" s="319" t="s">
        <v>4765</v>
      </c>
      <c r="F1013" s="319">
        <v>20180101</v>
      </c>
      <c r="G1013" s="319">
        <v>20210630</v>
      </c>
      <c r="H1013" s="319" t="s">
        <v>4293</v>
      </c>
      <c r="I1013" s="319" t="s">
        <v>4919</v>
      </c>
      <c r="J1013" s="319">
        <f t="shared" si="64"/>
        <v>1601</v>
      </c>
      <c r="K1013" s="319" t="s">
        <v>4837</v>
      </c>
      <c r="L1013" s="319" t="s">
        <v>4836</v>
      </c>
      <c r="M1013" s="319" t="s">
        <v>5053</v>
      </c>
    </row>
    <row r="1014" spans="1:13" hidden="1">
      <c r="A1014" s="319">
        <f t="shared" si="62"/>
        <v>1653</v>
      </c>
      <c r="B1014" s="288" t="s">
        <v>4453</v>
      </c>
      <c r="C1014" s="319" t="s">
        <v>4840</v>
      </c>
      <c r="D1014" s="319" t="s">
        <v>4765</v>
      </c>
      <c r="E1014" s="319" t="s">
        <v>4765</v>
      </c>
      <c r="F1014" s="319">
        <v>20180101</v>
      </c>
      <c r="G1014" s="319">
        <v>20210630</v>
      </c>
      <c r="H1014" s="319" t="s">
        <v>4293</v>
      </c>
      <c r="I1014" s="319" t="s">
        <v>4919</v>
      </c>
      <c r="J1014" s="319">
        <f t="shared" si="64"/>
        <v>1601</v>
      </c>
      <c r="K1014" s="319" t="s">
        <v>4838</v>
      </c>
      <c r="L1014" s="319" t="s">
        <v>4841</v>
      </c>
      <c r="M1014" s="319" t="s">
        <v>5053</v>
      </c>
    </row>
    <row r="1015" spans="1:13" hidden="1">
      <c r="A1015" s="319">
        <f t="shared" si="62"/>
        <v>1654</v>
      </c>
      <c r="B1015" s="288" t="s">
        <v>4453</v>
      </c>
      <c r="C1015" s="319" t="s">
        <v>4840</v>
      </c>
      <c r="D1015" s="319" t="s">
        <v>4765</v>
      </c>
      <c r="E1015" s="319" t="s">
        <v>4765</v>
      </c>
      <c r="F1015" s="319">
        <v>20180101</v>
      </c>
      <c r="G1015" s="319">
        <v>20210630</v>
      </c>
      <c r="H1015" s="319" t="s">
        <v>4293</v>
      </c>
      <c r="I1015" s="319" t="s">
        <v>4919</v>
      </c>
      <c r="J1015" s="319">
        <f t="shared" si="64"/>
        <v>1601</v>
      </c>
      <c r="K1015" s="319" t="s">
        <v>4839</v>
      </c>
      <c r="L1015" s="319" t="s">
        <v>4842</v>
      </c>
      <c r="M1015" s="319" t="s">
        <v>5053</v>
      </c>
    </row>
    <row r="1016" spans="1:13" hidden="1">
      <c r="A1016" s="319">
        <f t="shared" si="62"/>
        <v>1655</v>
      </c>
      <c r="B1016" s="288" t="s">
        <v>4453</v>
      </c>
      <c r="C1016" s="319" t="s">
        <v>4840</v>
      </c>
      <c r="D1016" s="319" t="s">
        <v>4765</v>
      </c>
      <c r="E1016" s="319" t="s">
        <v>4765</v>
      </c>
      <c r="F1016" s="319">
        <v>20180101</v>
      </c>
      <c r="G1016" s="319">
        <v>20210630</v>
      </c>
      <c r="H1016" s="319" t="s">
        <v>4293</v>
      </c>
      <c r="I1016" s="319" t="s">
        <v>4919</v>
      </c>
      <c r="J1016" s="319">
        <f>J1002+1</f>
        <v>1602</v>
      </c>
      <c r="K1016" s="319" t="s">
        <v>1809</v>
      </c>
      <c r="L1016" s="319" t="s">
        <v>4458</v>
      </c>
      <c r="M1016" s="319" t="s">
        <v>5053</v>
      </c>
    </row>
    <row r="1017" spans="1:13" hidden="1">
      <c r="A1017" s="319">
        <f t="shared" si="62"/>
        <v>1656</v>
      </c>
      <c r="B1017" s="288" t="s">
        <v>4453</v>
      </c>
      <c r="C1017" s="319" t="s">
        <v>4840</v>
      </c>
      <c r="D1017" s="319" t="s">
        <v>4765</v>
      </c>
      <c r="E1017" s="319" t="s">
        <v>4765</v>
      </c>
      <c r="F1017" s="319">
        <v>20180101</v>
      </c>
      <c r="G1017" s="319">
        <v>20210630</v>
      </c>
      <c r="H1017" s="319" t="s">
        <v>4293</v>
      </c>
      <c r="I1017" s="319" t="s">
        <v>4919</v>
      </c>
      <c r="J1017" s="319">
        <f t="shared" si="64"/>
        <v>1602</v>
      </c>
      <c r="K1017" s="319" t="s">
        <v>1419</v>
      </c>
      <c r="L1017" s="319" t="s">
        <v>4459</v>
      </c>
      <c r="M1017" s="319" t="s">
        <v>5053</v>
      </c>
    </row>
    <row r="1018" spans="1:13" hidden="1">
      <c r="A1018" s="319">
        <f t="shared" si="62"/>
        <v>1657</v>
      </c>
      <c r="B1018" s="288" t="s">
        <v>4453</v>
      </c>
      <c r="C1018" s="319" t="s">
        <v>4840</v>
      </c>
      <c r="D1018" s="319" t="s">
        <v>4765</v>
      </c>
      <c r="E1018" s="319" t="s">
        <v>4765</v>
      </c>
      <c r="F1018" s="319">
        <v>20180101</v>
      </c>
      <c r="G1018" s="319">
        <v>20210630</v>
      </c>
      <c r="H1018" s="319" t="s">
        <v>4293</v>
      </c>
      <c r="I1018" s="319" t="s">
        <v>4919</v>
      </c>
      <c r="J1018" s="319">
        <f t="shared" si="64"/>
        <v>1602</v>
      </c>
      <c r="K1018" s="319" t="s">
        <v>1586</v>
      </c>
      <c r="L1018" s="319" t="s">
        <v>4460</v>
      </c>
      <c r="M1018" s="319" t="s">
        <v>5053</v>
      </c>
    </row>
    <row r="1019" spans="1:13" hidden="1">
      <c r="A1019" s="319">
        <f t="shared" si="62"/>
        <v>1658</v>
      </c>
      <c r="B1019" s="288" t="s">
        <v>4453</v>
      </c>
      <c r="C1019" s="319" t="s">
        <v>4840</v>
      </c>
      <c r="D1019" s="319" t="s">
        <v>4765</v>
      </c>
      <c r="E1019" s="319" t="s">
        <v>4765</v>
      </c>
      <c r="F1019" s="319">
        <v>20180101</v>
      </c>
      <c r="G1019" s="319">
        <v>20210630</v>
      </c>
      <c r="H1019" s="319" t="s">
        <v>4293</v>
      </c>
      <c r="I1019" s="319" t="s">
        <v>4919</v>
      </c>
      <c r="J1019" s="319">
        <f t="shared" si="64"/>
        <v>1602</v>
      </c>
      <c r="K1019" s="319" t="s">
        <v>1256</v>
      </c>
      <c r="L1019" s="319" t="s">
        <v>4744</v>
      </c>
      <c r="M1019" s="319" t="s">
        <v>5053</v>
      </c>
    </row>
    <row r="1020" spans="1:13" hidden="1">
      <c r="A1020" s="319">
        <f t="shared" si="62"/>
        <v>1659</v>
      </c>
      <c r="B1020" s="288" t="s">
        <v>4453</v>
      </c>
      <c r="C1020" s="319" t="s">
        <v>4840</v>
      </c>
      <c r="D1020" s="319" t="s">
        <v>4765</v>
      </c>
      <c r="E1020" s="319" t="s">
        <v>4765</v>
      </c>
      <c r="F1020" s="319">
        <v>20180101</v>
      </c>
      <c r="G1020" s="319">
        <v>20210630</v>
      </c>
      <c r="H1020" s="319" t="s">
        <v>4293</v>
      </c>
      <c r="I1020" s="319" t="s">
        <v>4919</v>
      </c>
      <c r="J1020" s="319">
        <f t="shared" si="64"/>
        <v>1602</v>
      </c>
      <c r="K1020" s="319" t="s">
        <v>4461</v>
      </c>
      <c r="L1020" s="319" t="s">
        <v>4462</v>
      </c>
      <c r="M1020" s="319" t="s">
        <v>5053</v>
      </c>
    </row>
    <row r="1021" spans="1:13" hidden="1">
      <c r="A1021" s="319">
        <f t="shared" si="62"/>
        <v>1660</v>
      </c>
      <c r="B1021" s="288" t="s">
        <v>4453</v>
      </c>
      <c r="C1021" s="319" t="s">
        <v>4840</v>
      </c>
      <c r="D1021" s="319" t="s">
        <v>4765</v>
      </c>
      <c r="E1021" s="319" t="s">
        <v>4765</v>
      </c>
      <c r="F1021" s="319">
        <v>20180101</v>
      </c>
      <c r="G1021" s="319">
        <v>20210630</v>
      </c>
      <c r="H1021" s="319" t="s">
        <v>4293</v>
      </c>
      <c r="I1021" s="319" t="s">
        <v>4919</v>
      </c>
      <c r="J1021" s="319">
        <f t="shared" si="64"/>
        <v>1602</v>
      </c>
      <c r="K1021" s="319" t="s">
        <v>4762</v>
      </c>
      <c r="L1021" s="319" t="s">
        <v>4763</v>
      </c>
      <c r="M1021" s="319" t="s">
        <v>5053</v>
      </c>
    </row>
    <row r="1022" spans="1:13" hidden="1">
      <c r="A1022" s="319">
        <f t="shared" si="62"/>
        <v>1661</v>
      </c>
      <c r="B1022" s="288" t="s">
        <v>4453</v>
      </c>
      <c r="C1022" s="319" t="s">
        <v>4840</v>
      </c>
      <c r="D1022" s="319" t="s">
        <v>4765</v>
      </c>
      <c r="E1022" s="319" t="s">
        <v>4765</v>
      </c>
      <c r="F1022" s="319">
        <v>20180101</v>
      </c>
      <c r="G1022" s="319">
        <v>20210630</v>
      </c>
      <c r="H1022" s="319" t="s">
        <v>4293</v>
      </c>
      <c r="I1022" s="319" t="s">
        <v>4919</v>
      </c>
      <c r="J1022" s="319">
        <f t="shared" si="64"/>
        <v>1602</v>
      </c>
      <c r="K1022" s="319" t="s">
        <v>4463</v>
      </c>
      <c r="L1022" s="319" t="s">
        <v>4464</v>
      </c>
      <c r="M1022" s="319" t="s">
        <v>5053</v>
      </c>
    </row>
    <row r="1023" spans="1:13" hidden="1">
      <c r="A1023" s="319">
        <f t="shared" si="62"/>
        <v>1662</v>
      </c>
      <c r="B1023" s="288" t="s">
        <v>4453</v>
      </c>
      <c r="C1023" s="319" t="s">
        <v>4840</v>
      </c>
      <c r="D1023" s="319" t="s">
        <v>4765</v>
      </c>
      <c r="E1023" s="319" t="s">
        <v>4765</v>
      </c>
      <c r="F1023" s="319">
        <v>20180101</v>
      </c>
      <c r="G1023" s="319">
        <v>20210630</v>
      </c>
      <c r="H1023" s="319" t="s">
        <v>4293</v>
      </c>
      <c r="I1023" s="319" t="s">
        <v>4919</v>
      </c>
      <c r="J1023" s="319">
        <f t="shared" si="64"/>
        <v>1602</v>
      </c>
      <c r="K1023" s="319" t="s">
        <v>4848</v>
      </c>
      <c r="L1023" s="319" t="s">
        <v>4467</v>
      </c>
      <c r="M1023" s="319" t="s">
        <v>5053</v>
      </c>
    </row>
    <row r="1024" spans="1:13" hidden="1">
      <c r="A1024" s="319">
        <f t="shared" si="62"/>
        <v>1663</v>
      </c>
      <c r="B1024" s="288" t="s">
        <v>4453</v>
      </c>
      <c r="C1024" s="319" t="s">
        <v>4840</v>
      </c>
      <c r="D1024" s="319" t="s">
        <v>4765</v>
      </c>
      <c r="E1024" s="319" t="s">
        <v>4765</v>
      </c>
      <c r="F1024" s="319">
        <v>20180101</v>
      </c>
      <c r="G1024" s="319">
        <v>20210630</v>
      </c>
      <c r="H1024" s="319" t="s">
        <v>4293</v>
      </c>
      <c r="I1024" s="319" t="s">
        <v>4919</v>
      </c>
      <c r="J1024" s="319">
        <f t="shared" si="64"/>
        <v>1602</v>
      </c>
      <c r="K1024" s="319" t="s">
        <v>4832</v>
      </c>
      <c r="L1024" s="319" t="s">
        <v>4469</v>
      </c>
      <c r="M1024" s="319" t="s">
        <v>5053</v>
      </c>
    </row>
    <row r="1025" spans="1:13" hidden="1">
      <c r="A1025" s="319">
        <f t="shared" si="62"/>
        <v>1664</v>
      </c>
      <c r="B1025" s="288" t="s">
        <v>4453</v>
      </c>
      <c r="C1025" s="319" t="s">
        <v>4840</v>
      </c>
      <c r="D1025" s="319" t="s">
        <v>4765</v>
      </c>
      <c r="E1025" s="319" t="s">
        <v>4765</v>
      </c>
      <c r="F1025" s="319">
        <v>20180101</v>
      </c>
      <c r="G1025" s="319">
        <v>20210630</v>
      </c>
      <c r="H1025" s="319" t="s">
        <v>4293</v>
      </c>
      <c r="I1025" s="319" t="s">
        <v>4919</v>
      </c>
      <c r="J1025" s="319">
        <f t="shared" si="64"/>
        <v>1602</v>
      </c>
      <c r="K1025" s="319" t="s">
        <v>4833</v>
      </c>
      <c r="L1025" s="319" t="s">
        <v>4471</v>
      </c>
      <c r="M1025" s="319" t="s">
        <v>5053</v>
      </c>
    </row>
    <row r="1026" spans="1:13" hidden="1">
      <c r="A1026" s="319">
        <f t="shared" si="62"/>
        <v>1665</v>
      </c>
      <c r="B1026" s="288" t="s">
        <v>4453</v>
      </c>
      <c r="C1026" s="319" t="s">
        <v>4840</v>
      </c>
      <c r="D1026" s="319" t="s">
        <v>4765</v>
      </c>
      <c r="E1026" s="319" t="s">
        <v>4765</v>
      </c>
      <c r="F1026" s="319">
        <v>20180101</v>
      </c>
      <c r="G1026" s="319">
        <v>20210630</v>
      </c>
      <c r="H1026" s="319" t="s">
        <v>4293</v>
      </c>
      <c r="I1026" s="319" t="s">
        <v>4919</v>
      </c>
      <c r="J1026" s="319">
        <f t="shared" si="64"/>
        <v>1602</v>
      </c>
      <c r="K1026" s="319" t="s">
        <v>4834</v>
      </c>
      <c r="L1026" s="319" t="s">
        <v>4835</v>
      </c>
      <c r="M1026" s="319" t="s">
        <v>5053</v>
      </c>
    </row>
    <row r="1027" spans="1:13" hidden="1">
      <c r="A1027" s="319">
        <f t="shared" si="62"/>
        <v>1666</v>
      </c>
      <c r="B1027" s="288" t="s">
        <v>4453</v>
      </c>
      <c r="C1027" s="319" t="s">
        <v>4840</v>
      </c>
      <c r="D1027" s="319" t="s">
        <v>4765</v>
      </c>
      <c r="E1027" s="319" t="s">
        <v>4765</v>
      </c>
      <c r="F1027" s="319">
        <v>20180101</v>
      </c>
      <c r="G1027" s="319">
        <v>20210630</v>
      </c>
      <c r="H1027" s="319" t="s">
        <v>4293</v>
      </c>
      <c r="I1027" s="319" t="s">
        <v>4919</v>
      </c>
      <c r="J1027" s="319">
        <f t="shared" si="64"/>
        <v>1602</v>
      </c>
      <c r="K1027" s="319" t="s">
        <v>4837</v>
      </c>
      <c r="L1027" s="319" t="s">
        <v>4836</v>
      </c>
      <c r="M1027" s="319" t="s">
        <v>5053</v>
      </c>
    </row>
    <row r="1028" spans="1:13" hidden="1">
      <c r="A1028" s="319">
        <f t="shared" si="62"/>
        <v>1667</v>
      </c>
      <c r="B1028" s="288" t="s">
        <v>4453</v>
      </c>
      <c r="C1028" s="319" t="s">
        <v>4840</v>
      </c>
      <c r="D1028" s="319" t="s">
        <v>4765</v>
      </c>
      <c r="E1028" s="319" t="s">
        <v>4765</v>
      </c>
      <c r="F1028" s="319">
        <v>20180101</v>
      </c>
      <c r="G1028" s="319">
        <v>20210630</v>
      </c>
      <c r="H1028" s="319" t="s">
        <v>4293</v>
      </c>
      <c r="I1028" s="319" t="s">
        <v>4919</v>
      </c>
      <c r="J1028" s="319">
        <f t="shared" si="64"/>
        <v>1602</v>
      </c>
      <c r="K1028" s="319" t="s">
        <v>4838</v>
      </c>
      <c r="L1028" s="319" t="s">
        <v>4841</v>
      </c>
      <c r="M1028" s="319" t="s">
        <v>5053</v>
      </c>
    </row>
    <row r="1029" spans="1:13" hidden="1">
      <c r="A1029" s="319">
        <f t="shared" si="62"/>
        <v>1668</v>
      </c>
      <c r="B1029" s="288" t="s">
        <v>4453</v>
      </c>
      <c r="C1029" s="319" t="s">
        <v>4840</v>
      </c>
      <c r="D1029" s="319" t="s">
        <v>4765</v>
      </c>
      <c r="E1029" s="319" t="s">
        <v>4765</v>
      </c>
      <c r="F1029" s="319">
        <v>20180101</v>
      </c>
      <c r="G1029" s="319">
        <v>20210630</v>
      </c>
      <c r="H1029" s="319" t="s">
        <v>4293</v>
      </c>
      <c r="I1029" s="319" t="s">
        <v>4919</v>
      </c>
      <c r="J1029" s="319">
        <f t="shared" si="64"/>
        <v>1602</v>
      </c>
      <c r="K1029" s="319" t="s">
        <v>4839</v>
      </c>
      <c r="L1029" s="319" t="s">
        <v>4842</v>
      </c>
      <c r="M1029" s="319" t="s">
        <v>5053</v>
      </c>
    </row>
    <row r="1030" spans="1:13" hidden="1">
      <c r="A1030" s="319">
        <f t="shared" si="62"/>
        <v>1669</v>
      </c>
      <c r="B1030" s="288" t="s">
        <v>4453</v>
      </c>
      <c r="C1030" s="319" t="s">
        <v>4840</v>
      </c>
      <c r="D1030" s="319" t="s">
        <v>4765</v>
      </c>
      <c r="E1030" s="319" t="s">
        <v>4765</v>
      </c>
      <c r="F1030" s="319">
        <v>20180101</v>
      </c>
      <c r="G1030" s="319">
        <v>20210630</v>
      </c>
      <c r="H1030" s="319" t="s">
        <v>4293</v>
      </c>
      <c r="I1030" s="319" t="s">
        <v>4919</v>
      </c>
      <c r="J1030" s="319">
        <f>J1016+1</f>
        <v>1603</v>
      </c>
      <c r="K1030" s="319" t="s">
        <v>1809</v>
      </c>
      <c r="L1030" s="319" t="s">
        <v>4458</v>
      </c>
      <c r="M1030" s="319" t="s">
        <v>5053</v>
      </c>
    </row>
    <row r="1031" spans="1:13" hidden="1">
      <c r="A1031" s="319">
        <f t="shared" si="62"/>
        <v>1670</v>
      </c>
      <c r="B1031" s="288" t="s">
        <v>4453</v>
      </c>
      <c r="C1031" s="319" t="s">
        <v>4840</v>
      </c>
      <c r="D1031" s="319" t="s">
        <v>4765</v>
      </c>
      <c r="E1031" s="319" t="s">
        <v>4765</v>
      </c>
      <c r="F1031" s="319">
        <v>20180101</v>
      </c>
      <c r="G1031" s="319">
        <v>20210630</v>
      </c>
      <c r="H1031" s="319" t="s">
        <v>4293</v>
      </c>
      <c r="I1031" s="319" t="s">
        <v>4919</v>
      </c>
      <c r="J1031" s="319">
        <f t="shared" si="64"/>
        <v>1603</v>
      </c>
      <c r="K1031" s="319" t="s">
        <v>1419</v>
      </c>
      <c r="L1031" s="319" t="s">
        <v>4459</v>
      </c>
      <c r="M1031" s="319" t="s">
        <v>5053</v>
      </c>
    </row>
    <row r="1032" spans="1:13" hidden="1">
      <c r="A1032" s="319">
        <f t="shared" si="62"/>
        <v>1671</v>
      </c>
      <c r="B1032" s="288" t="s">
        <v>4453</v>
      </c>
      <c r="C1032" s="319" t="s">
        <v>4840</v>
      </c>
      <c r="D1032" s="319" t="s">
        <v>4765</v>
      </c>
      <c r="E1032" s="319" t="s">
        <v>4765</v>
      </c>
      <c r="F1032" s="319">
        <v>20180101</v>
      </c>
      <c r="G1032" s="319">
        <v>20210630</v>
      </c>
      <c r="H1032" s="319" t="s">
        <v>4293</v>
      </c>
      <c r="I1032" s="319" t="s">
        <v>4919</v>
      </c>
      <c r="J1032" s="319">
        <f t="shared" si="64"/>
        <v>1603</v>
      </c>
      <c r="K1032" s="319" t="s">
        <v>1586</v>
      </c>
      <c r="L1032" s="319" t="s">
        <v>4460</v>
      </c>
      <c r="M1032" s="319" t="s">
        <v>5053</v>
      </c>
    </row>
    <row r="1033" spans="1:13" hidden="1">
      <c r="A1033" s="319">
        <f t="shared" si="62"/>
        <v>1672</v>
      </c>
      <c r="B1033" s="288" t="s">
        <v>4453</v>
      </c>
      <c r="C1033" s="319" t="s">
        <v>4840</v>
      </c>
      <c r="D1033" s="319" t="s">
        <v>4765</v>
      </c>
      <c r="E1033" s="319" t="s">
        <v>4765</v>
      </c>
      <c r="F1033" s="319">
        <v>20180101</v>
      </c>
      <c r="G1033" s="319">
        <v>20210630</v>
      </c>
      <c r="H1033" s="319" t="s">
        <v>4293</v>
      </c>
      <c r="I1033" s="319" t="s">
        <v>4919</v>
      </c>
      <c r="J1033" s="319">
        <f t="shared" si="64"/>
        <v>1603</v>
      </c>
      <c r="K1033" s="319" t="s">
        <v>1256</v>
      </c>
      <c r="L1033" s="319" t="s">
        <v>4744</v>
      </c>
      <c r="M1033" s="319" t="s">
        <v>5053</v>
      </c>
    </row>
    <row r="1034" spans="1:13" hidden="1">
      <c r="A1034" s="319">
        <f t="shared" si="62"/>
        <v>1673</v>
      </c>
      <c r="B1034" s="288" t="s">
        <v>4453</v>
      </c>
      <c r="C1034" s="319" t="s">
        <v>4840</v>
      </c>
      <c r="D1034" s="319" t="s">
        <v>4765</v>
      </c>
      <c r="E1034" s="319" t="s">
        <v>4765</v>
      </c>
      <c r="F1034" s="319">
        <v>20180101</v>
      </c>
      <c r="G1034" s="319">
        <v>20210630</v>
      </c>
      <c r="H1034" s="319" t="s">
        <v>4293</v>
      </c>
      <c r="I1034" s="319" t="s">
        <v>4919</v>
      </c>
      <c r="J1034" s="319">
        <f t="shared" si="64"/>
        <v>1603</v>
      </c>
      <c r="K1034" s="319" t="s">
        <v>4461</v>
      </c>
      <c r="L1034" s="319" t="s">
        <v>4462</v>
      </c>
      <c r="M1034" s="319" t="s">
        <v>5053</v>
      </c>
    </row>
    <row r="1035" spans="1:13" hidden="1">
      <c r="A1035" s="319">
        <f t="shared" si="62"/>
        <v>1674</v>
      </c>
      <c r="B1035" s="288" t="s">
        <v>4453</v>
      </c>
      <c r="C1035" s="319" t="s">
        <v>4840</v>
      </c>
      <c r="D1035" s="319" t="s">
        <v>4765</v>
      </c>
      <c r="E1035" s="319" t="s">
        <v>4765</v>
      </c>
      <c r="F1035" s="319">
        <v>20180101</v>
      </c>
      <c r="G1035" s="319">
        <v>20210630</v>
      </c>
      <c r="H1035" s="319" t="s">
        <v>4293</v>
      </c>
      <c r="I1035" s="319" t="s">
        <v>4919</v>
      </c>
      <c r="J1035" s="319">
        <f t="shared" si="64"/>
        <v>1603</v>
      </c>
      <c r="K1035" s="319" t="s">
        <v>4762</v>
      </c>
      <c r="L1035" s="319" t="s">
        <v>4763</v>
      </c>
      <c r="M1035" s="319" t="s">
        <v>5053</v>
      </c>
    </row>
    <row r="1036" spans="1:13" hidden="1">
      <c r="A1036" s="319">
        <f t="shared" si="62"/>
        <v>1675</v>
      </c>
      <c r="B1036" s="288" t="s">
        <v>4453</v>
      </c>
      <c r="C1036" s="319" t="s">
        <v>4840</v>
      </c>
      <c r="D1036" s="319" t="s">
        <v>4765</v>
      </c>
      <c r="E1036" s="319" t="s">
        <v>4765</v>
      </c>
      <c r="F1036" s="319">
        <v>20180101</v>
      </c>
      <c r="G1036" s="319">
        <v>20210630</v>
      </c>
      <c r="H1036" s="319" t="s">
        <v>4293</v>
      </c>
      <c r="I1036" s="319" t="s">
        <v>4919</v>
      </c>
      <c r="J1036" s="319">
        <f t="shared" si="64"/>
        <v>1603</v>
      </c>
      <c r="K1036" s="319" t="s">
        <v>4463</v>
      </c>
      <c r="L1036" s="319" t="s">
        <v>4464</v>
      </c>
      <c r="M1036" s="319" t="s">
        <v>5053</v>
      </c>
    </row>
    <row r="1037" spans="1:13" hidden="1">
      <c r="A1037" s="319">
        <f t="shared" si="62"/>
        <v>1676</v>
      </c>
      <c r="B1037" s="288" t="s">
        <v>4453</v>
      </c>
      <c r="C1037" s="319" t="s">
        <v>4840</v>
      </c>
      <c r="D1037" s="319" t="s">
        <v>4765</v>
      </c>
      <c r="E1037" s="319" t="s">
        <v>4765</v>
      </c>
      <c r="F1037" s="319">
        <v>20180101</v>
      </c>
      <c r="G1037" s="319">
        <v>20210630</v>
      </c>
      <c r="H1037" s="319" t="s">
        <v>4293</v>
      </c>
      <c r="I1037" s="319" t="s">
        <v>4919</v>
      </c>
      <c r="J1037" s="319">
        <f t="shared" si="64"/>
        <v>1603</v>
      </c>
      <c r="K1037" s="319" t="s">
        <v>4848</v>
      </c>
      <c r="L1037" s="319" t="s">
        <v>4467</v>
      </c>
      <c r="M1037" s="319" t="s">
        <v>5053</v>
      </c>
    </row>
    <row r="1038" spans="1:13" hidden="1">
      <c r="A1038" s="319">
        <f t="shared" si="62"/>
        <v>1677</v>
      </c>
      <c r="B1038" s="288" t="s">
        <v>4453</v>
      </c>
      <c r="C1038" s="319" t="s">
        <v>4840</v>
      </c>
      <c r="D1038" s="319" t="s">
        <v>4765</v>
      </c>
      <c r="E1038" s="319" t="s">
        <v>4765</v>
      </c>
      <c r="F1038" s="319">
        <v>20180101</v>
      </c>
      <c r="G1038" s="319">
        <v>20210630</v>
      </c>
      <c r="H1038" s="319" t="s">
        <v>4293</v>
      </c>
      <c r="I1038" s="319" t="s">
        <v>4919</v>
      </c>
      <c r="J1038" s="319">
        <f t="shared" si="64"/>
        <v>1603</v>
      </c>
      <c r="K1038" s="319" t="s">
        <v>4832</v>
      </c>
      <c r="L1038" s="319" t="s">
        <v>4469</v>
      </c>
      <c r="M1038" s="319" t="s">
        <v>5053</v>
      </c>
    </row>
    <row r="1039" spans="1:13" hidden="1">
      <c r="A1039" s="319">
        <f t="shared" si="62"/>
        <v>1678</v>
      </c>
      <c r="B1039" s="288" t="s">
        <v>4453</v>
      </c>
      <c r="C1039" s="319" t="s">
        <v>4840</v>
      </c>
      <c r="D1039" s="319" t="s">
        <v>4765</v>
      </c>
      <c r="E1039" s="319" t="s">
        <v>4765</v>
      </c>
      <c r="F1039" s="319">
        <v>20180101</v>
      </c>
      <c r="G1039" s="319">
        <v>20210630</v>
      </c>
      <c r="H1039" s="319" t="s">
        <v>4293</v>
      </c>
      <c r="I1039" s="319" t="s">
        <v>4919</v>
      </c>
      <c r="J1039" s="319">
        <f t="shared" si="64"/>
        <v>1603</v>
      </c>
      <c r="K1039" s="319" t="s">
        <v>4833</v>
      </c>
      <c r="L1039" s="319" t="s">
        <v>4471</v>
      </c>
      <c r="M1039" s="319" t="s">
        <v>5053</v>
      </c>
    </row>
    <row r="1040" spans="1:13" hidden="1">
      <c r="A1040" s="319">
        <f t="shared" si="62"/>
        <v>1679</v>
      </c>
      <c r="B1040" s="288" t="s">
        <v>4453</v>
      </c>
      <c r="C1040" s="319" t="s">
        <v>4840</v>
      </c>
      <c r="D1040" s="319" t="s">
        <v>4765</v>
      </c>
      <c r="E1040" s="319" t="s">
        <v>4765</v>
      </c>
      <c r="F1040" s="319">
        <v>20180101</v>
      </c>
      <c r="G1040" s="319">
        <v>20210630</v>
      </c>
      <c r="H1040" s="319" t="s">
        <v>4293</v>
      </c>
      <c r="I1040" s="319" t="s">
        <v>4919</v>
      </c>
      <c r="J1040" s="319">
        <f t="shared" si="64"/>
        <v>1603</v>
      </c>
      <c r="K1040" s="319" t="s">
        <v>4834</v>
      </c>
      <c r="L1040" s="319" t="s">
        <v>4835</v>
      </c>
      <c r="M1040" s="319" t="s">
        <v>5053</v>
      </c>
    </row>
    <row r="1041" spans="1:13" hidden="1">
      <c r="A1041" s="319">
        <f t="shared" si="62"/>
        <v>1680</v>
      </c>
      <c r="B1041" s="288" t="s">
        <v>4453</v>
      </c>
      <c r="C1041" s="319" t="s">
        <v>4840</v>
      </c>
      <c r="D1041" s="319" t="s">
        <v>4765</v>
      </c>
      <c r="E1041" s="319" t="s">
        <v>4765</v>
      </c>
      <c r="F1041" s="319">
        <v>20180101</v>
      </c>
      <c r="G1041" s="319">
        <v>20210630</v>
      </c>
      <c r="H1041" s="319" t="s">
        <v>4293</v>
      </c>
      <c r="I1041" s="319" t="s">
        <v>4919</v>
      </c>
      <c r="J1041" s="319">
        <f t="shared" si="64"/>
        <v>1603</v>
      </c>
      <c r="K1041" s="319" t="s">
        <v>4837</v>
      </c>
      <c r="L1041" s="319" t="s">
        <v>4836</v>
      </c>
      <c r="M1041" s="319" t="s">
        <v>5053</v>
      </c>
    </row>
    <row r="1042" spans="1:13" hidden="1">
      <c r="A1042" s="319">
        <f t="shared" si="62"/>
        <v>1681</v>
      </c>
      <c r="B1042" s="288" t="s">
        <v>4453</v>
      </c>
      <c r="C1042" s="319" t="s">
        <v>4840</v>
      </c>
      <c r="D1042" s="319" t="s">
        <v>4765</v>
      </c>
      <c r="E1042" s="319" t="s">
        <v>4765</v>
      </c>
      <c r="F1042" s="319">
        <v>20180101</v>
      </c>
      <c r="G1042" s="319">
        <v>20210630</v>
      </c>
      <c r="H1042" s="319" t="s">
        <v>4293</v>
      </c>
      <c r="I1042" s="319" t="s">
        <v>4919</v>
      </c>
      <c r="J1042" s="319">
        <f t="shared" si="64"/>
        <v>1603</v>
      </c>
      <c r="K1042" s="319" t="s">
        <v>4838</v>
      </c>
      <c r="L1042" s="319" t="s">
        <v>4841</v>
      </c>
      <c r="M1042" s="319" t="s">
        <v>5053</v>
      </c>
    </row>
    <row r="1043" spans="1:13" hidden="1">
      <c r="A1043" s="319">
        <f t="shared" si="62"/>
        <v>1682</v>
      </c>
      <c r="B1043" s="288" t="s">
        <v>4453</v>
      </c>
      <c r="C1043" s="319" t="s">
        <v>4840</v>
      </c>
      <c r="D1043" s="319" t="s">
        <v>4765</v>
      </c>
      <c r="E1043" s="319" t="s">
        <v>4765</v>
      </c>
      <c r="F1043" s="319">
        <v>20180101</v>
      </c>
      <c r="G1043" s="319">
        <v>20210630</v>
      </c>
      <c r="H1043" s="319" t="s">
        <v>4293</v>
      </c>
      <c r="I1043" s="319" t="s">
        <v>4919</v>
      </c>
      <c r="J1043" s="319">
        <f t="shared" si="64"/>
        <v>1603</v>
      </c>
      <c r="K1043" s="319" t="s">
        <v>4839</v>
      </c>
      <c r="L1043" s="319" t="s">
        <v>4842</v>
      </c>
      <c r="M1043" s="319" t="s">
        <v>5053</v>
      </c>
    </row>
    <row r="1044" spans="1:13" hidden="1">
      <c r="A1044" s="319">
        <f t="shared" si="62"/>
        <v>1683</v>
      </c>
      <c r="B1044" s="288" t="s">
        <v>4453</v>
      </c>
      <c r="C1044" s="319" t="s">
        <v>4840</v>
      </c>
      <c r="D1044" s="319" t="s">
        <v>4765</v>
      </c>
      <c r="E1044" s="319" t="s">
        <v>4765</v>
      </c>
      <c r="F1044" s="319">
        <v>20180101</v>
      </c>
      <c r="G1044" s="319">
        <v>20210630</v>
      </c>
      <c r="H1044" s="319" t="s">
        <v>4293</v>
      </c>
      <c r="I1044" s="319" t="s">
        <v>4919</v>
      </c>
      <c r="J1044" s="319">
        <f>J1030+1</f>
        <v>1604</v>
      </c>
      <c r="K1044" s="319" t="s">
        <v>1809</v>
      </c>
      <c r="L1044" s="319" t="s">
        <v>4458</v>
      </c>
      <c r="M1044" s="319" t="s">
        <v>5053</v>
      </c>
    </row>
    <row r="1045" spans="1:13" hidden="1">
      <c r="A1045" s="319">
        <f t="shared" si="62"/>
        <v>1684</v>
      </c>
      <c r="B1045" s="288" t="s">
        <v>4453</v>
      </c>
      <c r="C1045" s="319" t="s">
        <v>4840</v>
      </c>
      <c r="D1045" s="319" t="s">
        <v>4765</v>
      </c>
      <c r="E1045" s="319" t="s">
        <v>4765</v>
      </c>
      <c r="F1045" s="319">
        <v>20180101</v>
      </c>
      <c r="G1045" s="319">
        <v>20210630</v>
      </c>
      <c r="H1045" s="319" t="s">
        <v>4293</v>
      </c>
      <c r="I1045" s="319" t="s">
        <v>4919</v>
      </c>
      <c r="J1045" s="319">
        <f t="shared" si="64"/>
        <v>1604</v>
      </c>
      <c r="K1045" s="319" t="s">
        <v>1419</v>
      </c>
      <c r="L1045" s="319" t="s">
        <v>4459</v>
      </c>
      <c r="M1045" s="319" t="s">
        <v>5053</v>
      </c>
    </row>
    <row r="1046" spans="1:13" hidden="1">
      <c r="A1046" s="319">
        <f t="shared" si="62"/>
        <v>1685</v>
      </c>
      <c r="B1046" s="288" t="s">
        <v>4453</v>
      </c>
      <c r="C1046" s="319" t="s">
        <v>4840</v>
      </c>
      <c r="D1046" s="319" t="s">
        <v>4765</v>
      </c>
      <c r="E1046" s="319" t="s">
        <v>4765</v>
      </c>
      <c r="F1046" s="319">
        <v>20180101</v>
      </c>
      <c r="G1046" s="319">
        <v>20210630</v>
      </c>
      <c r="H1046" s="319" t="s">
        <v>4293</v>
      </c>
      <c r="I1046" s="319" t="s">
        <v>4919</v>
      </c>
      <c r="J1046" s="319">
        <f t="shared" si="64"/>
        <v>1604</v>
      </c>
      <c r="K1046" s="319" t="s">
        <v>1586</v>
      </c>
      <c r="L1046" s="319" t="s">
        <v>4460</v>
      </c>
      <c r="M1046" s="319" t="s">
        <v>5053</v>
      </c>
    </row>
    <row r="1047" spans="1:13" hidden="1">
      <c r="A1047" s="319">
        <f t="shared" ref="A1047:A1110" si="65">A1046+1</f>
        <v>1686</v>
      </c>
      <c r="B1047" s="288" t="s">
        <v>4453</v>
      </c>
      <c r="C1047" s="319" t="s">
        <v>4840</v>
      </c>
      <c r="D1047" s="319" t="s">
        <v>4765</v>
      </c>
      <c r="E1047" s="319" t="s">
        <v>4765</v>
      </c>
      <c r="F1047" s="319">
        <v>20180101</v>
      </c>
      <c r="G1047" s="319">
        <v>20210630</v>
      </c>
      <c r="H1047" s="319" t="s">
        <v>4293</v>
      </c>
      <c r="I1047" s="319" t="s">
        <v>4919</v>
      </c>
      <c r="J1047" s="319">
        <f t="shared" si="64"/>
        <v>1604</v>
      </c>
      <c r="K1047" s="319" t="s">
        <v>1256</v>
      </c>
      <c r="L1047" s="319" t="s">
        <v>4744</v>
      </c>
      <c r="M1047" s="319" t="s">
        <v>5053</v>
      </c>
    </row>
    <row r="1048" spans="1:13" hidden="1">
      <c r="A1048" s="319">
        <f t="shared" si="65"/>
        <v>1687</v>
      </c>
      <c r="B1048" s="288" t="s">
        <v>4453</v>
      </c>
      <c r="C1048" s="319" t="s">
        <v>4840</v>
      </c>
      <c r="D1048" s="319" t="s">
        <v>4765</v>
      </c>
      <c r="E1048" s="319" t="s">
        <v>4765</v>
      </c>
      <c r="F1048" s="319">
        <v>20180101</v>
      </c>
      <c r="G1048" s="319">
        <v>20210630</v>
      </c>
      <c r="H1048" s="319" t="s">
        <v>4293</v>
      </c>
      <c r="I1048" s="319" t="s">
        <v>4919</v>
      </c>
      <c r="J1048" s="319">
        <f t="shared" si="64"/>
        <v>1604</v>
      </c>
      <c r="K1048" s="319" t="s">
        <v>4461</v>
      </c>
      <c r="L1048" s="319" t="s">
        <v>4462</v>
      </c>
      <c r="M1048" s="319" t="s">
        <v>5053</v>
      </c>
    </row>
    <row r="1049" spans="1:13" hidden="1">
      <c r="A1049" s="319">
        <f t="shared" si="65"/>
        <v>1688</v>
      </c>
      <c r="B1049" s="288" t="s">
        <v>4453</v>
      </c>
      <c r="C1049" s="319" t="s">
        <v>4840</v>
      </c>
      <c r="D1049" s="319" t="s">
        <v>4765</v>
      </c>
      <c r="E1049" s="319" t="s">
        <v>4765</v>
      </c>
      <c r="F1049" s="319">
        <v>20180101</v>
      </c>
      <c r="G1049" s="319">
        <v>20210630</v>
      </c>
      <c r="H1049" s="319" t="s">
        <v>4293</v>
      </c>
      <c r="I1049" s="319" t="s">
        <v>4919</v>
      </c>
      <c r="J1049" s="319">
        <f t="shared" si="64"/>
        <v>1604</v>
      </c>
      <c r="K1049" s="319" t="s">
        <v>4762</v>
      </c>
      <c r="L1049" s="319" t="s">
        <v>4763</v>
      </c>
      <c r="M1049" s="319" t="s">
        <v>5053</v>
      </c>
    </row>
    <row r="1050" spans="1:13" hidden="1">
      <c r="A1050" s="319">
        <f t="shared" si="65"/>
        <v>1689</v>
      </c>
      <c r="B1050" s="288" t="s">
        <v>4453</v>
      </c>
      <c r="C1050" s="319" t="s">
        <v>4840</v>
      </c>
      <c r="D1050" s="319" t="s">
        <v>4765</v>
      </c>
      <c r="E1050" s="319" t="s">
        <v>4765</v>
      </c>
      <c r="F1050" s="319">
        <v>20180101</v>
      </c>
      <c r="G1050" s="319">
        <v>20210630</v>
      </c>
      <c r="H1050" s="319" t="s">
        <v>4293</v>
      </c>
      <c r="I1050" s="319" t="s">
        <v>4919</v>
      </c>
      <c r="J1050" s="319">
        <f t="shared" si="64"/>
        <v>1604</v>
      </c>
      <c r="K1050" s="319" t="s">
        <v>4463</v>
      </c>
      <c r="L1050" s="319" t="s">
        <v>4464</v>
      </c>
      <c r="M1050" s="319" t="s">
        <v>5053</v>
      </c>
    </row>
    <row r="1051" spans="1:13" hidden="1">
      <c r="A1051" s="319">
        <f t="shared" si="65"/>
        <v>1690</v>
      </c>
      <c r="B1051" s="288" t="s">
        <v>4453</v>
      </c>
      <c r="C1051" s="319" t="s">
        <v>4840</v>
      </c>
      <c r="D1051" s="319" t="s">
        <v>4765</v>
      </c>
      <c r="E1051" s="319" t="s">
        <v>4765</v>
      </c>
      <c r="F1051" s="319">
        <v>20180101</v>
      </c>
      <c r="G1051" s="319">
        <v>20210630</v>
      </c>
      <c r="H1051" s="319" t="s">
        <v>4293</v>
      </c>
      <c r="I1051" s="319" t="s">
        <v>4919</v>
      </c>
      <c r="J1051" s="319">
        <f t="shared" si="64"/>
        <v>1604</v>
      </c>
      <c r="K1051" s="319" t="s">
        <v>4848</v>
      </c>
      <c r="L1051" s="319" t="s">
        <v>4467</v>
      </c>
      <c r="M1051" s="319" t="s">
        <v>5053</v>
      </c>
    </row>
    <row r="1052" spans="1:13" hidden="1">
      <c r="A1052" s="319">
        <f t="shared" si="65"/>
        <v>1691</v>
      </c>
      <c r="B1052" s="288" t="s">
        <v>4453</v>
      </c>
      <c r="C1052" s="319" t="s">
        <v>4840</v>
      </c>
      <c r="D1052" s="319" t="s">
        <v>4765</v>
      </c>
      <c r="E1052" s="319" t="s">
        <v>4765</v>
      </c>
      <c r="F1052" s="319">
        <v>20180101</v>
      </c>
      <c r="G1052" s="319">
        <v>20210630</v>
      </c>
      <c r="H1052" s="319" t="s">
        <v>4293</v>
      </c>
      <c r="I1052" s="319" t="s">
        <v>4919</v>
      </c>
      <c r="J1052" s="319">
        <f t="shared" si="64"/>
        <v>1604</v>
      </c>
      <c r="K1052" s="319" t="s">
        <v>4832</v>
      </c>
      <c r="L1052" s="319" t="s">
        <v>4469</v>
      </c>
      <c r="M1052" s="319" t="s">
        <v>5053</v>
      </c>
    </row>
    <row r="1053" spans="1:13" hidden="1">
      <c r="A1053" s="319">
        <f t="shared" si="65"/>
        <v>1692</v>
      </c>
      <c r="B1053" s="288" t="s">
        <v>4453</v>
      </c>
      <c r="C1053" s="319" t="s">
        <v>4840</v>
      </c>
      <c r="D1053" s="319" t="s">
        <v>4765</v>
      </c>
      <c r="E1053" s="319" t="s">
        <v>4765</v>
      </c>
      <c r="F1053" s="319">
        <v>20180101</v>
      </c>
      <c r="G1053" s="319">
        <v>20210630</v>
      </c>
      <c r="H1053" s="319" t="s">
        <v>4293</v>
      </c>
      <c r="I1053" s="319" t="s">
        <v>4919</v>
      </c>
      <c r="J1053" s="319">
        <f t="shared" si="64"/>
        <v>1604</v>
      </c>
      <c r="K1053" s="319" t="s">
        <v>4833</v>
      </c>
      <c r="L1053" s="319" t="s">
        <v>4471</v>
      </c>
      <c r="M1053" s="319" t="s">
        <v>5053</v>
      </c>
    </row>
    <row r="1054" spans="1:13" hidden="1">
      <c r="A1054" s="319">
        <f t="shared" si="65"/>
        <v>1693</v>
      </c>
      <c r="B1054" s="288" t="s">
        <v>4453</v>
      </c>
      <c r="C1054" s="319" t="s">
        <v>4840</v>
      </c>
      <c r="D1054" s="319" t="s">
        <v>4765</v>
      </c>
      <c r="E1054" s="319" t="s">
        <v>4765</v>
      </c>
      <c r="F1054" s="319">
        <v>20180101</v>
      </c>
      <c r="G1054" s="319">
        <v>20210630</v>
      </c>
      <c r="H1054" s="319" t="s">
        <v>4293</v>
      </c>
      <c r="I1054" s="319" t="s">
        <v>4919</v>
      </c>
      <c r="J1054" s="319">
        <f t="shared" si="64"/>
        <v>1604</v>
      </c>
      <c r="K1054" s="319" t="s">
        <v>4834</v>
      </c>
      <c r="L1054" s="319" t="s">
        <v>4835</v>
      </c>
      <c r="M1054" s="319" t="s">
        <v>5053</v>
      </c>
    </row>
    <row r="1055" spans="1:13" hidden="1">
      <c r="A1055" s="319">
        <f t="shared" si="65"/>
        <v>1694</v>
      </c>
      <c r="B1055" s="288" t="s">
        <v>4453</v>
      </c>
      <c r="C1055" s="319" t="s">
        <v>4840</v>
      </c>
      <c r="D1055" s="319" t="s">
        <v>4765</v>
      </c>
      <c r="E1055" s="319" t="s">
        <v>4765</v>
      </c>
      <c r="F1055" s="319">
        <v>20180101</v>
      </c>
      <c r="G1055" s="319">
        <v>20210630</v>
      </c>
      <c r="H1055" s="319" t="s">
        <v>4293</v>
      </c>
      <c r="I1055" s="319" t="s">
        <v>4919</v>
      </c>
      <c r="J1055" s="319">
        <f t="shared" si="64"/>
        <v>1604</v>
      </c>
      <c r="K1055" s="319" t="s">
        <v>4837</v>
      </c>
      <c r="L1055" s="319" t="s">
        <v>4836</v>
      </c>
      <c r="M1055" s="319" t="s">
        <v>5053</v>
      </c>
    </row>
    <row r="1056" spans="1:13" hidden="1">
      <c r="A1056" s="319">
        <f t="shared" si="65"/>
        <v>1695</v>
      </c>
      <c r="B1056" s="288" t="s">
        <v>4453</v>
      </c>
      <c r="C1056" s="319" t="s">
        <v>4840</v>
      </c>
      <c r="D1056" s="319" t="s">
        <v>4765</v>
      </c>
      <c r="E1056" s="319" t="s">
        <v>4765</v>
      </c>
      <c r="F1056" s="319">
        <v>20180101</v>
      </c>
      <c r="G1056" s="319">
        <v>20210630</v>
      </c>
      <c r="H1056" s="319" t="s">
        <v>4293</v>
      </c>
      <c r="I1056" s="319" t="s">
        <v>4919</v>
      </c>
      <c r="J1056" s="319">
        <f t="shared" si="64"/>
        <v>1604</v>
      </c>
      <c r="K1056" s="319" t="s">
        <v>4838</v>
      </c>
      <c r="L1056" s="319" t="s">
        <v>4841</v>
      </c>
      <c r="M1056" s="319" t="s">
        <v>5053</v>
      </c>
    </row>
    <row r="1057" spans="1:13" hidden="1">
      <c r="A1057" s="319">
        <f t="shared" si="65"/>
        <v>1696</v>
      </c>
      <c r="B1057" s="288" t="s">
        <v>4453</v>
      </c>
      <c r="C1057" s="319" t="s">
        <v>4840</v>
      </c>
      <c r="D1057" s="319" t="s">
        <v>4765</v>
      </c>
      <c r="E1057" s="319" t="s">
        <v>4765</v>
      </c>
      <c r="F1057" s="319">
        <v>20180101</v>
      </c>
      <c r="G1057" s="319">
        <v>20210630</v>
      </c>
      <c r="H1057" s="319" t="s">
        <v>4293</v>
      </c>
      <c r="I1057" s="319" t="s">
        <v>4919</v>
      </c>
      <c r="J1057" s="319">
        <f t="shared" si="64"/>
        <v>1604</v>
      </c>
      <c r="K1057" s="319" t="s">
        <v>4839</v>
      </c>
      <c r="L1057" s="319" t="s">
        <v>4842</v>
      </c>
      <c r="M1057" s="319" t="s">
        <v>5053</v>
      </c>
    </row>
    <row r="1058" spans="1:13" hidden="1">
      <c r="A1058" s="319">
        <f t="shared" si="65"/>
        <v>1697</v>
      </c>
      <c r="B1058" s="288" t="s">
        <v>4453</v>
      </c>
      <c r="C1058" s="319" t="s">
        <v>4840</v>
      </c>
      <c r="D1058" s="319" t="s">
        <v>4765</v>
      </c>
      <c r="E1058" s="319" t="s">
        <v>4765</v>
      </c>
      <c r="F1058" s="319">
        <v>20180101</v>
      </c>
      <c r="G1058" s="319">
        <v>20210630</v>
      </c>
      <c r="H1058" s="319" t="s">
        <v>4293</v>
      </c>
      <c r="I1058" s="319" t="s">
        <v>4919</v>
      </c>
      <c r="J1058" s="319">
        <f>J1044+1</f>
        <v>1605</v>
      </c>
      <c r="K1058" s="319" t="s">
        <v>1809</v>
      </c>
      <c r="L1058" s="319" t="s">
        <v>4458</v>
      </c>
      <c r="M1058" s="319" t="s">
        <v>5053</v>
      </c>
    </row>
    <row r="1059" spans="1:13" hidden="1">
      <c r="A1059" s="319">
        <f t="shared" si="65"/>
        <v>1698</v>
      </c>
      <c r="B1059" s="288" t="s">
        <v>4453</v>
      </c>
      <c r="C1059" s="319" t="s">
        <v>4840</v>
      </c>
      <c r="D1059" s="319" t="s">
        <v>4765</v>
      </c>
      <c r="E1059" s="319" t="s">
        <v>4765</v>
      </c>
      <c r="F1059" s="319">
        <v>20180101</v>
      </c>
      <c r="G1059" s="319">
        <v>20210630</v>
      </c>
      <c r="H1059" s="319" t="s">
        <v>4293</v>
      </c>
      <c r="I1059" s="319" t="s">
        <v>4919</v>
      </c>
      <c r="J1059" s="319">
        <f t="shared" si="64"/>
        <v>1605</v>
      </c>
      <c r="K1059" s="319" t="s">
        <v>1419</v>
      </c>
      <c r="L1059" s="319" t="s">
        <v>4459</v>
      </c>
      <c r="M1059" s="319" t="s">
        <v>5053</v>
      </c>
    </row>
    <row r="1060" spans="1:13" hidden="1">
      <c r="A1060" s="319">
        <f t="shared" si="65"/>
        <v>1699</v>
      </c>
      <c r="B1060" s="288" t="s">
        <v>4453</v>
      </c>
      <c r="C1060" s="319" t="s">
        <v>4840</v>
      </c>
      <c r="D1060" s="319" t="s">
        <v>4765</v>
      </c>
      <c r="E1060" s="319" t="s">
        <v>4765</v>
      </c>
      <c r="F1060" s="319">
        <v>20180101</v>
      </c>
      <c r="G1060" s="319">
        <v>20210630</v>
      </c>
      <c r="H1060" s="319" t="s">
        <v>4293</v>
      </c>
      <c r="I1060" s="319" t="s">
        <v>4919</v>
      </c>
      <c r="J1060" s="319">
        <f t="shared" si="64"/>
        <v>1605</v>
      </c>
      <c r="K1060" s="319" t="s">
        <v>1586</v>
      </c>
      <c r="L1060" s="319" t="s">
        <v>4460</v>
      </c>
      <c r="M1060" s="319" t="s">
        <v>5053</v>
      </c>
    </row>
    <row r="1061" spans="1:13" hidden="1">
      <c r="A1061" s="319">
        <f t="shared" si="65"/>
        <v>1700</v>
      </c>
      <c r="B1061" s="288" t="s">
        <v>4453</v>
      </c>
      <c r="C1061" s="319" t="s">
        <v>4840</v>
      </c>
      <c r="D1061" s="319" t="s">
        <v>4765</v>
      </c>
      <c r="E1061" s="319" t="s">
        <v>4765</v>
      </c>
      <c r="F1061" s="319">
        <v>20180101</v>
      </c>
      <c r="G1061" s="319">
        <v>20210630</v>
      </c>
      <c r="H1061" s="319" t="s">
        <v>4293</v>
      </c>
      <c r="I1061" s="319" t="s">
        <v>4919</v>
      </c>
      <c r="J1061" s="319">
        <f t="shared" si="64"/>
        <v>1605</v>
      </c>
      <c r="K1061" s="319" t="s">
        <v>1256</v>
      </c>
      <c r="L1061" s="319" t="s">
        <v>4744</v>
      </c>
      <c r="M1061" s="319" t="s">
        <v>5053</v>
      </c>
    </row>
    <row r="1062" spans="1:13" hidden="1">
      <c r="A1062" s="319">
        <f t="shared" si="65"/>
        <v>1701</v>
      </c>
      <c r="B1062" s="288" t="s">
        <v>4453</v>
      </c>
      <c r="C1062" s="319" t="s">
        <v>4840</v>
      </c>
      <c r="D1062" s="319" t="s">
        <v>4765</v>
      </c>
      <c r="E1062" s="319" t="s">
        <v>4765</v>
      </c>
      <c r="F1062" s="319">
        <v>20180101</v>
      </c>
      <c r="G1062" s="319">
        <v>20210630</v>
      </c>
      <c r="H1062" s="319" t="s">
        <v>4293</v>
      </c>
      <c r="I1062" s="319" t="s">
        <v>4919</v>
      </c>
      <c r="J1062" s="319">
        <f t="shared" si="64"/>
        <v>1605</v>
      </c>
      <c r="K1062" s="319" t="s">
        <v>4461</v>
      </c>
      <c r="L1062" s="319" t="s">
        <v>4462</v>
      </c>
      <c r="M1062" s="319" t="s">
        <v>5053</v>
      </c>
    </row>
    <row r="1063" spans="1:13" hidden="1">
      <c r="A1063" s="319">
        <f t="shared" si="65"/>
        <v>1702</v>
      </c>
      <c r="B1063" s="288" t="s">
        <v>4453</v>
      </c>
      <c r="C1063" s="319" t="s">
        <v>4840</v>
      </c>
      <c r="D1063" s="319" t="s">
        <v>4765</v>
      </c>
      <c r="E1063" s="319" t="s">
        <v>4765</v>
      </c>
      <c r="F1063" s="319">
        <v>20180101</v>
      </c>
      <c r="G1063" s="319">
        <v>20210630</v>
      </c>
      <c r="H1063" s="319" t="s">
        <v>4293</v>
      </c>
      <c r="I1063" s="319" t="s">
        <v>4919</v>
      </c>
      <c r="J1063" s="319">
        <f t="shared" si="64"/>
        <v>1605</v>
      </c>
      <c r="K1063" s="319" t="s">
        <v>4762</v>
      </c>
      <c r="L1063" s="319" t="s">
        <v>4763</v>
      </c>
      <c r="M1063" s="319" t="s">
        <v>5053</v>
      </c>
    </row>
    <row r="1064" spans="1:13" hidden="1">
      <c r="A1064" s="319">
        <f t="shared" si="65"/>
        <v>1703</v>
      </c>
      <c r="B1064" s="288" t="s">
        <v>4453</v>
      </c>
      <c r="C1064" s="319" t="s">
        <v>4840</v>
      </c>
      <c r="D1064" s="319" t="s">
        <v>4765</v>
      </c>
      <c r="E1064" s="319" t="s">
        <v>4765</v>
      </c>
      <c r="F1064" s="319">
        <v>20180101</v>
      </c>
      <c r="G1064" s="319">
        <v>20210630</v>
      </c>
      <c r="H1064" s="319" t="s">
        <v>4293</v>
      </c>
      <c r="I1064" s="319" t="s">
        <v>4919</v>
      </c>
      <c r="J1064" s="319">
        <f t="shared" si="64"/>
        <v>1605</v>
      </c>
      <c r="K1064" s="319" t="s">
        <v>4463</v>
      </c>
      <c r="L1064" s="319" t="s">
        <v>4464</v>
      </c>
      <c r="M1064" s="319" t="s">
        <v>5053</v>
      </c>
    </row>
    <row r="1065" spans="1:13" hidden="1">
      <c r="A1065" s="319">
        <f t="shared" si="65"/>
        <v>1704</v>
      </c>
      <c r="B1065" s="288" t="s">
        <v>4453</v>
      </c>
      <c r="C1065" s="319" t="s">
        <v>4840</v>
      </c>
      <c r="D1065" s="319" t="s">
        <v>4765</v>
      </c>
      <c r="E1065" s="319" t="s">
        <v>4765</v>
      </c>
      <c r="F1065" s="319">
        <v>20180101</v>
      </c>
      <c r="G1065" s="319">
        <v>20210630</v>
      </c>
      <c r="H1065" s="319" t="s">
        <v>4293</v>
      </c>
      <c r="I1065" s="319" t="s">
        <v>4919</v>
      </c>
      <c r="J1065" s="319">
        <f t="shared" si="64"/>
        <v>1605</v>
      </c>
      <c r="K1065" s="319" t="s">
        <v>4848</v>
      </c>
      <c r="L1065" s="319" t="s">
        <v>4467</v>
      </c>
      <c r="M1065" s="319" t="s">
        <v>5053</v>
      </c>
    </row>
    <row r="1066" spans="1:13" hidden="1">
      <c r="A1066" s="319">
        <f t="shared" si="65"/>
        <v>1705</v>
      </c>
      <c r="B1066" s="288" t="s">
        <v>4453</v>
      </c>
      <c r="C1066" s="319" t="s">
        <v>4840</v>
      </c>
      <c r="D1066" s="319" t="s">
        <v>4765</v>
      </c>
      <c r="E1066" s="319" t="s">
        <v>4765</v>
      </c>
      <c r="F1066" s="319">
        <v>20180101</v>
      </c>
      <c r="G1066" s="319">
        <v>20210630</v>
      </c>
      <c r="H1066" s="319" t="s">
        <v>4293</v>
      </c>
      <c r="I1066" s="319" t="s">
        <v>4919</v>
      </c>
      <c r="J1066" s="319">
        <f t="shared" si="64"/>
        <v>1605</v>
      </c>
      <c r="K1066" s="319" t="s">
        <v>4832</v>
      </c>
      <c r="L1066" s="319" t="s">
        <v>4469</v>
      </c>
      <c r="M1066" s="319" t="s">
        <v>5053</v>
      </c>
    </row>
    <row r="1067" spans="1:13" hidden="1">
      <c r="A1067" s="319">
        <f t="shared" si="65"/>
        <v>1706</v>
      </c>
      <c r="B1067" s="288" t="s">
        <v>4453</v>
      </c>
      <c r="C1067" s="319" t="s">
        <v>4840</v>
      </c>
      <c r="D1067" s="319" t="s">
        <v>4765</v>
      </c>
      <c r="E1067" s="319" t="s">
        <v>4765</v>
      </c>
      <c r="F1067" s="319">
        <v>20180101</v>
      </c>
      <c r="G1067" s="319">
        <v>20210630</v>
      </c>
      <c r="H1067" s="319" t="s">
        <v>4293</v>
      </c>
      <c r="I1067" s="319" t="s">
        <v>4919</v>
      </c>
      <c r="J1067" s="319">
        <f t="shared" si="64"/>
        <v>1605</v>
      </c>
      <c r="K1067" s="319" t="s">
        <v>4833</v>
      </c>
      <c r="L1067" s="319" t="s">
        <v>4471</v>
      </c>
      <c r="M1067" s="319" t="s">
        <v>5053</v>
      </c>
    </row>
    <row r="1068" spans="1:13" hidden="1">
      <c r="A1068" s="319">
        <f t="shared" si="65"/>
        <v>1707</v>
      </c>
      <c r="B1068" s="288" t="s">
        <v>4453</v>
      </c>
      <c r="C1068" s="319" t="s">
        <v>4840</v>
      </c>
      <c r="D1068" s="319" t="s">
        <v>4765</v>
      </c>
      <c r="E1068" s="319" t="s">
        <v>4765</v>
      </c>
      <c r="F1068" s="319">
        <v>20180101</v>
      </c>
      <c r="G1068" s="319">
        <v>20210630</v>
      </c>
      <c r="H1068" s="319" t="s">
        <v>4293</v>
      </c>
      <c r="I1068" s="319" t="s">
        <v>4919</v>
      </c>
      <c r="J1068" s="319">
        <f t="shared" ref="J1068:J1071" si="66">J1067</f>
        <v>1605</v>
      </c>
      <c r="K1068" s="319" t="s">
        <v>4834</v>
      </c>
      <c r="L1068" s="319" t="s">
        <v>4835</v>
      </c>
      <c r="M1068" s="319" t="s">
        <v>5053</v>
      </c>
    </row>
    <row r="1069" spans="1:13" hidden="1">
      <c r="A1069" s="319">
        <f t="shared" si="65"/>
        <v>1708</v>
      </c>
      <c r="B1069" s="288" t="s">
        <v>4453</v>
      </c>
      <c r="C1069" s="319" t="s">
        <v>4840</v>
      </c>
      <c r="D1069" s="319" t="s">
        <v>4765</v>
      </c>
      <c r="E1069" s="319" t="s">
        <v>4765</v>
      </c>
      <c r="F1069" s="319">
        <v>20180101</v>
      </c>
      <c r="G1069" s="319">
        <v>20210630</v>
      </c>
      <c r="H1069" s="319" t="s">
        <v>4293</v>
      </c>
      <c r="I1069" s="319" t="s">
        <v>4919</v>
      </c>
      <c r="J1069" s="319">
        <f t="shared" si="66"/>
        <v>1605</v>
      </c>
      <c r="K1069" s="319" t="s">
        <v>4837</v>
      </c>
      <c r="L1069" s="319" t="s">
        <v>4836</v>
      </c>
      <c r="M1069" s="319" t="s">
        <v>5053</v>
      </c>
    </row>
    <row r="1070" spans="1:13" hidden="1">
      <c r="A1070" s="319">
        <f t="shared" si="65"/>
        <v>1709</v>
      </c>
      <c r="B1070" s="288" t="s">
        <v>4453</v>
      </c>
      <c r="C1070" s="319" t="s">
        <v>4840</v>
      </c>
      <c r="D1070" s="319" t="s">
        <v>4765</v>
      </c>
      <c r="E1070" s="319" t="s">
        <v>4765</v>
      </c>
      <c r="F1070" s="319">
        <v>20180101</v>
      </c>
      <c r="G1070" s="319">
        <v>20210630</v>
      </c>
      <c r="H1070" s="319" t="s">
        <v>4293</v>
      </c>
      <c r="I1070" s="319" t="s">
        <v>4919</v>
      </c>
      <c r="J1070" s="319">
        <f t="shared" si="66"/>
        <v>1605</v>
      </c>
      <c r="K1070" s="319" t="s">
        <v>4838</v>
      </c>
      <c r="L1070" s="319" t="s">
        <v>4841</v>
      </c>
      <c r="M1070" s="319" t="s">
        <v>5053</v>
      </c>
    </row>
    <row r="1071" spans="1:13" hidden="1">
      <c r="A1071" s="319">
        <f t="shared" si="65"/>
        <v>1710</v>
      </c>
      <c r="B1071" s="288" t="s">
        <v>4453</v>
      </c>
      <c r="C1071" s="319" t="s">
        <v>4840</v>
      </c>
      <c r="D1071" s="319" t="s">
        <v>4765</v>
      </c>
      <c r="E1071" s="319" t="s">
        <v>4765</v>
      </c>
      <c r="F1071" s="319">
        <v>20180101</v>
      </c>
      <c r="G1071" s="319">
        <v>20210630</v>
      </c>
      <c r="H1071" s="319" t="s">
        <v>4293</v>
      </c>
      <c r="I1071" s="319" t="s">
        <v>4919</v>
      </c>
      <c r="J1071" s="319">
        <f t="shared" si="66"/>
        <v>1605</v>
      </c>
      <c r="K1071" s="319" t="s">
        <v>4839</v>
      </c>
      <c r="L1071" s="319" t="s">
        <v>4842</v>
      </c>
      <c r="M1071" s="319" t="s">
        <v>5053</v>
      </c>
    </row>
    <row r="1072" spans="1:13" hidden="1">
      <c r="A1072" s="319">
        <f t="shared" si="65"/>
        <v>1711</v>
      </c>
      <c r="B1072" s="288" t="s">
        <v>4453</v>
      </c>
      <c r="C1072" s="319" t="s">
        <v>4840</v>
      </c>
      <c r="D1072" s="319" t="s">
        <v>4765</v>
      </c>
      <c r="E1072" s="319" t="s">
        <v>4765</v>
      </c>
      <c r="F1072" s="319">
        <v>20180101</v>
      </c>
      <c r="G1072" s="319">
        <v>20210630</v>
      </c>
      <c r="H1072" s="319" t="s">
        <v>4293</v>
      </c>
      <c r="I1072" s="319" t="s">
        <v>4919</v>
      </c>
      <c r="J1072" s="319">
        <f>J1058+1</f>
        <v>1606</v>
      </c>
      <c r="K1072" s="319" t="s">
        <v>1809</v>
      </c>
      <c r="L1072" s="319" t="s">
        <v>4458</v>
      </c>
      <c r="M1072" s="319" t="s">
        <v>5053</v>
      </c>
    </row>
    <row r="1073" spans="1:13" hidden="1">
      <c r="A1073" s="319">
        <f t="shared" si="65"/>
        <v>1712</v>
      </c>
      <c r="B1073" s="288" t="s">
        <v>4453</v>
      </c>
      <c r="C1073" s="319" t="s">
        <v>4840</v>
      </c>
      <c r="D1073" s="319" t="s">
        <v>4765</v>
      </c>
      <c r="E1073" s="319" t="s">
        <v>4765</v>
      </c>
      <c r="F1073" s="319">
        <v>20180101</v>
      </c>
      <c r="G1073" s="319">
        <v>20210630</v>
      </c>
      <c r="H1073" s="319" t="s">
        <v>4293</v>
      </c>
      <c r="I1073" s="319" t="s">
        <v>4919</v>
      </c>
      <c r="J1073" s="319">
        <f t="shared" ref="J1073:J1085" si="67">J1072</f>
        <v>1606</v>
      </c>
      <c r="K1073" s="319" t="s">
        <v>1419</v>
      </c>
      <c r="L1073" s="319" t="s">
        <v>4459</v>
      </c>
      <c r="M1073" s="319" t="s">
        <v>5053</v>
      </c>
    </row>
    <row r="1074" spans="1:13" hidden="1">
      <c r="A1074" s="319">
        <f t="shared" si="65"/>
        <v>1713</v>
      </c>
      <c r="B1074" s="288" t="s">
        <v>4453</v>
      </c>
      <c r="C1074" s="319" t="s">
        <v>4840</v>
      </c>
      <c r="D1074" s="319" t="s">
        <v>4765</v>
      </c>
      <c r="E1074" s="319" t="s">
        <v>4765</v>
      </c>
      <c r="F1074" s="319">
        <v>20180101</v>
      </c>
      <c r="G1074" s="319">
        <v>20210630</v>
      </c>
      <c r="H1074" s="319" t="s">
        <v>4293</v>
      </c>
      <c r="I1074" s="319" t="s">
        <v>4919</v>
      </c>
      <c r="J1074" s="319">
        <f t="shared" si="67"/>
        <v>1606</v>
      </c>
      <c r="K1074" s="319" t="s">
        <v>1586</v>
      </c>
      <c r="L1074" s="319" t="s">
        <v>4460</v>
      </c>
      <c r="M1074" s="319" t="s">
        <v>5053</v>
      </c>
    </row>
    <row r="1075" spans="1:13" hidden="1">
      <c r="A1075" s="319">
        <f t="shared" si="65"/>
        <v>1714</v>
      </c>
      <c r="B1075" s="288" t="s">
        <v>4453</v>
      </c>
      <c r="C1075" s="319" t="s">
        <v>4840</v>
      </c>
      <c r="D1075" s="319" t="s">
        <v>4765</v>
      </c>
      <c r="E1075" s="319" t="s">
        <v>4765</v>
      </c>
      <c r="F1075" s="319">
        <v>20180101</v>
      </c>
      <c r="G1075" s="319">
        <v>20210630</v>
      </c>
      <c r="H1075" s="319" t="s">
        <v>4293</v>
      </c>
      <c r="I1075" s="319" t="s">
        <v>4919</v>
      </c>
      <c r="J1075" s="319">
        <f t="shared" si="67"/>
        <v>1606</v>
      </c>
      <c r="K1075" s="319" t="s">
        <v>1256</v>
      </c>
      <c r="L1075" s="319" t="s">
        <v>4744</v>
      </c>
      <c r="M1075" s="319" t="s">
        <v>5053</v>
      </c>
    </row>
    <row r="1076" spans="1:13" hidden="1">
      <c r="A1076" s="319">
        <f t="shared" si="65"/>
        <v>1715</v>
      </c>
      <c r="B1076" s="288" t="s">
        <v>4453</v>
      </c>
      <c r="C1076" s="319" t="s">
        <v>4840</v>
      </c>
      <c r="D1076" s="319" t="s">
        <v>4765</v>
      </c>
      <c r="E1076" s="319" t="s">
        <v>4765</v>
      </c>
      <c r="F1076" s="319">
        <v>20180101</v>
      </c>
      <c r="G1076" s="319">
        <v>20210630</v>
      </c>
      <c r="H1076" s="319" t="s">
        <v>4293</v>
      </c>
      <c r="I1076" s="319" t="s">
        <v>4919</v>
      </c>
      <c r="J1076" s="319">
        <f t="shared" si="67"/>
        <v>1606</v>
      </c>
      <c r="K1076" s="319" t="s">
        <v>4461</v>
      </c>
      <c r="L1076" s="319" t="s">
        <v>4462</v>
      </c>
      <c r="M1076" s="319" t="s">
        <v>5053</v>
      </c>
    </row>
    <row r="1077" spans="1:13" hidden="1">
      <c r="A1077" s="319">
        <f t="shared" si="65"/>
        <v>1716</v>
      </c>
      <c r="B1077" s="288" t="s">
        <v>4453</v>
      </c>
      <c r="C1077" s="319" t="s">
        <v>4840</v>
      </c>
      <c r="D1077" s="319" t="s">
        <v>4765</v>
      </c>
      <c r="E1077" s="319" t="s">
        <v>4765</v>
      </c>
      <c r="F1077" s="319">
        <v>20180101</v>
      </c>
      <c r="G1077" s="319">
        <v>20210630</v>
      </c>
      <c r="H1077" s="319" t="s">
        <v>4293</v>
      </c>
      <c r="I1077" s="319" t="s">
        <v>4919</v>
      </c>
      <c r="J1077" s="319">
        <f t="shared" si="67"/>
        <v>1606</v>
      </c>
      <c r="K1077" s="319" t="s">
        <v>4762</v>
      </c>
      <c r="L1077" s="319" t="s">
        <v>4763</v>
      </c>
      <c r="M1077" s="319" t="s">
        <v>5053</v>
      </c>
    </row>
    <row r="1078" spans="1:13" hidden="1">
      <c r="A1078" s="319">
        <f t="shared" si="65"/>
        <v>1717</v>
      </c>
      <c r="B1078" s="288" t="s">
        <v>4453</v>
      </c>
      <c r="C1078" s="319" t="s">
        <v>4840</v>
      </c>
      <c r="D1078" s="319" t="s">
        <v>4765</v>
      </c>
      <c r="E1078" s="319" t="s">
        <v>4765</v>
      </c>
      <c r="F1078" s="319">
        <v>20180101</v>
      </c>
      <c r="G1078" s="319">
        <v>20210630</v>
      </c>
      <c r="H1078" s="319" t="s">
        <v>4293</v>
      </c>
      <c r="I1078" s="319" t="s">
        <v>4919</v>
      </c>
      <c r="J1078" s="319">
        <f t="shared" si="67"/>
        <v>1606</v>
      </c>
      <c r="K1078" s="319" t="s">
        <v>4463</v>
      </c>
      <c r="L1078" s="319" t="s">
        <v>4464</v>
      </c>
      <c r="M1078" s="319" t="s">
        <v>5053</v>
      </c>
    </row>
    <row r="1079" spans="1:13" hidden="1">
      <c r="A1079" s="319">
        <f t="shared" si="65"/>
        <v>1718</v>
      </c>
      <c r="B1079" s="288" t="s">
        <v>4453</v>
      </c>
      <c r="C1079" s="319" t="s">
        <v>4840</v>
      </c>
      <c r="D1079" s="319" t="s">
        <v>4765</v>
      </c>
      <c r="E1079" s="319" t="s">
        <v>4765</v>
      </c>
      <c r="F1079" s="319">
        <v>20180101</v>
      </c>
      <c r="G1079" s="319">
        <v>20210630</v>
      </c>
      <c r="H1079" s="319" t="s">
        <v>4293</v>
      </c>
      <c r="I1079" s="319" t="s">
        <v>4919</v>
      </c>
      <c r="J1079" s="319">
        <f t="shared" si="67"/>
        <v>1606</v>
      </c>
      <c r="K1079" s="319" t="s">
        <v>4848</v>
      </c>
      <c r="L1079" s="319" t="s">
        <v>4467</v>
      </c>
      <c r="M1079" s="319" t="s">
        <v>5053</v>
      </c>
    </row>
    <row r="1080" spans="1:13" hidden="1">
      <c r="A1080" s="319">
        <f t="shared" si="65"/>
        <v>1719</v>
      </c>
      <c r="B1080" s="288" t="s">
        <v>4453</v>
      </c>
      <c r="C1080" s="319" t="s">
        <v>4840</v>
      </c>
      <c r="D1080" s="319" t="s">
        <v>4765</v>
      </c>
      <c r="E1080" s="319" t="s">
        <v>4765</v>
      </c>
      <c r="F1080" s="319">
        <v>20180101</v>
      </c>
      <c r="G1080" s="319">
        <v>20210630</v>
      </c>
      <c r="H1080" s="319" t="s">
        <v>4293</v>
      </c>
      <c r="I1080" s="319" t="s">
        <v>4919</v>
      </c>
      <c r="J1080" s="319">
        <f t="shared" si="67"/>
        <v>1606</v>
      </c>
      <c r="K1080" s="319" t="s">
        <v>4832</v>
      </c>
      <c r="L1080" s="319" t="s">
        <v>4469</v>
      </c>
      <c r="M1080" s="319" t="s">
        <v>5053</v>
      </c>
    </row>
    <row r="1081" spans="1:13" hidden="1">
      <c r="A1081" s="319">
        <f t="shared" si="65"/>
        <v>1720</v>
      </c>
      <c r="B1081" s="288" t="s">
        <v>4453</v>
      </c>
      <c r="C1081" s="319" t="s">
        <v>4840</v>
      </c>
      <c r="D1081" s="319" t="s">
        <v>4765</v>
      </c>
      <c r="E1081" s="319" t="s">
        <v>4765</v>
      </c>
      <c r="F1081" s="319">
        <v>20180101</v>
      </c>
      <c r="G1081" s="319">
        <v>20210630</v>
      </c>
      <c r="H1081" s="319" t="s">
        <v>4293</v>
      </c>
      <c r="I1081" s="319" t="s">
        <v>4919</v>
      </c>
      <c r="J1081" s="319">
        <f t="shared" si="67"/>
        <v>1606</v>
      </c>
      <c r="K1081" s="319" t="s">
        <v>4833</v>
      </c>
      <c r="L1081" s="319" t="s">
        <v>4471</v>
      </c>
      <c r="M1081" s="319" t="s">
        <v>5053</v>
      </c>
    </row>
    <row r="1082" spans="1:13" hidden="1">
      <c r="A1082" s="319">
        <f t="shared" si="65"/>
        <v>1721</v>
      </c>
      <c r="B1082" s="288" t="s">
        <v>4453</v>
      </c>
      <c r="C1082" s="319" t="s">
        <v>4840</v>
      </c>
      <c r="D1082" s="319" t="s">
        <v>4765</v>
      </c>
      <c r="E1082" s="319" t="s">
        <v>4765</v>
      </c>
      <c r="F1082" s="319">
        <v>20180101</v>
      </c>
      <c r="G1082" s="319">
        <v>20210630</v>
      </c>
      <c r="H1082" s="319" t="s">
        <v>4293</v>
      </c>
      <c r="I1082" s="319" t="s">
        <v>4919</v>
      </c>
      <c r="J1082" s="319">
        <f t="shared" si="67"/>
        <v>1606</v>
      </c>
      <c r="K1082" s="319" t="s">
        <v>4834</v>
      </c>
      <c r="L1082" s="319" t="s">
        <v>4835</v>
      </c>
      <c r="M1082" s="319" t="s">
        <v>5053</v>
      </c>
    </row>
    <row r="1083" spans="1:13" hidden="1">
      <c r="A1083" s="319">
        <f t="shared" si="65"/>
        <v>1722</v>
      </c>
      <c r="B1083" s="288" t="s">
        <v>4453</v>
      </c>
      <c r="C1083" s="319" t="s">
        <v>4840</v>
      </c>
      <c r="D1083" s="319" t="s">
        <v>4765</v>
      </c>
      <c r="E1083" s="319" t="s">
        <v>4765</v>
      </c>
      <c r="F1083" s="319">
        <v>20180101</v>
      </c>
      <c r="G1083" s="319">
        <v>20210630</v>
      </c>
      <c r="H1083" s="319" t="s">
        <v>4293</v>
      </c>
      <c r="I1083" s="319" t="s">
        <v>4919</v>
      </c>
      <c r="J1083" s="319">
        <f t="shared" si="67"/>
        <v>1606</v>
      </c>
      <c r="K1083" s="319" t="s">
        <v>4837</v>
      </c>
      <c r="L1083" s="319" t="s">
        <v>4836</v>
      </c>
      <c r="M1083" s="319" t="s">
        <v>5053</v>
      </c>
    </row>
    <row r="1084" spans="1:13" hidden="1">
      <c r="A1084" s="319">
        <f t="shared" si="65"/>
        <v>1723</v>
      </c>
      <c r="B1084" s="288" t="s">
        <v>4453</v>
      </c>
      <c r="C1084" s="319" t="s">
        <v>4840</v>
      </c>
      <c r="D1084" s="319" t="s">
        <v>4765</v>
      </c>
      <c r="E1084" s="319" t="s">
        <v>4765</v>
      </c>
      <c r="F1084" s="319">
        <v>20180101</v>
      </c>
      <c r="G1084" s="319">
        <v>20210630</v>
      </c>
      <c r="H1084" s="319" t="s">
        <v>4293</v>
      </c>
      <c r="I1084" s="319" t="s">
        <v>4919</v>
      </c>
      <c r="J1084" s="319">
        <f t="shared" si="67"/>
        <v>1606</v>
      </c>
      <c r="K1084" s="319" t="s">
        <v>4838</v>
      </c>
      <c r="L1084" s="319" t="s">
        <v>4841</v>
      </c>
      <c r="M1084" s="319" t="s">
        <v>5053</v>
      </c>
    </row>
    <row r="1085" spans="1:13" hidden="1">
      <c r="A1085" s="319">
        <f t="shared" si="65"/>
        <v>1724</v>
      </c>
      <c r="B1085" s="288" t="s">
        <v>4453</v>
      </c>
      <c r="C1085" s="319" t="s">
        <v>4840</v>
      </c>
      <c r="D1085" s="319" t="s">
        <v>4765</v>
      </c>
      <c r="E1085" s="319" t="s">
        <v>4765</v>
      </c>
      <c r="F1085" s="319">
        <v>20180101</v>
      </c>
      <c r="G1085" s="319">
        <v>20210630</v>
      </c>
      <c r="H1085" s="319" t="s">
        <v>4293</v>
      </c>
      <c r="I1085" s="319" t="s">
        <v>4919</v>
      </c>
      <c r="J1085" s="319">
        <f t="shared" si="67"/>
        <v>1606</v>
      </c>
      <c r="K1085" s="319" t="s">
        <v>4839</v>
      </c>
      <c r="L1085" s="319" t="s">
        <v>4842</v>
      </c>
      <c r="M1085" s="319" t="s">
        <v>5053</v>
      </c>
    </row>
    <row r="1086" spans="1:13" hidden="1">
      <c r="A1086" s="319">
        <f t="shared" si="65"/>
        <v>1725</v>
      </c>
      <c r="B1086" s="288" t="s">
        <v>4453</v>
      </c>
      <c r="C1086" s="319" t="s">
        <v>4840</v>
      </c>
      <c r="D1086" s="319" t="s">
        <v>4765</v>
      </c>
      <c r="E1086" s="319" t="s">
        <v>4765</v>
      </c>
      <c r="F1086" s="319">
        <v>20180101</v>
      </c>
      <c r="G1086" s="319">
        <v>20210630</v>
      </c>
      <c r="H1086" s="319" t="s">
        <v>4293</v>
      </c>
      <c r="I1086" s="319" t="s">
        <v>4919</v>
      </c>
      <c r="J1086" s="319">
        <f>J1072+1</f>
        <v>1607</v>
      </c>
      <c r="K1086" s="319" t="s">
        <v>1809</v>
      </c>
      <c r="L1086" s="319" t="s">
        <v>4458</v>
      </c>
      <c r="M1086" s="319" t="s">
        <v>5053</v>
      </c>
    </row>
    <row r="1087" spans="1:13" hidden="1">
      <c r="A1087" s="319">
        <f t="shared" si="65"/>
        <v>1726</v>
      </c>
      <c r="B1087" s="288" t="s">
        <v>4453</v>
      </c>
      <c r="C1087" s="319" t="s">
        <v>4840</v>
      </c>
      <c r="D1087" s="319" t="s">
        <v>4765</v>
      </c>
      <c r="E1087" s="319" t="s">
        <v>4765</v>
      </c>
      <c r="F1087" s="319">
        <v>20180101</v>
      </c>
      <c r="G1087" s="319">
        <v>20210630</v>
      </c>
      <c r="H1087" s="319" t="s">
        <v>4293</v>
      </c>
      <c r="I1087" s="319" t="s">
        <v>4919</v>
      </c>
      <c r="J1087" s="319">
        <f t="shared" ref="J1087:J1099" si="68">J1086</f>
        <v>1607</v>
      </c>
      <c r="K1087" s="319" t="s">
        <v>1419</v>
      </c>
      <c r="L1087" s="319" t="s">
        <v>4459</v>
      </c>
      <c r="M1087" s="319" t="s">
        <v>5053</v>
      </c>
    </row>
    <row r="1088" spans="1:13" hidden="1">
      <c r="A1088" s="319">
        <f t="shared" si="65"/>
        <v>1727</v>
      </c>
      <c r="B1088" s="288" t="s">
        <v>4453</v>
      </c>
      <c r="C1088" s="319" t="s">
        <v>4840</v>
      </c>
      <c r="D1088" s="319" t="s">
        <v>4765</v>
      </c>
      <c r="E1088" s="319" t="s">
        <v>4765</v>
      </c>
      <c r="F1088" s="319">
        <v>20180101</v>
      </c>
      <c r="G1088" s="319">
        <v>20210630</v>
      </c>
      <c r="H1088" s="319" t="s">
        <v>4293</v>
      </c>
      <c r="I1088" s="319" t="s">
        <v>4919</v>
      </c>
      <c r="J1088" s="319">
        <f t="shared" si="68"/>
        <v>1607</v>
      </c>
      <c r="K1088" s="319" t="s">
        <v>1586</v>
      </c>
      <c r="L1088" s="319" t="s">
        <v>4460</v>
      </c>
      <c r="M1088" s="319" t="s">
        <v>5053</v>
      </c>
    </row>
    <row r="1089" spans="1:13" hidden="1">
      <c r="A1089" s="319">
        <f t="shared" si="65"/>
        <v>1728</v>
      </c>
      <c r="B1089" s="288" t="s">
        <v>4453</v>
      </c>
      <c r="C1089" s="319" t="s">
        <v>4840</v>
      </c>
      <c r="D1089" s="319" t="s">
        <v>4765</v>
      </c>
      <c r="E1089" s="319" t="s">
        <v>4765</v>
      </c>
      <c r="F1089" s="319">
        <v>20180101</v>
      </c>
      <c r="G1089" s="319">
        <v>20210630</v>
      </c>
      <c r="H1089" s="319" t="s">
        <v>4293</v>
      </c>
      <c r="I1089" s="319" t="s">
        <v>4919</v>
      </c>
      <c r="J1089" s="319">
        <f t="shared" si="68"/>
        <v>1607</v>
      </c>
      <c r="K1089" s="319" t="s">
        <v>1256</v>
      </c>
      <c r="L1089" s="319" t="s">
        <v>4744</v>
      </c>
      <c r="M1089" s="319" t="s">
        <v>5053</v>
      </c>
    </row>
    <row r="1090" spans="1:13" hidden="1">
      <c r="A1090" s="319">
        <f t="shared" si="65"/>
        <v>1729</v>
      </c>
      <c r="B1090" s="288" t="s">
        <v>4453</v>
      </c>
      <c r="C1090" s="319" t="s">
        <v>4840</v>
      </c>
      <c r="D1090" s="319" t="s">
        <v>4765</v>
      </c>
      <c r="E1090" s="319" t="s">
        <v>4765</v>
      </c>
      <c r="F1090" s="319">
        <v>20180101</v>
      </c>
      <c r="G1090" s="319">
        <v>20210630</v>
      </c>
      <c r="H1090" s="319" t="s">
        <v>4293</v>
      </c>
      <c r="I1090" s="319" t="s">
        <v>4919</v>
      </c>
      <c r="J1090" s="319">
        <f t="shared" si="68"/>
        <v>1607</v>
      </c>
      <c r="K1090" s="319" t="s">
        <v>4461</v>
      </c>
      <c r="L1090" s="319" t="s">
        <v>4462</v>
      </c>
      <c r="M1090" s="319" t="s">
        <v>5053</v>
      </c>
    </row>
    <row r="1091" spans="1:13" hidden="1">
      <c r="A1091" s="319">
        <f t="shared" si="65"/>
        <v>1730</v>
      </c>
      <c r="B1091" s="288" t="s">
        <v>4453</v>
      </c>
      <c r="C1091" s="319" t="s">
        <v>4840</v>
      </c>
      <c r="D1091" s="319" t="s">
        <v>4765</v>
      </c>
      <c r="E1091" s="319" t="s">
        <v>4765</v>
      </c>
      <c r="F1091" s="319">
        <v>20180101</v>
      </c>
      <c r="G1091" s="319">
        <v>20210630</v>
      </c>
      <c r="H1091" s="319" t="s">
        <v>4293</v>
      </c>
      <c r="I1091" s="319" t="s">
        <v>4919</v>
      </c>
      <c r="J1091" s="319">
        <f t="shared" si="68"/>
        <v>1607</v>
      </c>
      <c r="K1091" s="319" t="s">
        <v>4762</v>
      </c>
      <c r="L1091" s="319" t="s">
        <v>4763</v>
      </c>
      <c r="M1091" s="319" t="s">
        <v>5053</v>
      </c>
    </row>
    <row r="1092" spans="1:13" hidden="1">
      <c r="A1092" s="319">
        <f t="shared" si="65"/>
        <v>1731</v>
      </c>
      <c r="B1092" s="288" t="s">
        <v>4453</v>
      </c>
      <c r="C1092" s="319" t="s">
        <v>4840</v>
      </c>
      <c r="D1092" s="319" t="s">
        <v>4765</v>
      </c>
      <c r="E1092" s="319" t="s">
        <v>4765</v>
      </c>
      <c r="F1092" s="319">
        <v>20180101</v>
      </c>
      <c r="G1092" s="319">
        <v>20210630</v>
      </c>
      <c r="H1092" s="319" t="s">
        <v>4293</v>
      </c>
      <c r="I1092" s="319" t="s">
        <v>4919</v>
      </c>
      <c r="J1092" s="319">
        <f t="shared" si="68"/>
        <v>1607</v>
      </c>
      <c r="K1092" s="319" t="s">
        <v>4463</v>
      </c>
      <c r="L1092" s="319" t="s">
        <v>4464</v>
      </c>
      <c r="M1092" s="319" t="s">
        <v>5053</v>
      </c>
    </row>
    <row r="1093" spans="1:13" hidden="1">
      <c r="A1093" s="319">
        <f t="shared" si="65"/>
        <v>1732</v>
      </c>
      <c r="B1093" s="288" t="s">
        <v>4453</v>
      </c>
      <c r="C1093" s="319" t="s">
        <v>4840</v>
      </c>
      <c r="D1093" s="319" t="s">
        <v>4765</v>
      </c>
      <c r="E1093" s="319" t="s">
        <v>4765</v>
      </c>
      <c r="F1093" s="319">
        <v>20180101</v>
      </c>
      <c r="G1093" s="319">
        <v>20210630</v>
      </c>
      <c r="H1093" s="319" t="s">
        <v>4293</v>
      </c>
      <c r="I1093" s="319" t="s">
        <v>4919</v>
      </c>
      <c r="J1093" s="319">
        <f t="shared" si="68"/>
        <v>1607</v>
      </c>
      <c r="K1093" s="319" t="s">
        <v>4848</v>
      </c>
      <c r="L1093" s="319" t="s">
        <v>4467</v>
      </c>
      <c r="M1093" s="319" t="s">
        <v>5053</v>
      </c>
    </row>
    <row r="1094" spans="1:13" hidden="1">
      <c r="A1094" s="319">
        <f t="shared" si="65"/>
        <v>1733</v>
      </c>
      <c r="B1094" s="288" t="s">
        <v>4453</v>
      </c>
      <c r="C1094" s="319" t="s">
        <v>4840</v>
      </c>
      <c r="D1094" s="319" t="s">
        <v>4765</v>
      </c>
      <c r="E1094" s="319" t="s">
        <v>4765</v>
      </c>
      <c r="F1094" s="319">
        <v>20180101</v>
      </c>
      <c r="G1094" s="319">
        <v>20210630</v>
      </c>
      <c r="H1094" s="319" t="s">
        <v>4293</v>
      </c>
      <c r="I1094" s="319" t="s">
        <v>4919</v>
      </c>
      <c r="J1094" s="319">
        <f t="shared" si="68"/>
        <v>1607</v>
      </c>
      <c r="K1094" s="319" t="s">
        <v>4832</v>
      </c>
      <c r="L1094" s="319" t="s">
        <v>4469</v>
      </c>
      <c r="M1094" s="319" t="s">
        <v>5053</v>
      </c>
    </row>
    <row r="1095" spans="1:13" hidden="1">
      <c r="A1095" s="319">
        <f t="shared" si="65"/>
        <v>1734</v>
      </c>
      <c r="B1095" s="288" t="s">
        <v>4453</v>
      </c>
      <c r="C1095" s="319" t="s">
        <v>4840</v>
      </c>
      <c r="D1095" s="319" t="s">
        <v>4765</v>
      </c>
      <c r="E1095" s="319" t="s">
        <v>4765</v>
      </c>
      <c r="F1095" s="319">
        <v>20180101</v>
      </c>
      <c r="G1095" s="319">
        <v>20210630</v>
      </c>
      <c r="H1095" s="319" t="s">
        <v>4293</v>
      </c>
      <c r="I1095" s="319" t="s">
        <v>4919</v>
      </c>
      <c r="J1095" s="319">
        <f t="shared" si="68"/>
        <v>1607</v>
      </c>
      <c r="K1095" s="319" t="s">
        <v>4833</v>
      </c>
      <c r="L1095" s="319" t="s">
        <v>4471</v>
      </c>
      <c r="M1095" s="319" t="s">
        <v>5053</v>
      </c>
    </row>
    <row r="1096" spans="1:13" hidden="1">
      <c r="A1096" s="319">
        <f t="shared" si="65"/>
        <v>1735</v>
      </c>
      <c r="B1096" s="288" t="s">
        <v>4453</v>
      </c>
      <c r="C1096" s="319" t="s">
        <v>4840</v>
      </c>
      <c r="D1096" s="319" t="s">
        <v>4765</v>
      </c>
      <c r="E1096" s="319" t="s">
        <v>4765</v>
      </c>
      <c r="F1096" s="319">
        <v>20180101</v>
      </c>
      <c r="G1096" s="319">
        <v>20210630</v>
      </c>
      <c r="H1096" s="319" t="s">
        <v>4293</v>
      </c>
      <c r="I1096" s="319" t="s">
        <v>4919</v>
      </c>
      <c r="J1096" s="319">
        <f t="shared" si="68"/>
        <v>1607</v>
      </c>
      <c r="K1096" s="319" t="s">
        <v>4834</v>
      </c>
      <c r="L1096" s="319" t="s">
        <v>4835</v>
      </c>
      <c r="M1096" s="319" t="s">
        <v>5053</v>
      </c>
    </row>
    <row r="1097" spans="1:13" hidden="1">
      <c r="A1097" s="319">
        <f t="shared" si="65"/>
        <v>1736</v>
      </c>
      <c r="B1097" s="288" t="s">
        <v>4453</v>
      </c>
      <c r="C1097" s="319" t="s">
        <v>4840</v>
      </c>
      <c r="D1097" s="319" t="s">
        <v>4765</v>
      </c>
      <c r="E1097" s="319" t="s">
        <v>4765</v>
      </c>
      <c r="F1097" s="319">
        <v>20180101</v>
      </c>
      <c r="G1097" s="319">
        <v>20210630</v>
      </c>
      <c r="H1097" s="319" t="s">
        <v>4293</v>
      </c>
      <c r="I1097" s="319" t="s">
        <v>4919</v>
      </c>
      <c r="J1097" s="319">
        <f t="shared" si="68"/>
        <v>1607</v>
      </c>
      <c r="K1097" s="319" t="s">
        <v>4837</v>
      </c>
      <c r="L1097" s="319" t="s">
        <v>4836</v>
      </c>
      <c r="M1097" s="319" t="s">
        <v>5053</v>
      </c>
    </row>
    <row r="1098" spans="1:13" hidden="1">
      <c r="A1098" s="319">
        <f t="shared" si="65"/>
        <v>1737</v>
      </c>
      <c r="B1098" s="288" t="s">
        <v>4453</v>
      </c>
      <c r="C1098" s="319" t="s">
        <v>4840</v>
      </c>
      <c r="D1098" s="319" t="s">
        <v>4765</v>
      </c>
      <c r="E1098" s="319" t="s">
        <v>4765</v>
      </c>
      <c r="F1098" s="319">
        <v>20180101</v>
      </c>
      <c r="G1098" s="319">
        <v>20210630</v>
      </c>
      <c r="H1098" s="319" t="s">
        <v>4293</v>
      </c>
      <c r="I1098" s="319" t="s">
        <v>4919</v>
      </c>
      <c r="J1098" s="319">
        <f t="shared" si="68"/>
        <v>1607</v>
      </c>
      <c r="K1098" s="319" t="s">
        <v>4838</v>
      </c>
      <c r="L1098" s="319" t="s">
        <v>4841</v>
      </c>
      <c r="M1098" s="319" t="s">
        <v>5053</v>
      </c>
    </row>
    <row r="1099" spans="1:13" hidden="1">
      <c r="A1099" s="319">
        <f t="shared" si="65"/>
        <v>1738</v>
      </c>
      <c r="B1099" s="288" t="s">
        <v>4453</v>
      </c>
      <c r="C1099" s="319" t="s">
        <v>4840</v>
      </c>
      <c r="D1099" s="319" t="s">
        <v>4765</v>
      </c>
      <c r="E1099" s="319" t="s">
        <v>4765</v>
      </c>
      <c r="F1099" s="319">
        <v>20180101</v>
      </c>
      <c r="G1099" s="319">
        <v>20210630</v>
      </c>
      <c r="H1099" s="319" t="s">
        <v>4293</v>
      </c>
      <c r="I1099" s="319" t="s">
        <v>4919</v>
      </c>
      <c r="J1099" s="319">
        <f t="shared" si="68"/>
        <v>1607</v>
      </c>
      <c r="K1099" s="319" t="s">
        <v>4839</v>
      </c>
      <c r="L1099" s="319" t="s">
        <v>4842</v>
      </c>
      <c r="M1099" s="319" t="s">
        <v>5053</v>
      </c>
    </row>
    <row r="1100" spans="1:13" hidden="1">
      <c r="A1100" s="319">
        <f t="shared" si="65"/>
        <v>1739</v>
      </c>
      <c r="B1100" s="288" t="s">
        <v>4453</v>
      </c>
      <c r="C1100" s="319" t="s">
        <v>4840</v>
      </c>
      <c r="D1100" s="319" t="s">
        <v>4765</v>
      </c>
      <c r="E1100" s="319" t="s">
        <v>4765</v>
      </c>
      <c r="F1100" s="319">
        <v>20180101</v>
      </c>
      <c r="G1100" s="319">
        <v>20210630</v>
      </c>
      <c r="H1100" s="319" t="s">
        <v>4293</v>
      </c>
      <c r="I1100" s="319" t="s">
        <v>4919</v>
      </c>
      <c r="J1100" s="319">
        <f>J1086+1</f>
        <v>1608</v>
      </c>
      <c r="K1100" s="319" t="s">
        <v>1809</v>
      </c>
      <c r="L1100" s="319" t="s">
        <v>4458</v>
      </c>
      <c r="M1100" s="319" t="s">
        <v>5053</v>
      </c>
    </row>
    <row r="1101" spans="1:13" hidden="1">
      <c r="A1101" s="319">
        <f t="shared" si="65"/>
        <v>1740</v>
      </c>
      <c r="B1101" s="288" t="s">
        <v>4453</v>
      </c>
      <c r="C1101" s="319" t="s">
        <v>4840</v>
      </c>
      <c r="D1101" s="319" t="s">
        <v>4765</v>
      </c>
      <c r="E1101" s="319" t="s">
        <v>4765</v>
      </c>
      <c r="F1101" s="319">
        <v>20180101</v>
      </c>
      <c r="G1101" s="319">
        <v>20210630</v>
      </c>
      <c r="H1101" s="319" t="s">
        <v>4293</v>
      </c>
      <c r="I1101" s="319" t="s">
        <v>4919</v>
      </c>
      <c r="J1101" s="319">
        <f t="shared" ref="J1101:J1113" si="69">J1100</f>
        <v>1608</v>
      </c>
      <c r="K1101" s="319" t="s">
        <v>1419</v>
      </c>
      <c r="L1101" s="319" t="s">
        <v>4459</v>
      </c>
      <c r="M1101" s="319" t="s">
        <v>5053</v>
      </c>
    </row>
    <row r="1102" spans="1:13" hidden="1">
      <c r="A1102" s="319">
        <f t="shared" si="65"/>
        <v>1741</v>
      </c>
      <c r="B1102" s="288" t="s">
        <v>4453</v>
      </c>
      <c r="C1102" s="319" t="s">
        <v>4840</v>
      </c>
      <c r="D1102" s="319" t="s">
        <v>4765</v>
      </c>
      <c r="E1102" s="319" t="s">
        <v>4765</v>
      </c>
      <c r="F1102" s="319">
        <v>20180101</v>
      </c>
      <c r="G1102" s="319">
        <v>20210630</v>
      </c>
      <c r="H1102" s="319" t="s">
        <v>4293</v>
      </c>
      <c r="I1102" s="319" t="s">
        <v>4919</v>
      </c>
      <c r="J1102" s="319">
        <f t="shared" si="69"/>
        <v>1608</v>
      </c>
      <c r="K1102" s="319" t="s">
        <v>1586</v>
      </c>
      <c r="L1102" s="319" t="s">
        <v>4460</v>
      </c>
      <c r="M1102" s="319" t="s">
        <v>5053</v>
      </c>
    </row>
    <row r="1103" spans="1:13" hidden="1">
      <c r="A1103" s="319">
        <f t="shared" si="65"/>
        <v>1742</v>
      </c>
      <c r="B1103" s="288" t="s">
        <v>4453</v>
      </c>
      <c r="C1103" s="319" t="s">
        <v>4840</v>
      </c>
      <c r="D1103" s="319" t="s">
        <v>4765</v>
      </c>
      <c r="E1103" s="319" t="s">
        <v>4765</v>
      </c>
      <c r="F1103" s="319">
        <v>20180101</v>
      </c>
      <c r="G1103" s="319">
        <v>20210630</v>
      </c>
      <c r="H1103" s="319" t="s">
        <v>4293</v>
      </c>
      <c r="I1103" s="319" t="s">
        <v>4919</v>
      </c>
      <c r="J1103" s="319">
        <f t="shared" si="69"/>
        <v>1608</v>
      </c>
      <c r="K1103" s="319" t="s">
        <v>1256</v>
      </c>
      <c r="L1103" s="319" t="s">
        <v>4744</v>
      </c>
      <c r="M1103" s="319" t="s">
        <v>5053</v>
      </c>
    </row>
    <row r="1104" spans="1:13" hidden="1">
      <c r="A1104" s="319">
        <f t="shared" si="65"/>
        <v>1743</v>
      </c>
      <c r="B1104" s="288" t="s">
        <v>4453</v>
      </c>
      <c r="C1104" s="319" t="s">
        <v>4840</v>
      </c>
      <c r="D1104" s="319" t="s">
        <v>4765</v>
      </c>
      <c r="E1104" s="319" t="s">
        <v>4765</v>
      </c>
      <c r="F1104" s="319">
        <v>20180101</v>
      </c>
      <c r="G1104" s="319">
        <v>20210630</v>
      </c>
      <c r="H1104" s="319" t="s">
        <v>4293</v>
      </c>
      <c r="I1104" s="319" t="s">
        <v>4919</v>
      </c>
      <c r="J1104" s="319">
        <f t="shared" si="69"/>
        <v>1608</v>
      </c>
      <c r="K1104" s="319" t="s">
        <v>4461</v>
      </c>
      <c r="L1104" s="319" t="s">
        <v>4462</v>
      </c>
      <c r="M1104" s="319" t="s">
        <v>5053</v>
      </c>
    </row>
    <row r="1105" spans="1:13" hidden="1">
      <c r="A1105" s="319">
        <f t="shared" si="65"/>
        <v>1744</v>
      </c>
      <c r="B1105" s="288" t="s">
        <v>4453</v>
      </c>
      <c r="C1105" s="319" t="s">
        <v>4840</v>
      </c>
      <c r="D1105" s="319" t="s">
        <v>4765</v>
      </c>
      <c r="E1105" s="319" t="s">
        <v>4765</v>
      </c>
      <c r="F1105" s="319">
        <v>20180101</v>
      </c>
      <c r="G1105" s="319">
        <v>20210630</v>
      </c>
      <c r="H1105" s="319" t="s">
        <v>4293</v>
      </c>
      <c r="I1105" s="319" t="s">
        <v>4919</v>
      </c>
      <c r="J1105" s="319">
        <f t="shared" si="69"/>
        <v>1608</v>
      </c>
      <c r="K1105" s="319" t="s">
        <v>4762</v>
      </c>
      <c r="L1105" s="319" t="s">
        <v>4763</v>
      </c>
      <c r="M1105" s="319" t="s">
        <v>5053</v>
      </c>
    </row>
    <row r="1106" spans="1:13" hidden="1">
      <c r="A1106" s="319">
        <f t="shared" si="65"/>
        <v>1745</v>
      </c>
      <c r="B1106" s="288" t="s">
        <v>4453</v>
      </c>
      <c r="C1106" s="319" t="s">
        <v>4840</v>
      </c>
      <c r="D1106" s="319" t="s">
        <v>4765</v>
      </c>
      <c r="E1106" s="319" t="s">
        <v>4765</v>
      </c>
      <c r="F1106" s="319">
        <v>20180101</v>
      </c>
      <c r="G1106" s="319">
        <v>20210630</v>
      </c>
      <c r="H1106" s="319" t="s">
        <v>4293</v>
      </c>
      <c r="I1106" s="319" t="s">
        <v>4919</v>
      </c>
      <c r="J1106" s="319">
        <f t="shared" si="69"/>
        <v>1608</v>
      </c>
      <c r="K1106" s="319" t="s">
        <v>4463</v>
      </c>
      <c r="L1106" s="319" t="s">
        <v>4464</v>
      </c>
      <c r="M1106" s="319" t="s">
        <v>5053</v>
      </c>
    </row>
    <row r="1107" spans="1:13" hidden="1">
      <c r="A1107" s="319">
        <f t="shared" si="65"/>
        <v>1746</v>
      </c>
      <c r="B1107" s="288" t="s">
        <v>4453</v>
      </c>
      <c r="C1107" s="319" t="s">
        <v>4840</v>
      </c>
      <c r="D1107" s="319" t="s">
        <v>4765</v>
      </c>
      <c r="E1107" s="319" t="s">
        <v>4765</v>
      </c>
      <c r="F1107" s="319">
        <v>20180101</v>
      </c>
      <c r="G1107" s="319">
        <v>20210630</v>
      </c>
      <c r="H1107" s="319" t="s">
        <v>4293</v>
      </c>
      <c r="I1107" s="319" t="s">
        <v>4919</v>
      </c>
      <c r="J1107" s="319">
        <f t="shared" si="69"/>
        <v>1608</v>
      </c>
      <c r="K1107" s="319" t="s">
        <v>4848</v>
      </c>
      <c r="L1107" s="319" t="s">
        <v>4467</v>
      </c>
      <c r="M1107" s="319" t="s">
        <v>5053</v>
      </c>
    </row>
    <row r="1108" spans="1:13" hidden="1">
      <c r="A1108" s="319">
        <f t="shared" si="65"/>
        <v>1747</v>
      </c>
      <c r="B1108" s="288" t="s">
        <v>4453</v>
      </c>
      <c r="C1108" s="319" t="s">
        <v>4840</v>
      </c>
      <c r="D1108" s="319" t="s">
        <v>4765</v>
      </c>
      <c r="E1108" s="319" t="s">
        <v>4765</v>
      </c>
      <c r="F1108" s="319">
        <v>20180101</v>
      </c>
      <c r="G1108" s="319">
        <v>20210630</v>
      </c>
      <c r="H1108" s="319" t="s">
        <v>4293</v>
      </c>
      <c r="I1108" s="319" t="s">
        <v>4919</v>
      </c>
      <c r="J1108" s="319">
        <f t="shared" si="69"/>
        <v>1608</v>
      </c>
      <c r="K1108" s="319" t="s">
        <v>4832</v>
      </c>
      <c r="L1108" s="319" t="s">
        <v>4469</v>
      </c>
      <c r="M1108" s="319" t="s">
        <v>5053</v>
      </c>
    </row>
    <row r="1109" spans="1:13" hidden="1">
      <c r="A1109" s="319">
        <f t="shared" si="65"/>
        <v>1748</v>
      </c>
      <c r="B1109" s="288" t="s">
        <v>4453</v>
      </c>
      <c r="C1109" s="319" t="s">
        <v>4840</v>
      </c>
      <c r="D1109" s="319" t="s">
        <v>4765</v>
      </c>
      <c r="E1109" s="319" t="s">
        <v>4765</v>
      </c>
      <c r="F1109" s="319">
        <v>20180101</v>
      </c>
      <c r="G1109" s="319">
        <v>20210630</v>
      </c>
      <c r="H1109" s="319" t="s">
        <v>4293</v>
      </c>
      <c r="I1109" s="319" t="s">
        <v>4919</v>
      </c>
      <c r="J1109" s="319">
        <f t="shared" si="69"/>
        <v>1608</v>
      </c>
      <c r="K1109" s="319" t="s">
        <v>4833</v>
      </c>
      <c r="L1109" s="319" t="s">
        <v>4471</v>
      </c>
      <c r="M1109" s="319" t="s">
        <v>5053</v>
      </c>
    </row>
    <row r="1110" spans="1:13" hidden="1">
      <c r="A1110" s="319">
        <f t="shared" si="65"/>
        <v>1749</v>
      </c>
      <c r="B1110" s="288" t="s">
        <v>4453</v>
      </c>
      <c r="C1110" s="319" t="s">
        <v>4840</v>
      </c>
      <c r="D1110" s="319" t="s">
        <v>4765</v>
      </c>
      <c r="E1110" s="319" t="s">
        <v>4765</v>
      </c>
      <c r="F1110" s="319">
        <v>20180101</v>
      </c>
      <c r="G1110" s="319">
        <v>20210630</v>
      </c>
      <c r="H1110" s="319" t="s">
        <v>4293</v>
      </c>
      <c r="I1110" s="319" t="s">
        <v>4919</v>
      </c>
      <c r="J1110" s="319">
        <f t="shared" si="69"/>
        <v>1608</v>
      </c>
      <c r="K1110" s="319" t="s">
        <v>4834</v>
      </c>
      <c r="L1110" s="319" t="s">
        <v>4835</v>
      </c>
      <c r="M1110" s="319" t="s">
        <v>5053</v>
      </c>
    </row>
    <row r="1111" spans="1:13" hidden="1">
      <c r="A1111" s="319">
        <f t="shared" ref="A1111:A1174" si="70">A1110+1</f>
        <v>1750</v>
      </c>
      <c r="B1111" s="288" t="s">
        <v>4453</v>
      </c>
      <c r="C1111" s="319" t="s">
        <v>4840</v>
      </c>
      <c r="D1111" s="319" t="s">
        <v>4765</v>
      </c>
      <c r="E1111" s="319" t="s">
        <v>4765</v>
      </c>
      <c r="F1111" s="319">
        <v>20180101</v>
      </c>
      <c r="G1111" s="319">
        <v>20210630</v>
      </c>
      <c r="H1111" s="319" t="s">
        <v>4293</v>
      </c>
      <c r="I1111" s="319" t="s">
        <v>4919</v>
      </c>
      <c r="J1111" s="319">
        <f t="shared" si="69"/>
        <v>1608</v>
      </c>
      <c r="K1111" s="319" t="s">
        <v>4837</v>
      </c>
      <c r="L1111" s="319" t="s">
        <v>4836</v>
      </c>
      <c r="M1111" s="319" t="s">
        <v>5053</v>
      </c>
    </row>
    <row r="1112" spans="1:13" hidden="1">
      <c r="A1112" s="319">
        <f t="shared" si="70"/>
        <v>1751</v>
      </c>
      <c r="B1112" s="288" t="s">
        <v>4453</v>
      </c>
      <c r="C1112" s="319" t="s">
        <v>4840</v>
      </c>
      <c r="D1112" s="319" t="s">
        <v>4765</v>
      </c>
      <c r="E1112" s="319" t="s">
        <v>4765</v>
      </c>
      <c r="F1112" s="319">
        <v>20180101</v>
      </c>
      <c r="G1112" s="319">
        <v>20210630</v>
      </c>
      <c r="H1112" s="319" t="s">
        <v>4293</v>
      </c>
      <c r="I1112" s="319" t="s">
        <v>4919</v>
      </c>
      <c r="J1112" s="319">
        <f t="shared" si="69"/>
        <v>1608</v>
      </c>
      <c r="K1112" s="319" t="s">
        <v>4838</v>
      </c>
      <c r="L1112" s="319" t="s">
        <v>4841</v>
      </c>
      <c r="M1112" s="319" t="s">
        <v>5053</v>
      </c>
    </row>
    <row r="1113" spans="1:13" hidden="1">
      <c r="A1113" s="319">
        <f t="shared" si="70"/>
        <v>1752</v>
      </c>
      <c r="B1113" s="288" t="s">
        <v>4453</v>
      </c>
      <c r="C1113" s="319" t="s">
        <v>4840</v>
      </c>
      <c r="D1113" s="319" t="s">
        <v>4765</v>
      </c>
      <c r="E1113" s="319" t="s">
        <v>4765</v>
      </c>
      <c r="F1113" s="319">
        <v>20180101</v>
      </c>
      <c r="G1113" s="319">
        <v>20210630</v>
      </c>
      <c r="H1113" s="319" t="s">
        <v>4293</v>
      </c>
      <c r="I1113" s="319" t="s">
        <v>4919</v>
      </c>
      <c r="J1113" s="319">
        <f t="shared" si="69"/>
        <v>1608</v>
      </c>
      <c r="K1113" s="319" t="s">
        <v>4839</v>
      </c>
      <c r="L1113" s="319" t="s">
        <v>4842</v>
      </c>
      <c r="M1113" s="319" t="s">
        <v>5053</v>
      </c>
    </row>
    <row r="1114" spans="1:13" hidden="1">
      <c r="A1114" s="319">
        <f t="shared" si="70"/>
        <v>1753</v>
      </c>
      <c r="B1114" s="288" t="s">
        <v>4453</v>
      </c>
      <c r="C1114" s="319" t="s">
        <v>4840</v>
      </c>
      <c r="D1114" s="319" t="s">
        <v>4765</v>
      </c>
      <c r="E1114" s="319" t="s">
        <v>4765</v>
      </c>
      <c r="F1114" s="319">
        <v>20180101</v>
      </c>
      <c r="G1114" s="319">
        <v>20210630</v>
      </c>
      <c r="H1114" s="319" t="s">
        <v>4293</v>
      </c>
      <c r="I1114" s="319" t="s">
        <v>4919</v>
      </c>
      <c r="J1114" s="319">
        <f>J1100+1</f>
        <v>1609</v>
      </c>
      <c r="K1114" s="319" t="s">
        <v>1809</v>
      </c>
      <c r="L1114" s="319" t="s">
        <v>4458</v>
      </c>
      <c r="M1114" s="319" t="s">
        <v>5053</v>
      </c>
    </row>
    <row r="1115" spans="1:13" hidden="1">
      <c r="A1115" s="319">
        <f t="shared" si="70"/>
        <v>1754</v>
      </c>
      <c r="B1115" s="288" t="s">
        <v>4453</v>
      </c>
      <c r="C1115" s="319" t="s">
        <v>4840</v>
      </c>
      <c r="D1115" s="319" t="s">
        <v>4765</v>
      </c>
      <c r="E1115" s="319" t="s">
        <v>4765</v>
      </c>
      <c r="F1115" s="319">
        <v>20180101</v>
      </c>
      <c r="G1115" s="319">
        <v>20210630</v>
      </c>
      <c r="H1115" s="319" t="s">
        <v>4293</v>
      </c>
      <c r="I1115" s="319" t="s">
        <v>4919</v>
      </c>
      <c r="J1115" s="319">
        <f t="shared" ref="J1115:J1127" si="71">J1114</f>
        <v>1609</v>
      </c>
      <c r="K1115" s="319" t="s">
        <v>1419</v>
      </c>
      <c r="L1115" s="319" t="s">
        <v>4459</v>
      </c>
      <c r="M1115" s="319" t="s">
        <v>5053</v>
      </c>
    </row>
    <row r="1116" spans="1:13" hidden="1">
      <c r="A1116" s="319">
        <f t="shared" si="70"/>
        <v>1755</v>
      </c>
      <c r="B1116" s="288" t="s">
        <v>4453</v>
      </c>
      <c r="C1116" s="319" t="s">
        <v>4840</v>
      </c>
      <c r="D1116" s="319" t="s">
        <v>4765</v>
      </c>
      <c r="E1116" s="319" t="s">
        <v>4765</v>
      </c>
      <c r="F1116" s="319">
        <v>20180101</v>
      </c>
      <c r="G1116" s="319">
        <v>20210630</v>
      </c>
      <c r="H1116" s="319" t="s">
        <v>4293</v>
      </c>
      <c r="I1116" s="319" t="s">
        <v>4919</v>
      </c>
      <c r="J1116" s="319">
        <f t="shared" si="71"/>
        <v>1609</v>
      </c>
      <c r="K1116" s="319" t="s">
        <v>1586</v>
      </c>
      <c r="L1116" s="319" t="s">
        <v>4460</v>
      </c>
      <c r="M1116" s="319" t="s">
        <v>5053</v>
      </c>
    </row>
    <row r="1117" spans="1:13" hidden="1">
      <c r="A1117" s="319">
        <f t="shared" si="70"/>
        <v>1756</v>
      </c>
      <c r="B1117" s="288" t="s">
        <v>4453</v>
      </c>
      <c r="C1117" s="319" t="s">
        <v>4840</v>
      </c>
      <c r="D1117" s="319" t="s">
        <v>4765</v>
      </c>
      <c r="E1117" s="319" t="s">
        <v>4765</v>
      </c>
      <c r="F1117" s="319">
        <v>20180101</v>
      </c>
      <c r="G1117" s="319">
        <v>20210630</v>
      </c>
      <c r="H1117" s="319" t="s">
        <v>4293</v>
      </c>
      <c r="I1117" s="319" t="s">
        <v>4919</v>
      </c>
      <c r="J1117" s="319">
        <f t="shared" si="71"/>
        <v>1609</v>
      </c>
      <c r="K1117" s="319" t="s">
        <v>1256</v>
      </c>
      <c r="L1117" s="319" t="s">
        <v>4744</v>
      </c>
      <c r="M1117" s="319" t="s">
        <v>5053</v>
      </c>
    </row>
    <row r="1118" spans="1:13" hidden="1">
      <c r="A1118" s="319">
        <f t="shared" si="70"/>
        <v>1757</v>
      </c>
      <c r="B1118" s="288" t="s">
        <v>4453</v>
      </c>
      <c r="C1118" s="319" t="s">
        <v>4840</v>
      </c>
      <c r="D1118" s="319" t="s">
        <v>4765</v>
      </c>
      <c r="E1118" s="319" t="s">
        <v>4765</v>
      </c>
      <c r="F1118" s="319">
        <v>20180101</v>
      </c>
      <c r="G1118" s="319">
        <v>20210630</v>
      </c>
      <c r="H1118" s="319" t="s">
        <v>4293</v>
      </c>
      <c r="I1118" s="319" t="s">
        <v>4919</v>
      </c>
      <c r="J1118" s="319">
        <f t="shared" si="71"/>
        <v>1609</v>
      </c>
      <c r="K1118" s="319" t="s">
        <v>4461</v>
      </c>
      <c r="L1118" s="319" t="s">
        <v>4462</v>
      </c>
      <c r="M1118" s="319" t="s">
        <v>5053</v>
      </c>
    </row>
    <row r="1119" spans="1:13" hidden="1">
      <c r="A1119" s="319">
        <f t="shared" si="70"/>
        <v>1758</v>
      </c>
      <c r="B1119" s="288" t="s">
        <v>4453</v>
      </c>
      <c r="C1119" s="319" t="s">
        <v>4840</v>
      </c>
      <c r="D1119" s="319" t="s">
        <v>4765</v>
      </c>
      <c r="E1119" s="319" t="s">
        <v>4765</v>
      </c>
      <c r="F1119" s="319">
        <v>20180101</v>
      </c>
      <c r="G1119" s="319">
        <v>20210630</v>
      </c>
      <c r="H1119" s="319" t="s">
        <v>4293</v>
      </c>
      <c r="I1119" s="319" t="s">
        <v>4919</v>
      </c>
      <c r="J1119" s="319">
        <f t="shared" si="71"/>
        <v>1609</v>
      </c>
      <c r="K1119" s="319" t="s">
        <v>4762</v>
      </c>
      <c r="L1119" s="319" t="s">
        <v>4763</v>
      </c>
      <c r="M1119" s="319" t="s">
        <v>5053</v>
      </c>
    </row>
    <row r="1120" spans="1:13" hidden="1">
      <c r="A1120" s="319">
        <f t="shared" si="70"/>
        <v>1759</v>
      </c>
      <c r="B1120" s="288" t="s">
        <v>4453</v>
      </c>
      <c r="C1120" s="319" t="s">
        <v>4840</v>
      </c>
      <c r="D1120" s="319" t="s">
        <v>4765</v>
      </c>
      <c r="E1120" s="319" t="s">
        <v>4765</v>
      </c>
      <c r="F1120" s="319">
        <v>20180101</v>
      </c>
      <c r="G1120" s="319">
        <v>20210630</v>
      </c>
      <c r="H1120" s="319" t="s">
        <v>4293</v>
      </c>
      <c r="I1120" s="319" t="s">
        <v>4919</v>
      </c>
      <c r="J1120" s="319">
        <f t="shared" si="71"/>
        <v>1609</v>
      </c>
      <c r="K1120" s="319" t="s">
        <v>4463</v>
      </c>
      <c r="L1120" s="319" t="s">
        <v>4464</v>
      </c>
      <c r="M1120" s="319" t="s">
        <v>5053</v>
      </c>
    </row>
    <row r="1121" spans="1:13" hidden="1">
      <c r="A1121" s="319">
        <f t="shared" si="70"/>
        <v>1760</v>
      </c>
      <c r="B1121" s="288" t="s">
        <v>4453</v>
      </c>
      <c r="C1121" s="319" t="s">
        <v>4840</v>
      </c>
      <c r="D1121" s="319" t="s">
        <v>4765</v>
      </c>
      <c r="E1121" s="319" t="s">
        <v>4765</v>
      </c>
      <c r="F1121" s="319">
        <v>20180101</v>
      </c>
      <c r="G1121" s="319">
        <v>20210630</v>
      </c>
      <c r="H1121" s="319" t="s">
        <v>4293</v>
      </c>
      <c r="I1121" s="319" t="s">
        <v>4919</v>
      </c>
      <c r="J1121" s="319">
        <f t="shared" si="71"/>
        <v>1609</v>
      </c>
      <c r="K1121" s="319" t="s">
        <v>4848</v>
      </c>
      <c r="L1121" s="319" t="s">
        <v>4467</v>
      </c>
      <c r="M1121" s="319" t="s">
        <v>5053</v>
      </c>
    </row>
    <row r="1122" spans="1:13" hidden="1">
      <c r="A1122" s="319">
        <f t="shared" si="70"/>
        <v>1761</v>
      </c>
      <c r="B1122" s="288" t="s">
        <v>4453</v>
      </c>
      <c r="C1122" s="319" t="s">
        <v>4840</v>
      </c>
      <c r="D1122" s="319" t="s">
        <v>4765</v>
      </c>
      <c r="E1122" s="319" t="s">
        <v>4765</v>
      </c>
      <c r="F1122" s="319">
        <v>20180101</v>
      </c>
      <c r="G1122" s="319">
        <v>20210630</v>
      </c>
      <c r="H1122" s="319" t="s">
        <v>4293</v>
      </c>
      <c r="I1122" s="319" t="s">
        <v>4919</v>
      </c>
      <c r="J1122" s="319">
        <f t="shared" si="71"/>
        <v>1609</v>
      </c>
      <c r="K1122" s="319" t="s">
        <v>4832</v>
      </c>
      <c r="L1122" s="319" t="s">
        <v>4469</v>
      </c>
      <c r="M1122" s="319" t="s">
        <v>5053</v>
      </c>
    </row>
    <row r="1123" spans="1:13" hidden="1">
      <c r="A1123" s="319">
        <f t="shared" si="70"/>
        <v>1762</v>
      </c>
      <c r="B1123" s="288" t="s">
        <v>4453</v>
      </c>
      <c r="C1123" s="319" t="s">
        <v>4840</v>
      </c>
      <c r="D1123" s="319" t="s">
        <v>4765</v>
      </c>
      <c r="E1123" s="319" t="s">
        <v>4765</v>
      </c>
      <c r="F1123" s="319">
        <v>20180101</v>
      </c>
      <c r="G1123" s="319">
        <v>20210630</v>
      </c>
      <c r="H1123" s="319" t="s">
        <v>4293</v>
      </c>
      <c r="I1123" s="319" t="s">
        <v>4919</v>
      </c>
      <c r="J1123" s="319">
        <f t="shared" si="71"/>
        <v>1609</v>
      </c>
      <c r="K1123" s="319" t="s">
        <v>4833</v>
      </c>
      <c r="L1123" s="319" t="s">
        <v>4471</v>
      </c>
      <c r="M1123" s="319" t="s">
        <v>5053</v>
      </c>
    </row>
    <row r="1124" spans="1:13" hidden="1">
      <c r="A1124" s="319">
        <f t="shared" si="70"/>
        <v>1763</v>
      </c>
      <c r="B1124" s="288" t="s">
        <v>4453</v>
      </c>
      <c r="C1124" s="319" t="s">
        <v>4840</v>
      </c>
      <c r="D1124" s="319" t="s">
        <v>4765</v>
      </c>
      <c r="E1124" s="319" t="s">
        <v>4765</v>
      </c>
      <c r="F1124" s="319">
        <v>20180101</v>
      </c>
      <c r="G1124" s="319">
        <v>20210630</v>
      </c>
      <c r="H1124" s="319" t="s">
        <v>4293</v>
      </c>
      <c r="I1124" s="319" t="s">
        <v>4919</v>
      </c>
      <c r="J1124" s="319">
        <f t="shared" si="71"/>
        <v>1609</v>
      </c>
      <c r="K1124" s="319" t="s">
        <v>4834</v>
      </c>
      <c r="L1124" s="319" t="s">
        <v>4835</v>
      </c>
      <c r="M1124" s="319" t="s">
        <v>5053</v>
      </c>
    </row>
    <row r="1125" spans="1:13" hidden="1">
      <c r="A1125" s="319">
        <f t="shared" si="70"/>
        <v>1764</v>
      </c>
      <c r="B1125" s="288" t="s">
        <v>4453</v>
      </c>
      <c r="C1125" s="319" t="s">
        <v>4840</v>
      </c>
      <c r="D1125" s="319" t="s">
        <v>4765</v>
      </c>
      <c r="E1125" s="319" t="s">
        <v>4765</v>
      </c>
      <c r="F1125" s="319">
        <v>20180101</v>
      </c>
      <c r="G1125" s="319">
        <v>20210630</v>
      </c>
      <c r="H1125" s="319" t="s">
        <v>4293</v>
      </c>
      <c r="I1125" s="319" t="s">
        <v>4919</v>
      </c>
      <c r="J1125" s="319">
        <f t="shared" si="71"/>
        <v>1609</v>
      </c>
      <c r="K1125" s="319" t="s">
        <v>4837</v>
      </c>
      <c r="L1125" s="319" t="s">
        <v>4836</v>
      </c>
      <c r="M1125" s="319" t="s">
        <v>5053</v>
      </c>
    </row>
    <row r="1126" spans="1:13" hidden="1">
      <c r="A1126" s="319">
        <f t="shared" si="70"/>
        <v>1765</v>
      </c>
      <c r="B1126" s="288" t="s">
        <v>4453</v>
      </c>
      <c r="C1126" s="319" t="s">
        <v>4840</v>
      </c>
      <c r="D1126" s="319" t="s">
        <v>4765</v>
      </c>
      <c r="E1126" s="319" t="s">
        <v>4765</v>
      </c>
      <c r="F1126" s="319">
        <v>20180101</v>
      </c>
      <c r="G1126" s="319">
        <v>20210630</v>
      </c>
      <c r="H1126" s="319" t="s">
        <v>4293</v>
      </c>
      <c r="I1126" s="319" t="s">
        <v>4919</v>
      </c>
      <c r="J1126" s="319">
        <f t="shared" si="71"/>
        <v>1609</v>
      </c>
      <c r="K1126" s="319" t="s">
        <v>4838</v>
      </c>
      <c r="L1126" s="319" t="s">
        <v>4841</v>
      </c>
      <c r="M1126" s="319" t="s">
        <v>5053</v>
      </c>
    </row>
    <row r="1127" spans="1:13" hidden="1">
      <c r="A1127" s="319">
        <f t="shared" si="70"/>
        <v>1766</v>
      </c>
      <c r="B1127" s="288" t="s">
        <v>4453</v>
      </c>
      <c r="C1127" s="319" t="s">
        <v>4840</v>
      </c>
      <c r="D1127" s="319" t="s">
        <v>4765</v>
      </c>
      <c r="E1127" s="319" t="s">
        <v>4765</v>
      </c>
      <c r="F1127" s="319">
        <v>20180101</v>
      </c>
      <c r="G1127" s="319">
        <v>20210630</v>
      </c>
      <c r="H1127" s="319" t="s">
        <v>4293</v>
      </c>
      <c r="I1127" s="319" t="s">
        <v>4919</v>
      </c>
      <c r="J1127" s="319">
        <f t="shared" si="71"/>
        <v>1609</v>
      </c>
      <c r="K1127" s="319" t="s">
        <v>4839</v>
      </c>
      <c r="L1127" s="319" t="s">
        <v>4842</v>
      </c>
      <c r="M1127" s="319" t="s">
        <v>5053</v>
      </c>
    </row>
    <row r="1128" spans="1:13" hidden="1">
      <c r="A1128" s="319">
        <f t="shared" si="70"/>
        <v>1767</v>
      </c>
      <c r="B1128" s="288" t="s">
        <v>4453</v>
      </c>
      <c r="C1128" s="319" t="s">
        <v>4840</v>
      </c>
      <c r="D1128" s="319" t="s">
        <v>4765</v>
      </c>
      <c r="E1128" s="319" t="s">
        <v>4765</v>
      </c>
      <c r="F1128" s="319">
        <v>20180101</v>
      </c>
      <c r="G1128" s="319">
        <v>20210630</v>
      </c>
      <c r="H1128" s="319" t="s">
        <v>4293</v>
      </c>
      <c r="I1128" s="319" t="s">
        <v>4919</v>
      </c>
      <c r="J1128" s="319">
        <f>J1114+1</f>
        <v>1610</v>
      </c>
      <c r="K1128" s="319" t="s">
        <v>1809</v>
      </c>
      <c r="L1128" s="319" t="s">
        <v>4458</v>
      </c>
      <c r="M1128" s="319" t="s">
        <v>5053</v>
      </c>
    </row>
    <row r="1129" spans="1:13" hidden="1">
      <c r="A1129" s="319">
        <f t="shared" si="70"/>
        <v>1768</v>
      </c>
      <c r="B1129" s="288" t="s">
        <v>4453</v>
      </c>
      <c r="C1129" s="319" t="s">
        <v>4840</v>
      </c>
      <c r="D1129" s="319" t="s">
        <v>4765</v>
      </c>
      <c r="E1129" s="319" t="s">
        <v>4765</v>
      </c>
      <c r="F1129" s="319">
        <v>20180101</v>
      </c>
      <c r="G1129" s="319">
        <v>20210630</v>
      </c>
      <c r="H1129" s="319" t="s">
        <v>4293</v>
      </c>
      <c r="I1129" s="319" t="s">
        <v>4919</v>
      </c>
      <c r="J1129" s="319">
        <f t="shared" ref="J1129:J1141" si="72">J1128</f>
        <v>1610</v>
      </c>
      <c r="K1129" s="319" t="s">
        <v>1419</v>
      </c>
      <c r="L1129" s="319" t="s">
        <v>4459</v>
      </c>
      <c r="M1129" s="319" t="s">
        <v>5053</v>
      </c>
    </row>
    <row r="1130" spans="1:13" hidden="1">
      <c r="A1130" s="319">
        <f t="shared" si="70"/>
        <v>1769</v>
      </c>
      <c r="B1130" s="288" t="s">
        <v>4453</v>
      </c>
      <c r="C1130" s="319" t="s">
        <v>4840</v>
      </c>
      <c r="D1130" s="319" t="s">
        <v>4765</v>
      </c>
      <c r="E1130" s="319" t="s">
        <v>4765</v>
      </c>
      <c r="F1130" s="319">
        <v>20180101</v>
      </c>
      <c r="G1130" s="319">
        <v>20210630</v>
      </c>
      <c r="H1130" s="319" t="s">
        <v>4293</v>
      </c>
      <c r="I1130" s="319" t="s">
        <v>4919</v>
      </c>
      <c r="J1130" s="319">
        <f t="shared" si="72"/>
        <v>1610</v>
      </c>
      <c r="K1130" s="319" t="s">
        <v>1586</v>
      </c>
      <c r="L1130" s="319" t="s">
        <v>4460</v>
      </c>
      <c r="M1130" s="319" t="s">
        <v>5053</v>
      </c>
    </row>
    <row r="1131" spans="1:13" hidden="1">
      <c r="A1131" s="319">
        <f t="shared" si="70"/>
        <v>1770</v>
      </c>
      <c r="B1131" s="288" t="s">
        <v>4453</v>
      </c>
      <c r="C1131" s="319" t="s">
        <v>4840</v>
      </c>
      <c r="D1131" s="319" t="s">
        <v>4765</v>
      </c>
      <c r="E1131" s="319" t="s">
        <v>4765</v>
      </c>
      <c r="F1131" s="319">
        <v>20180101</v>
      </c>
      <c r="G1131" s="319">
        <v>20210630</v>
      </c>
      <c r="H1131" s="319" t="s">
        <v>4293</v>
      </c>
      <c r="I1131" s="319" t="s">
        <v>4919</v>
      </c>
      <c r="J1131" s="319">
        <f t="shared" si="72"/>
        <v>1610</v>
      </c>
      <c r="K1131" s="319" t="s">
        <v>1256</v>
      </c>
      <c r="L1131" s="319" t="s">
        <v>4744</v>
      </c>
      <c r="M1131" s="319" t="s">
        <v>5053</v>
      </c>
    </row>
    <row r="1132" spans="1:13" hidden="1">
      <c r="A1132" s="319">
        <f t="shared" si="70"/>
        <v>1771</v>
      </c>
      <c r="B1132" s="288" t="s">
        <v>4453</v>
      </c>
      <c r="C1132" s="319" t="s">
        <v>4840</v>
      </c>
      <c r="D1132" s="319" t="s">
        <v>4765</v>
      </c>
      <c r="E1132" s="319" t="s">
        <v>4765</v>
      </c>
      <c r="F1132" s="319">
        <v>20180101</v>
      </c>
      <c r="G1132" s="319">
        <v>20210630</v>
      </c>
      <c r="H1132" s="319" t="s">
        <v>4293</v>
      </c>
      <c r="I1132" s="319" t="s">
        <v>4919</v>
      </c>
      <c r="J1132" s="319">
        <f t="shared" si="72"/>
        <v>1610</v>
      </c>
      <c r="K1132" s="319" t="s">
        <v>4461</v>
      </c>
      <c r="L1132" s="319" t="s">
        <v>4462</v>
      </c>
      <c r="M1132" s="319" t="s">
        <v>5053</v>
      </c>
    </row>
    <row r="1133" spans="1:13" hidden="1">
      <c r="A1133" s="319">
        <f t="shared" si="70"/>
        <v>1772</v>
      </c>
      <c r="B1133" s="288" t="s">
        <v>4453</v>
      </c>
      <c r="C1133" s="319" t="s">
        <v>4840</v>
      </c>
      <c r="D1133" s="319" t="s">
        <v>4765</v>
      </c>
      <c r="E1133" s="319" t="s">
        <v>4765</v>
      </c>
      <c r="F1133" s="319">
        <v>20180101</v>
      </c>
      <c r="G1133" s="319">
        <v>20210630</v>
      </c>
      <c r="H1133" s="319" t="s">
        <v>4293</v>
      </c>
      <c r="I1133" s="319" t="s">
        <v>4919</v>
      </c>
      <c r="J1133" s="319">
        <f t="shared" si="72"/>
        <v>1610</v>
      </c>
      <c r="K1133" s="319" t="s">
        <v>4762</v>
      </c>
      <c r="L1133" s="319" t="s">
        <v>4763</v>
      </c>
      <c r="M1133" s="319" t="s">
        <v>5053</v>
      </c>
    </row>
    <row r="1134" spans="1:13" hidden="1">
      <c r="A1134" s="319">
        <f t="shared" si="70"/>
        <v>1773</v>
      </c>
      <c r="B1134" s="288" t="s">
        <v>4453</v>
      </c>
      <c r="C1134" s="319" t="s">
        <v>4840</v>
      </c>
      <c r="D1134" s="319" t="s">
        <v>4765</v>
      </c>
      <c r="E1134" s="319" t="s">
        <v>4765</v>
      </c>
      <c r="F1134" s="319">
        <v>20180101</v>
      </c>
      <c r="G1134" s="319">
        <v>20210630</v>
      </c>
      <c r="H1134" s="319" t="s">
        <v>4293</v>
      </c>
      <c r="I1134" s="319" t="s">
        <v>4919</v>
      </c>
      <c r="J1134" s="319">
        <f t="shared" si="72"/>
        <v>1610</v>
      </c>
      <c r="K1134" s="319" t="s">
        <v>4463</v>
      </c>
      <c r="L1134" s="319" t="s">
        <v>4464</v>
      </c>
      <c r="M1134" s="319" t="s">
        <v>5053</v>
      </c>
    </row>
    <row r="1135" spans="1:13" hidden="1">
      <c r="A1135" s="319">
        <f t="shared" si="70"/>
        <v>1774</v>
      </c>
      <c r="B1135" s="288" t="s">
        <v>4453</v>
      </c>
      <c r="C1135" s="319" t="s">
        <v>4840</v>
      </c>
      <c r="D1135" s="319" t="s">
        <v>4765</v>
      </c>
      <c r="E1135" s="319" t="s">
        <v>4765</v>
      </c>
      <c r="F1135" s="319">
        <v>20180101</v>
      </c>
      <c r="G1135" s="319">
        <v>20210630</v>
      </c>
      <c r="H1135" s="319" t="s">
        <v>4293</v>
      </c>
      <c r="I1135" s="319" t="s">
        <v>4919</v>
      </c>
      <c r="J1135" s="319">
        <f t="shared" si="72"/>
        <v>1610</v>
      </c>
      <c r="K1135" s="319" t="s">
        <v>4848</v>
      </c>
      <c r="L1135" s="319" t="s">
        <v>4467</v>
      </c>
      <c r="M1135" s="319" t="s">
        <v>5053</v>
      </c>
    </row>
    <row r="1136" spans="1:13" hidden="1">
      <c r="A1136" s="319">
        <f t="shared" si="70"/>
        <v>1775</v>
      </c>
      <c r="B1136" s="288" t="s">
        <v>4453</v>
      </c>
      <c r="C1136" s="319" t="s">
        <v>4840</v>
      </c>
      <c r="D1136" s="319" t="s">
        <v>4765</v>
      </c>
      <c r="E1136" s="319" t="s">
        <v>4765</v>
      </c>
      <c r="F1136" s="319">
        <v>20180101</v>
      </c>
      <c r="G1136" s="319">
        <v>20210630</v>
      </c>
      <c r="H1136" s="319" t="s">
        <v>4293</v>
      </c>
      <c r="I1136" s="319" t="s">
        <v>4919</v>
      </c>
      <c r="J1136" s="319">
        <f t="shared" si="72"/>
        <v>1610</v>
      </c>
      <c r="K1136" s="319" t="s">
        <v>4832</v>
      </c>
      <c r="L1136" s="319" t="s">
        <v>4469</v>
      </c>
      <c r="M1136" s="319" t="s">
        <v>5053</v>
      </c>
    </row>
    <row r="1137" spans="1:13" hidden="1">
      <c r="A1137" s="319">
        <f t="shared" si="70"/>
        <v>1776</v>
      </c>
      <c r="B1137" s="288" t="s">
        <v>4453</v>
      </c>
      <c r="C1137" s="319" t="s">
        <v>4840</v>
      </c>
      <c r="D1137" s="319" t="s">
        <v>4765</v>
      </c>
      <c r="E1137" s="319" t="s">
        <v>4765</v>
      </c>
      <c r="F1137" s="319">
        <v>20180101</v>
      </c>
      <c r="G1137" s="319">
        <v>20210630</v>
      </c>
      <c r="H1137" s="319" t="s">
        <v>4293</v>
      </c>
      <c r="I1137" s="319" t="s">
        <v>4919</v>
      </c>
      <c r="J1137" s="319">
        <f t="shared" si="72"/>
        <v>1610</v>
      </c>
      <c r="K1137" s="319" t="s">
        <v>4833</v>
      </c>
      <c r="L1137" s="319" t="s">
        <v>4471</v>
      </c>
      <c r="M1137" s="319" t="s">
        <v>5053</v>
      </c>
    </row>
    <row r="1138" spans="1:13" hidden="1">
      <c r="A1138" s="319">
        <f t="shared" si="70"/>
        <v>1777</v>
      </c>
      <c r="B1138" s="288" t="s">
        <v>4453</v>
      </c>
      <c r="C1138" s="319" t="s">
        <v>4840</v>
      </c>
      <c r="D1138" s="319" t="s">
        <v>4765</v>
      </c>
      <c r="E1138" s="319" t="s">
        <v>4765</v>
      </c>
      <c r="F1138" s="319">
        <v>20180101</v>
      </c>
      <c r="G1138" s="319">
        <v>20210630</v>
      </c>
      <c r="H1138" s="319" t="s">
        <v>4293</v>
      </c>
      <c r="I1138" s="319" t="s">
        <v>4919</v>
      </c>
      <c r="J1138" s="319">
        <f t="shared" si="72"/>
        <v>1610</v>
      </c>
      <c r="K1138" s="319" t="s">
        <v>4834</v>
      </c>
      <c r="L1138" s="319" t="s">
        <v>4835</v>
      </c>
      <c r="M1138" s="319" t="s">
        <v>5053</v>
      </c>
    </row>
    <row r="1139" spans="1:13" hidden="1">
      <c r="A1139" s="319">
        <f t="shared" si="70"/>
        <v>1778</v>
      </c>
      <c r="B1139" s="288" t="s">
        <v>4453</v>
      </c>
      <c r="C1139" s="319" t="s">
        <v>4840</v>
      </c>
      <c r="D1139" s="319" t="s">
        <v>4765</v>
      </c>
      <c r="E1139" s="319" t="s">
        <v>4765</v>
      </c>
      <c r="F1139" s="319">
        <v>20180101</v>
      </c>
      <c r="G1139" s="319">
        <v>20210630</v>
      </c>
      <c r="H1139" s="319" t="s">
        <v>4293</v>
      </c>
      <c r="I1139" s="319" t="s">
        <v>4919</v>
      </c>
      <c r="J1139" s="319">
        <f t="shared" si="72"/>
        <v>1610</v>
      </c>
      <c r="K1139" s="319" t="s">
        <v>4837</v>
      </c>
      <c r="L1139" s="319" t="s">
        <v>4836</v>
      </c>
      <c r="M1139" s="319" t="s">
        <v>5053</v>
      </c>
    </row>
    <row r="1140" spans="1:13" hidden="1">
      <c r="A1140" s="319">
        <f t="shared" si="70"/>
        <v>1779</v>
      </c>
      <c r="B1140" s="288" t="s">
        <v>4453</v>
      </c>
      <c r="C1140" s="319" t="s">
        <v>4840</v>
      </c>
      <c r="D1140" s="319" t="s">
        <v>4765</v>
      </c>
      <c r="E1140" s="319" t="s">
        <v>4765</v>
      </c>
      <c r="F1140" s="319">
        <v>20180101</v>
      </c>
      <c r="G1140" s="319">
        <v>20210630</v>
      </c>
      <c r="H1140" s="319" t="s">
        <v>4293</v>
      </c>
      <c r="I1140" s="319" t="s">
        <v>4919</v>
      </c>
      <c r="J1140" s="319">
        <f t="shared" si="72"/>
        <v>1610</v>
      </c>
      <c r="K1140" s="319" t="s">
        <v>4838</v>
      </c>
      <c r="L1140" s="319" t="s">
        <v>4841</v>
      </c>
      <c r="M1140" s="319" t="s">
        <v>5053</v>
      </c>
    </row>
    <row r="1141" spans="1:13" hidden="1">
      <c r="A1141" s="49">
        <f t="shared" si="70"/>
        <v>1780</v>
      </c>
      <c r="B1141" s="343" t="s">
        <v>4453</v>
      </c>
      <c r="C1141" s="49" t="s">
        <v>4840</v>
      </c>
      <c r="D1141" s="49" t="s">
        <v>4765</v>
      </c>
      <c r="E1141" s="49" t="s">
        <v>4765</v>
      </c>
      <c r="F1141" s="49">
        <v>20180101</v>
      </c>
      <c r="G1141" s="319">
        <v>20210630</v>
      </c>
      <c r="H1141" s="49" t="s">
        <v>4293</v>
      </c>
      <c r="I1141" s="49" t="s">
        <v>4919</v>
      </c>
      <c r="J1141" s="319">
        <f t="shared" si="72"/>
        <v>1610</v>
      </c>
      <c r="K1141" s="49" t="s">
        <v>4839</v>
      </c>
      <c r="L1141" s="49" t="s">
        <v>4842</v>
      </c>
      <c r="M1141" s="319" t="s">
        <v>5053</v>
      </c>
    </row>
    <row r="1142" spans="1:13" hidden="1">
      <c r="A1142" s="319">
        <f t="shared" si="70"/>
        <v>1781</v>
      </c>
      <c r="B1142" s="288" t="s">
        <v>4453</v>
      </c>
      <c r="C1142" s="319" t="s">
        <v>4840</v>
      </c>
      <c r="D1142" s="319" t="s">
        <v>4765</v>
      </c>
      <c r="E1142" s="319" t="s">
        <v>4765</v>
      </c>
      <c r="F1142" s="319">
        <v>20180101</v>
      </c>
      <c r="G1142" s="319">
        <v>20210630</v>
      </c>
      <c r="H1142" s="319" t="s">
        <v>4293</v>
      </c>
      <c r="I1142" s="319" t="s">
        <v>4919</v>
      </c>
      <c r="J1142" s="319">
        <f>J1128+1</f>
        <v>1611</v>
      </c>
      <c r="K1142" s="319" t="s">
        <v>1809</v>
      </c>
      <c r="L1142" s="319" t="s">
        <v>4458</v>
      </c>
      <c r="M1142" s="319" t="s">
        <v>5053</v>
      </c>
    </row>
    <row r="1143" spans="1:13" hidden="1">
      <c r="A1143" s="319">
        <f t="shared" si="70"/>
        <v>1782</v>
      </c>
      <c r="B1143" s="288" t="s">
        <v>4453</v>
      </c>
      <c r="C1143" s="319" t="s">
        <v>4840</v>
      </c>
      <c r="D1143" s="319" t="s">
        <v>4765</v>
      </c>
      <c r="E1143" s="319" t="s">
        <v>4765</v>
      </c>
      <c r="F1143" s="319">
        <v>20180101</v>
      </c>
      <c r="G1143" s="319">
        <v>20210630</v>
      </c>
      <c r="H1143" s="319" t="s">
        <v>4293</v>
      </c>
      <c r="I1143" s="319" t="s">
        <v>4919</v>
      </c>
      <c r="J1143" s="319">
        <f t="shared" ref="J1143:J1207" si="73">J1142</f>
        <v>1611</v>
      </c>
      <c r="K1143" s="319" t="s">
        <v>1419</v>
      </c>
      <c r="L1143" s="319" t="s">
        <v>4459</v>
      </c>
      <c r="M1143" s="319" t="s">
        <v>5053</v>
      </c>
    </row>
    <row r="1144" spans="1:13" hidden="1">
      <c r="A1144" s="319">
        <f t="shared" si="70"/>
        <v>1783</v>
      </c>
      <c r="B1144" s="288" t="s">
        <v>4453</v>
      </c>
      <c r="C1144" s="319" t="s">
        <v>4840</v>
      </c>
      <c r="D1144" s="319" t="s">
        <v>4765</v>
      </c>
      <c r="E1144" s="319" t="s">
        <v>4765</v>
      </c>
      <c r="F1144" s="319">
        <v>20180101</v>
      </c>
      <c r="G1144" s="319">
        <v>20210630</v>
      </c>
      <c r="H1144" s="319" t="s">
        <v>4293</v>
      </c>
      <c r="I1144" s="319" t="s">
        <v>4919</v>
      </c>
      <c r="J1144" s="319">
        <f t="shared" si="73"/>
        <v>1611</v>
      </c>
      <c r="K1144" s="319" t="s">
        <v>1586</v>
      </c>
      <c r="L1144" s="319" t="s">
        <v>4460</v>
      </c>
      <c r="M1144" s="319" t="s">
        <v>5053</v>
      </c>
    </row>
    <row r="1145" spans="1:13" hidden="1">
      <c r="A1145" s="319">
        <f t="shared" si="70"/>
        <v>1784</v>
      </c>
      <c r="B1145" s="288" t="s">
        <v>4453</v>
      </c>
      <c r="C1145" s="319" t="s">
        <v>4840</v>
      </c>
      <c r="D1145" s="319" t="s">
        <v>4765</v>
      </c>
      <c r="E1145" s="319" t="s">
        <v>4765</v>
      </c>
      <c r="F1145" s="319">
        <v>20180101</v>
      </c>
      <c r="G1145" s="319">
        <v>20210630</v>
      </c>
      <c r="H1145" s="319" t="s">
        <v>4293</v>
      </c>
      <c r="I1145" s="319" t="s">
        <v>4919</v>
      </c>
      <c r="J1145" s="319">
        <f t="shared" si="73"/>
        <v>1611</v>
      </c>
      <c r="K1145" s="319" t="s">
        <v>1256</v>
      </c>
      <c r="L1145" s="319" t="s">
        <v>4744</v>
      </c>
      <c r="M1145" s="319" t="s">
        <v>5053</v>
      </c>
    </row>
    <row r="1146" spans="1:13" hidden="1">
      <c r="A1146" s="319">
        <f t="shared" si="70"/>
        <v>1785</v>
      </c>
      <c r="B1146" s="288" t="s">
        <v>4453</v>
      </c>
      <c r="C1146" s="319" t="s">
        <v>4840</v>
      </c>
      <c r="D1146" s="319" t="s">
        <v>4765</v>
      </c>
      <c r="E1146" s="319" t="s">
        <v>4765</v>
      </c>
      <c r="F1146" s="319">
        <v>20180101</v>
      </c>
      <c r="G1146" s="319">
        <v>20210630</v>
      </c>
      <c r="H1146" s="319" t="s">
        <v>4293</v>
      </c>
      <c r="I1146" s="319" t="s">
        <v>4919</v>
      </c>
      <c r="J1146" s="319">
        <f t="shared" si="73"/>
        <v>1611</v>
      </c>
      <c r="K1146" s="319" t="s">
        <v>4461</v>
      </c>
      <c r="L1146" s="319" t="s">
        <v>4462</v>
      </c>
      <c r="M1146" s="319" t="s">
        <v>5053</v>
      </c>
    </row>
    <row r="1147" spans="1:13" hidden="1">
      <c r="A1147" s="319">
        <f t="shared" si="70"/>
        <v>1786</v>
      </c>
      <c r="B1147" s="288" t="s">
        <v>4453</v>
      </c>
      <c r="C1147" s="319" t="s">
        <v>4840</v>
      </c>
      <c r="D1147" s="319" t="s">
        <v>4765</v>
      </c>
      <c r="E1147" s="319" t="s">
        <v>4765</v>
      </c>
      <c r="F1147" s="319">
        <v>20180101</v>
      </c>
      <c r="G1147" s="319">
        <v>20210630</v>
      </c>
      <c r="H1147" s="319" t="s">
        <v>4293</v>
      </c>
      <c r="I1147" s="319" t="s">
        <v>4919</v>
      </c>
      <c r="J1147" s="319">
        <f t="shared" si="73"/>
        <v>1611</v>
      </c>
      <c r="K1147" s="319" t="s">
        <v>4762</v>
      </c>
      <c r="L1147" s="319" t="s">
        <v>4763</v>
      </c>
      <c r="M1147" s="319" t="s">
        <v>5053</v>
      </c>
    </row>
    <row r="1148" spans="1:13" hidden="1">
      <c r="A1148" s="319">
        <f t="shared" si="70"/>
        <v>1787</v>
      </c>
      <c r="B1148" s="288" t="s">
        <v>4453</v>
      </c>
      <c r="C1148" s="319" t="s">
        <v>4840</v>
      </c>
      <c r="D1148" s="319" t="s">
        <v>4765</v>
      </c>
      <c r="E1148" s="319" t="s">
        <v>4765</v>
      </c>
      <c r="F1148" s="319">
        <v>20180101</v>
      </c>
      <c r="G1148" s="319">
        <v>20210630</v>
      </c>
      <c r="H1148" s="319" t="s">
        <v>4293</v>
      </c>
      <c r="I1148" s="319" t="s">
        <v>4919</v>
      </c>
      <c r="J1148" s="319">
        <f t="shared" si="73"/>
        <v>1611</v>
      </c>
      <c r="K1148" s="319" t="s">
        <v>4463</v>
      </c>
      <c r="L1148" s="319" t="s">
        <v>4464</v>
      </c>
      <c r="M1148" s="319" t="s">
        <v>5053</v>
      </c>
    </row>
    <row r="1149" spans="1:13" hidden="1">
      <c r="A1149" s="319">
        <f t="shared" si="70"/>
        <v>1788</v>
      </c>
      <c r="B1149" s="288" t="s">
        <v>4453</v>
      </c>
      <c r="C1149" s="319" t="s">
        <v>4840</v>
      </c>
      <c r="D1149" s="319" t="s">
        <v>4765</v>
      </c>
      <c r="E1149" s="319" t="s">
        <v>4765</v>
      </c>
      <c r="F1149" s="319">
        <v>20180101</v>
      </c>
      <c r="G1149" s="319">
        <v>20210630</v>
      </c>
      <c r="H1149" s="319" t="s">
        <v>4293</v>
      </c>
      <c r="I1149" s="319" t="s">
        <v>4919</v>
      </c>
      <c r="J1149" s="319">
        <f t="shared" si="73"/>
        <v>1611</v>
      </c>
      <c r="K1149" s="319" t="s">
        <v>4848</v>
      </c>
      <c r="L1149" s="319" t="s">
        <v>4467</v>
      </c>
      <c r="M1149" s="319" t="s">
        <v>5053</v>
      </c>
    </row>
    <row r="1150" spans="1:13" hidden="1">
      <c r="A1150" s="319">
        <f t="shared" si="70"/>
        <v>1789</v>
      </c>
      <c r="B1150" s="288" t="s">
        <v>4453</v>
      </c>
      <c r="C1150" s="319" t="s">
        <v>4840</v>
      </c>
      <c r="D1150" s="319" t="s">
        <v>4765</v>
      </c>
      <c r="E1150" s="319" t="s">
        <v>4765</v>
      </c>
      <c r="F1150" s="319">
        <v>20180101</v>
      </c>
      <c r="G1150" s="319">
        <v>20210630</v>
      </c>
      <c r="H1150" s="319" t="s">
        <v>4293</v>
      </c>
      <c r="I1150" s="319" t="s">
        <v>4919</v>
      </c>
      <c r="J1150" s="319">
        <f t="shared" si="73"/>
        <v>1611</v>
      </c>
      <c r="K1150" s="319" t="s">
        <v>4832</v>
      </c>
      <c r="L1150" s="319" t="s">
        <v>4469</v>
      </c>
      <c r="M1150" s="319" t="s">
        <v>5053</v>
      </c>
    </row>
    <row r="1151" spans="1:13" hidden="1">
      <c r="A1151" s="319">
        <f t="shared" si="70"/>
        <v>1790</v>
      </c>
      <c r="B1151" s="288" t="s">
        <v>4453</v>
      </c>
      <c r="C1151" s="319" t="s">
        <v>4840</v>
      </c>
      <c r="D1151" s="319" t="s">
        <v>4765</v>
      </c>
      <c r="E1151" s="319" t="s">
        <v>4765</v>
      </c>
      <c r="F1151" s="319">
        <v>20180101</v>
      </c>
      <c r="G1151" s="319">
        <v>20210630</v>
      </c>
      <c r="H1151" s="319" t="s">
        <v>4293</v>
      </c>
      <c r="I1151" s="319" t="s">
        <v>4919</v>
      </c>
      <c r="J1151" s="319">
        <f t="shared" si="73"/>
        <v>1611</v>
      </c>
      <c r="K1151" s="319" t="s">
        <v>4833</v>
      </c>
      <c r="L1151" s="319" t="s">
        <v>4471</v>
      </c>
      <c r="M1151" s="319" t="s">
        <v>5053</v>
      </c>
    </row>
    <row r="1152" spans="1:13" hidden="1">
      <c r="A1152" s="319">
        <f t="shared" si="70"/>
        <v>1791</v>
      </c>
      <c r="B1152" s="288" t="s">
        <v>4453</v>
      </c>
      <c r="C1152" s="319" t="s">
        <v>4840</v>
      </c>
      <c r="D1152" s="319" t="s">
        <v>4765</v>
      </c>
      <c r="E1152" s="319" t="s">
        <v>4765</v>
      </c>
      <c r="F1152" s="319">
        <v>20180101</v>
      </c>
      <c r="G1152" s="319">
        <v>20210630</v>
      </c>
      <c r="H1152" s="319" t="s">
        <v>4293</v>
      </c>
      <c r="I1152" s="319" t="s">
        <v>4919</v>
      </c>
      <c r="J1152" s="319">
        <f t="shared" si="73"/>
        <v>1611</v>
      </c>
      <c r="K1152" s="319" t="s">
        <v>4834</v>
      </c>
      <c r="L1152" s="319" t="s">
        <v>4835</v>
      </c>
      <c r="M1152" s="319" t="s">
        <v>5053</v>
      </c>
    </row>
    <row r="1153" spans="1:13" hidden="1">
      <c r="A1153" s="319">
        <f t="shared" si="70"/>
        <v>1792</v>
      </c>
      <c r="B1153" s="288" t="s">
        <v>4453</v>
      </c>
      <c r="C1153" s="319" t="s">
        <v>4840</v>
      </c>
      <c r="D1153" s="319" t="s">
        <v>4765</v>
      </c>
      <c r="E1153" s="319" t="s">
        <v>4765</v>
      </c>
      <c r="F1153" s="319">
        <v>20180101</v>
      </c>
      <c r="G1153" s="319">
        <v>20210630</v>
      </c>
      <c r="H1153" s="319" t="s">
        <v>4293</v>
      </c>
      <c r="I1153" s="319" t="s">
        <v>4919</v>
      </c>
      <c r="J1153" s="319">
        <f t="shared" si="73"/>
        <v>1611</v>
      </c>
      <c r="K1153" s="319" t="s">
        <v>4837</v>
      </c>
      <c r="L1153" s="319" t="s">
        <v>4836</v>
      </c>
      <c r="M1153" s="319" t="s">
        <v>5053</v>
      </c>
    </row>
    <row r="1154" spans="1:13" hidden="1">
      <c r="A1154" s="319">
        <f t="shared" si="70"/>
        <v>1793</v>
      </c>
      <c r="B1154" s="288" t="s">
        <v>4453</v>
      </c>
      <c r="C1154" s="319" t="s">
        <v>4840</v>
      </c>
      <c r="D1154" s="319" t="s">
        <v>4765</v>
      </c>
      <c r="E1154" s="319" t="s">
        <v>4765</v>
      </c>
      <c r="F1154" s="319">
        <v>20180101</v>
      </c>
      <c r="G1154" s="319">
        <v>20210630</v>
      </c>
      <c r="H1154" s="319" t="s">
        <v>4293</v>
      </c>
      <c r="I1154" s="319" t="s">
        <v>4919</v>
      </c>
      <c r="J1154" s="319">
        <f t="shared" si="73"/>
        <v>1611</v>
      </c>
      <c r="K1154" s="319" t="s">
        <v>4838</v>
      </c>
      <c r="L1154" s="319" t="s">
        <v>4841</v>
      </c>
      <c r="M1154" s="319" t="s">
        <v>5053</v>
      </c>
    </row>
    <row r="1155" spans="1:13" hidden="1">
      <c r="A1155" s="319">
        <f t="shared" si="70"/>
        <v>1794</v>
      </c>
      <c r="B1155" s="288" t="s">
        <v>4453</v>
      </c>
      <c r="C1155" s="319" t="s">
        <v>4840</v>
      </c>
      <c r="D1155" s="319" t="s">
        <v>4765</v>
      </c>
      <c r="E1155" s="319" t="s">
        <v>4765</v>
      </c>
      <c r="F1155" s="319">
        <v>20180101</v>
      </c>
      <c r="G1155" s="319">
        <v>20210630</v>
      </c>
      <c r="H1155" s="319" t="s">
        <v>4293</v>
      </c>
      <c r="I1155" s="319" t="s">
        <v>4919</v>
      </c>
      <c r="J1155" s="319">
        <f t="shared" si="73"/>
        <v>1611</v>
      </c>
      <c r="K1155" s="319" t="s">
        <v>4839</v>
      </c>
      <c r="L1155" s="319" t="s">
        <v>4842</v>
      </c>
      <c r="M1155" s="319" t="s">
        <v>5053</v>
      </c>
    </row>
    <row r="1156" spans="1:13" hidden="1">
      <c r="A1156" s="319">
        <f t="shared" si="70"/>
        <v>1795</v>
      </c>
      <c r="B1156" s="288" t="s">
        <v>4453</v>
      </c>
      <c r="C1156" s="319" t="s">
        <v>4840</v>
      </c>
      <c r="D1156" s="319" t="s">
        <v>4765</v>
      </c>
      <c r="E1156" s="319" t="s">
        <v>4765</v>
      </c>
      <c r="F1156" s="319">
        <v>20180101</v>
      </c>
      <c r="G1156" s="319">
        <v>20210630</v>
      </c>
      <c r="H1156" s="319" t="s">
        <v>4293</v>
      </c>
      <c r="I1156" s="319" t="s">
        <v>4919</v>
      </c>
      <c r="J1156" s="319">
        <f>J1142+1</f>
        <v>1612</v>
      </c>
      <c r="K1156" s="319" t="s">
        <v>1809</v>
      </c>
      <c r="L1156" s="319" t="s">
        <v>4458</v>
      </c>
      <c r="M1156" s="319" t="s">
        <v>5053</v>
      </c>
    </row>
    <row r="1157" spans="1:13" hidden="1">
      <c r="A1157" s="319">
        <f t="shared" si="70"/>
        <v>1796</v>
      </c>
      <c r="B1157" s="288" t="s">
        <v>4453</v>
      </c>
      <c r="C1157" s="319" t="s">
        <v>4840</v>
      </c>
      <c r="D1157" s="319" t="s">
        <v>4765</v>
      </c>
      <c r="E1157" s="319" t="s">
        <v>4765</v>
      </c>
      <c r="F1157" s="319">
        <v>20180101</v>
      </c>
      <c r="G1157" s="319">
        <v>20210630</v>
      </c>
      <c r="H1157" s="319" t="s">
        <v>4293</v>
      </c>
      <c r="I1157" s="319" t="s">
        <v>4919</v>
      </c>
      <c r="J1157" s="319">
        <f t="shared" si="73"/>
        <v>1612</v>
      </c>
      <c r="K1157" s="319" t="s">
        <v>1419</v>
      </c>
      <c r="L1157" s="319" t="s">
        <v>4459</v>
      </c>
      <c r="M1157" s="319" t="s">
        <v>5053</v>
      </c>
    </row>
    <row r="1158" spans="1:13" hidden="1">
      <c r="A1158" s="319">
        <f t="shared" si="70"/>
        <v>1797</v>
      </c>
      <c r="B1158" s="288" t="s">
        <v>4453</v>
      </c>
      <c r="C1158" s="319" t="s">
        <v>4840</v>
      </c>
      <c r="D1158" s="319" t="s">
        <v>4765</v>
      </c>
      <c r="E1158" s="319" t="s">
        <v>4765</v>
      </c>
      <c r="F1158" s="319">
        <v>20180101</v>
      </c>
      <c r="G1158" s="319">
        <v>20210630</v>
      </c>
      <c r="H1158" s="319" t="s">
        <v>4293</v>
      </c>
      <c r="I1158" s="319" t="s">
        <v>4919</v>
      </c>
      <c r="J1158" s="319">
        <f t="shared" si="73"/>
        <v>1612</v>
      </c>
      <c r="K1158" s="319" t="s">
        <v>1586</v>
      </c>
      <c r="L1158" s="319" t="s">
        <v>4460</v>
      </c>
      <c r="M1158" s="319" t="s">
        <v>5053</v>
      </c>
    </row>
    <row r="1159" spans="1:13" hidden="1">
      <c r="A1159" s="319">
        <f t="shared" si="70"/>
        <v>1798</v>
      </c>
      <c r="B1159" s="288" t="s">
        <v>4453</v>
      </c>
      <c r="C1159" s="319" t="s">
        <v>4840</v>
      </c>
      <c r="D1159" s="319" t="s">
        <v>4765</v>
      </c>
      <c r="E1159" s="319" t="s">
        <v>4765</v>
      </c>
      <c r="F1159" s="319">
        <v>20180101</v>
      </c>
      <c r="G1159" s="319">
        <v>20210630</v>
      </c>
      <c r="H1159" s="319" t="s">
        <v>4293</v>
      </c>
      <c r="I1159" s="319" t="s">
        <v>4919</v>
      </c>
      <c r="J1159" s="319">
        <f t="shared" si="73"/>
        <v>1612</v>
      </c>
      <c r="K1159" s="319" t="s">
        <v>1256</v>
      </c>
      <c r="L1159" s="319" t="s">
        <v>4744</v>
      </c>
      <c r="M1159" s="319" t="s">
        <v>5053</v>
      </c>
    </row>
    <row r="1160" spans="1:13" hidden="1">
      <c r="A1160" s="319">
        <f t="shared" si="70"/>
        <v>1799</v>
      </c>
      <c r="B1160" s="288" t="s">
        <v>4453</v>
      </c>
      <c r="C1160" s="319" t="s">
        <v>4840</v>
      </c>
      <c r="D1160" s="319" t="s">
        <v>4765</v>
      </c>
      <c r="E1160" s="319" t="s">
        <v>4765</v>
      </c>
      <c r="F1160" s="319">
        <v>20180101</v>
      </c>
      <c r="G1160" s="319">
        <v>20210630</v>
      </c>
      <c r="H1160" s="319" t="s">
        <v>4293</v>
      </c>
      <c r="I1160" s="319" t="s">
        <v>4919</v>
      </c>
      <c r="J1160" s="319">
        <f t="shared" si="73"/>
        <v>1612</v>
      </c>
      <c r="K1160" s="319" t="s">
        <v>4461</v>
      </c>
      <c r="L1160" s="319" t="s">
        <v>4462</v>
      </c>
      <c r="M1160" s="319" t="s">
        <v>5053</v>
      </c>
    </row>
    <row r="1161" spans="1:13" hidden="1">
      <c r="A1161" s="319">
        <f t="shared" si="70"/>
        <v>1800</v>
      </c>
      <c r="B1161" s="288" t="s">
        <v>4453</v>
      </c>
      <c r="C1161" s="319" t="s">
        <v>4840</v>
      </c>
      <c r="D1161" s="319" t="s">
        <v>4765</v>
      </c>
      <c r="E1161" s="319" t="s">
        <v>4765</v>
      </c>
      <c r="F1161" s="319">
        <v>20180101</v>
      </c>
      <c r="G1161" s="319">
        <v>20210630</v>
      </c>
      <c r="H1161" s="319" t="s">
        <v>4293</v>
      </c>
      <c r="I1161" s="319" t="s">
        <v>4919</v>
      </c>
      <c r="J1161" s="319">
        <f t="shared" si="73"/>
        <v>1612</v>
      </c>
      <c r="K1161" s="319" t="s">
        <v>4762</v>
      </c>
      <c r="L1161" s="319" t="s">
        <v>4763</v>
      </c>
      <c r="M1161" s="319" t="s">
        <v>5053</v>
      </c>
    </row>
    <row r="1162" spans="1:13" hidden="1">
      <c r="A1162" s="319">
        <f t="shared" si="70"/>
        <v>1801</v>
      </c>
      <c r="B1162" s="288" t="s">
        <v>4453</v>
      </c>
      <c r="C1162" s="319" t="s">
        <v>4840</v>
      </c>
      <c r="D1162" s="319" t="s">
        <v>4765</v>
      </c>
      <c r="E1162" s="319" t="s">
        <v>4765</v>
      </c>
      <c r="F1162" s="319">
        <v>20180101</v>
      </c>
      <c r="G1162" s="319">
        <v>20210630</v>
      </c>
      <c r="H1162" s="319" t="s">
        <v>4293</v>
      </c>
      <c r="I1162" s="319" t="s">
        <v>4919</v>
      </c>
      <c r="J1162" s="319">
        <f t="shared" si="73"/>
        <v>1612</v>
      </c>
      <c r="K1162" s="319" t="s">
        <v>4463</v>
      </c>
      <c r="L1162" s="319" t="s">
        <v>4464</v>
      </c>
      <c r="M1162" s="319" t="s">
        <v>5053</v>
      </c>
    </row>
    <row r="1163" spans="1:13" hidden="1">
      <c r="A1163" s="319">
        <f t="shared" si="70"/>
        <v>1802</v>
      </c>
      <c r="B1163" s="288" t="s">
        <v>4453</v>
      </c>
      <c r="C1163" s="319" t="s">
        <v>4840</v>
      </c>
      <c r="D1163" s="319" t="s">
        <v>4765</v>
      </c>
      <c r="E1163" s="319" t="s">
        <v>4765</v>
      </c>
      <c r="F1163" s="319">
        <v>20180101</v>
      </c>
      <c r="G1163" s="319">
        <v>20210630</v>
      </c>
      <c r="H1163" s="319" t="s">
        <v>4293</v>
      </c>
      <c r="I1163" s="319" t="s">
        <v>4919</v>
      </c>
      <c r="J1163" s="319">
        <f t="shared" si="73"/>
        <v>1612</v>
      </c>
      <c r="K1163" s="319" t="s">
        <v>4848</v>
      </c>
      <c r="L1163" s="319" t="s">
        <v>4467</v>
      </c>
      <c r="M1163" s="319" t="s">
        <v>5053</v>
      </c>
    </row>
    <row r="1164" spans="1:13" hidden="1">
      <c r="A1164" s="319">
        <f t="shared" si="70"/>
        <v>1803</v>
      </c>
      <c r="B1164" s="288" t="s">
        <v>4453</v>
      </c>
      <c r="C1164" s="319" t="s">
        <v>4840</v>
      </c>
      <c r="D1164" s="319" t="s">
        <v>4765</v>
      </c>
      <c r="E1164" s="319" t="s">
        <v>4765</v>
      </c>
      <c r="F1164" s="319">
        <v>20180101</v>
      </c>
      <c r="G1164" s="319">
        <v>20210630</v>
      </c>
      <c r="H1164" s="319" t="s">
        <v>4293</v>
      </c>
      <c r="I1164" s="319" t="s">
        <v>4919</v>
      </c>
      <c r="J1164" s="319">
        <f t="shared" si="73"/>
        <v>1612</v>
      </c>
      <c r="K1164" s="319" t="s">
        <v>4832</v>
      </c>
      <c r="L1164" s="319" t="s">
        <v>4469</v>
      </c>
      <c r="M1164" s="319" t="s">
        <v>5053</v>
      </c>
    </row>
    <row r="1165" spans="1:13" hidden="1">
      <c r="A1165" s="319">
        <f t="shared" si="70"/>
        <v>1804</v>
      </c>
      <c r="B1165" s="288" t="s">
        <v>4453</v>
      </c>
      <c r="C1165" s="319" t="s">
        <v>4840</v>
      </c>
      <c r="D1165" s="319" t="s">
        <v>4765</v>
      </c>
      <c r="E1165" s="319" t="s">
        <v>4765</v>
      </c>
      <c r="F1165" s="319">
        <v>20180101</v>
      </c>
      <c r="G1165" s="319">
        <v>20210630</v>
      </c>
      <c r="H1165" s="319" t="s">
        <v>4293</v>
      </c>
      <c r="I1165" s="319" t="s">
        <v>4919</v>
      </c>
      <c r="J1165" s="319">
        <f t="shared" si="73"/>
        <v>1612</v>
      </c>
      <c r="K1165" s="319" t="s">
        <v>4833</v>
      </c>
      <c r="L1165" s="319" t="s">
        <v>4471</v>
      </c>
      <c r="M1165" s="319" t="s">
        <v>5053</v>
      </c>
    </row>
    <row r="1166" spans="1:13" hidden="1">
      <c r="A1166" s="319">
        <f t="shared" si="70"/>
        <v>1805</v>
      </c>
      <c r="B1166" s="288" t="s">
        <v>4453</v>
      </c>
      <c r="C1166" s="319" t="s">
        <v>4840</v>
      </c>
      <c r="D1166" s="319" t="s">
        <v>4765</v>
      </c>
      <c r="E1166" s="319" t="s">
        <v>4765</v>
      </c>
      <c r="F1166" s="319">
        <v>20180101</v>
      </c>
      <c r="G1166" s="319">
        <v>20210630</v>
      </c>
      <c r="H1166" s="319" t="s">
        <v>4293</v>
      </c>
      <c r="I1166" s="319" t="s">
        <v>4919</v>
      </c>
      <c r="J1166" s="319">
        <f t="shared" si="73"/>
        <v>1612</v>
      </c>
      <c r="K1166" s="319" t="s">
        <v>4834</v>
      </c>
      <c r="L1166" s="319" t="s">
        <v>4835</v>
      </c>
      <c r="M1166" s="319" t="s">
        <v>5053</v>
      </c>
    </row>
    <row r="1167" spans="1:13" hidden="1">
      <c r="A1167" s="319">
        <f t="shared" si="70"/>
        <v>1806</v>
      </c>
      <c r="B1167" s="288" t="s">
        <v>4453</v>
      </c>
      <c r="C1167" s="319" t="s">
        <v>4840</v>
      </c>
      <c r="D1167" s="319" t="s">
        <v>4765</v>
      </c>
      <c r="E1167" s="319" t="s">
        <v>4765</v>
      </c>
      <c r="F1167" s="319">
        <v>20180101</v>
      </c>
      <c r="G1167" s="319">
        <v>20210630</v>
      </c>
      <c r="H1167" s="319" t="s">
        <v>4293</v>
      </c>
      <c r="I1167" s="319" t="s">
        <v>4919</v>
      </c>
      <c r="J1167" s="319">
        <f t="shared" si="73"/>
        <v>1612</v>
      </c>
      <c r="K1167" s="319" t="s">
        <v>4837</v>
      </c>
      <c r="L1167" s="319" t="s">
        <v>4836</v>
      </c>
      <c r="M1167" s="319" t="s">
        <v>5053</v>
      </c>
    </row>
    <row r="1168" spans="1:13" hidden="1">
      <c r="A1168" s="319">
        <f t="shared" si="70"/>
        <v>1807</v>
      </c>
      <c r="B1168" s="288" t="s">
        <v>4453</v>
      </c>
      <c r="C1168" s="319" t="s">
        <v>4840</v>
      </c>
      <c r="D1168" s="319" t="s">
        <v>4765</v>
      </c>
      <c r="E1168" s="319" t="s">
        <v>4765</v>
      </c>
      <c r="F1168" s="319">
        <v>20180101</v>
      </c>
      <c r="G1168" s="319">
        <v>20210630</v>
      </c>
      <c r="H1168" s="319" t="s">
        <v>4293</v>
      </c>
      <c r="I1168" s="319" t="s">
        <v>4919</v>
      </c>
      <c r="J1168" s="319">
        <f t="shared" si="73"/>
        <v>1612</v>
      </c>
      <c r="K1168" s="319" t="s">
        <v>4838</v>
      </c>
      <c r="L1168" s="319" t="s">
        <v>4841</v>
      </c>
      <c r="M1168" s="319" t="s">
        <v>5053</v>
      </c>
    </row>
    <row r="1169" spans="1:13" hidden="1">
      <c r="A1169" s="319">
        <f t="shared" si="70"/>
        <v>1808</v>
      </c>
      <c r="B1169" s="288" t="s">
        <v>4453</v>
      </c>
      <c r="C1169" s="319" t="s">
        <v>4840</v>
      </c>
      <c r="D1169" s="319" t="s">
        <v>4765</v>
      </c>
      <c r="E1169" s="319" t="s">
        <v>4765</v>
      </c>
      <c r="F1169" s="319">
        <v>20180101</v>
      </c>
      <c r="G1169" s="319">
        <v>20210630</v>
      </c>
      <c r="H1169" s="319" t="s">
        <v>4293</v>
      </c>
      <c r="I1169" s="319" t="s">
        <v>4919</v>
      </c>
      <c r="J1169" s="319">
        <f t="shared" si="73"/>
        <v>1612</v>
      </c>
      <c r="K1169" s="319" t="s">
        <v>4839</v>
      </c>
      <c r="L1169" s="319" t="s">
        <v>4842</v>
      </c>
      <c r="M1169" s="319" t="s">
        <v>5053</v>
      </c>
    </row>
    <row r="1170" spans="1:13" hidden="1">
      <c r="A1170" s="319">
        <f t="shared" si="70"/>
        <v>1809</v>
      </c>
      <c r="B1170" s="288" t="s">
        <v>4453</v>
      </c>
      <c r="C1170" s="319" t="s">
        <v>4840</v>
      </c>
      <c r="D1170" s="319" t="s">
        <v>4765</v>
      </c>
      <c r="E1170" s="319" t="s">
        <v>4765</v>
      </c>
      <c r="F1170" s="319">
        <v>20180101</v>
      </c>
      <c r="G1170" s="319">
        <v>20210630</v>
      </c>
      <c r="H1170" s="319" t="s">
        <v>4293</v>
      </c>
      <c r="I1170" s="319" t="s">
        <v>4919</v>
      </c>
      <c r="J1170" s="319">
        <f>J1156+1</f>
        <v>1613</v>
      </c>
      <c r="K1170" s="319" t="s">
        <v>1809</v>
      </c>
      <c r="L1170" s="319" t="s">
        <v>4458</v>
      </c>
      <c r="M1170" s="319" t="s">
        <v>5053</v>
      </c>
    </row>
    <row r="1171" spans="1:13" hidden="1">
      <c r="A1171" s="319">
        <f t="shared" si="70"/>
        <v>1810</v>
      </c>
      <c r="B1171" s="288" t="s">
        <v>4453</v>
      </c>
      <c r="C1171" s="319" t="s">
        <v>4840</v>
      </c>
      <c r="D1171" s="319" t="s">
        <v>4765</v>
      </c>
      <c r="E1171" s="319" t="s">
        <v>4765</v>
      </c>
      <c r="F1171" s="319">
        <v>20180101</v>
      </c>
      <c r="G1171" s="319">
        <v>20210630</v>
      </c>
      <c r="H1171" s="319" t="s">
        <v>4293</v>
      </c>
      <c r="I1171" s="319" t="s">
        <v>4919</v>
      </c>
      <c r="J1171" s="319">
        <f t="shared" si="73"/>
        <v>1613</v>
      </c>
      <c r="K1171" s="319" t="s">
        <v>1419</v>
      </c>
      <c r="L1171" s="319" t="s">
        <v>4459</v>
      </c>
      <c r="M1171" s="319" t="s">
        <v>5053</v>
      </c>
    </row>
    <row r="1172" spans="1:13" hidden="1">
      <c r="A1172" s="319">
        <f t="shared" si="70"/>
        <v>1811</v>
      </c>
      <c r="B1172" s="288" t="s">
        <v>4453</v>
      </c>
      <c r="C1172" s="319" t="s">
        <v>4840</v>
      </c>
      <c r="D1172" s="319" t="s">
        <v>4765</v>
      </c>
      <c r="E1172" s="319" t="s">
        <v>4765</v>
      </c>
      <c r="F1172" s="319">
        <v>20180101</v>
      </c>
      <c r="G1172" s="319">
        <v>20210630</v>
      </c>
      <c r="H1172" s="319" t="s">
        <v>4293</v>
      </c>
      <c r="I1172" s="319" t="s">
        <v>4919</v>
      </c>
      <c r="J1172" s="319">
        <f t="shared" si="73"/>
        <v>1613</v>
      </c>
      <c r="K1172" s="319" t="s">
        <v>1586</v>
      </c>
      <c r="L1172" s="319" t="s">
        <v>4460</v>
      </c>
      <c r="M1172" s="319" t="s">
        <v>5053</v>
      </c>
    </row>
    <row r="1173" spans="1:13" hidden="1">
      <c r="A1173" s="319">
        <f t="shared" si="70"/>
        <v>1812</v>
      </c>
      <c r="B1173" s="288" t="s">
        <v>4453</v>
      </c>
      <c r="C1173" s="319" t="s">
        <v>4840</v>
      </c>
      <c r="D1173" s="319" t="s">
        <v>4765</v>
      </c>
      <c r="E1173" s="319" t="s">
        <v>4765</v>
      </c>
      <c r="F1173" s="319">
        <v>20180101</v>
      </c>
      <c r="G1173" s="319">
        <v>20210630</v>
      </c>
      <c r="H1173" s="319" t="s">
        <v>4293</v>
      </c>
      <c r="I1173" s="319" t="s">
        <v>4919</v>
      </c>
      <c r="J1173" s="319">
        <f t="shared" si="73"/>
        <v>1613</v>
      </c>
      <c r="K1173" s="319" t="s">
        <v>1256</v>
      </c>
      <c r="L1173" s="319" t="s">
        <v>4744</v>
      </c>
      <c r="M1173" s="319" t="s">
        <v>5053</v>
      </c>
    </row>
    <row r="1174" spans="1:13" hidden="1">
      <c r="A1174" s="319">
        <f t="shared" si="70"/>
        <v>1813</v>
      </c>
      <c r="B1174" s="288" t="s">
        <v>4453</v>
      </c>
      <c r="C1174" s="319" t="s">
        <v>4840</v>
      </c>
      <c r="D1174" s="319" t="s">
        <v>4765</v>
      </c>
      <c r="E1174" s="319" t="s">
        <v>4765</v>
      </c>
      <c r="F1174" s="319">
        <v>20180101</v>
      </c>
      <c r="G1174" s="319">
        <v>20210630</v>
      </c>
      <c r="H1174" s="319" t="s">
        <v>4293</v>
      </c>
      <c r="I1174" s="319" t="s">
        <v>4919</v>
      </c>
      <c r="J1174" s="319">
        <f t="shared" si="73"/>
        <v>1613</v>
      </c>
      <c r="K1174" s="319" t="s">
        <v>4461</v>
      </c>
      <c r="L1174" s="319" t="s">
        <v>4462</v>
      </c>
      <c r="M1174" s="319" t="s">
        <v>5053</v>
      </c>
    </row>
    <row r="1175" spans="1:13" hidden="1">
      <c r="A1175" s="319">
        <f t="shared" ref="A1175:A1238" si="74">A1174+1</f>
        <v>1814</v>
      </c>
      <c r="B1175" s="288" t="s">
        <v>4453</v>
      </c>
      <c r="C1175" s="319" t="s">
        <v>4840</v>
      </c>
      <c r="D1175" s="319" t="s">
        <v>4765</v>
      </c>
      <c r="E1175" s="319" t="s">
        <v>4765</v>
      </c>
      <c r="F1175" s="319">
        <v>20180101</v>
      </c>
      <c r="G1175" s="319">
        <v>20210630</v>
      </c>
      <c r="H1175" s="319" t="s">
        <v>4293</v>
      </c>
      <c r="I1175" s="319" t="s">
        <v>4919</v>
      </c>
      <c r="J1175" s="319">
        <f t="shared" si="73"/>
        <v>1613</v>
      </c>
      <c r="K1175" s="319" t="s">
        <v>4762</v>
      </c>
      <c r="L1175" s="319" t="s">
        <v>4763</v>
      </c>
      <c r="M1175" s="319" t="s">
        <v>5053</v>
      </c>
    </row>
    <row r="1176" spans="1:13" hidden="1">
      <c r="A1176" s="319">
        <f t="shared" si="74"/>
        <v>1815</v>
      </c>
      <c r="B1176" s="288" t="s">
        <v>4453</v>
      </c>
      <c r="C1176" s="319" t="s">
        <v>4840</v>
      </c>
      <c r="D1176" s="319" t="s">
        <v>4765</v>
      </c>
      <c r="E1176" s="319" t="s">
        <v>4765</v>
      </c>
      <c r="F1176" s="319">
        <v>20180101</v>
      </c>
      <c r="G1176" s="319">
        <v>20210630</v>
      </c>
      <c r="H1176" s="319" t="s">
        <v>4293</v>
      </c>
      <c r="I1176" s="319" t="s">
        <v>4919</v>
      </c>
      <c r="J1176" s="319">
        <f t="shared" si="73"/>
        <v>1613</v>
      </c>
      <c r="K1176" s="319" t="s">
        <v>4463</v>
      </c>
      <c r="L1176" s="319" t="s">
        <v>4464</v>
      </c>
      <c r="M1176" s="319" t="s">
        <v>5053</v>
      </c>
    </row>
    <row r="1177" spans="1:13" hidden="1">
      <c r="A1177" s="319">
        <f t="shared" si="74"/>
        <v>1816</v>
      </c>
      <c r="B1177" s="288" t="s">
        <v>4453</v>
      </c>
      <c r="C1177" s="319" t="s">
        <v>4840</v>
      </c>
      <c r="D1177" s="319" t="s">
        <v>4765</v>
      </c>
      <c r="E1177" s="319" t="s">
        <v>4765</v>
      </c>
      <c r="F1177" s="319">
        <v>20180101</v>
      </c>
      <c r="G1177" s="319">
        <v>20210630</v>
      </c>
      <c r="H1177" s="319" t="s">
        <v>4293</v>
      </c>
      <c r="I1177" s="319" t="s">
        <v>4919</v>
      </c>
      <c r="J1177" s="319">
        <f t="shared" si="73"/>
        <v>1613</v>
      </c>
      <c r="K1177" s="319" t="s">
        <v>4848</v>
      </c>
      <c r="L1177" s="319" t="s">
        <v>4467</v>
      </c>
      <c r="M1177" s="319" t="s">
        <v>5053</v>
      </c>
    </row>
    <row r="1178" spans="1:13" hidden="1">
      <c r="A1178" s="319">
        <f t="shared" si="74"/>
        <v>1817</v>
      </c>
      <c r="B1178" s="288" t="s">
        <v>4453</v>
      </c>
      <c r="C1178" s="319" t="s">
        <v>4840</v>
      </c>
      <c r="D1178" s="319" t="s">
        <v>4765</v>
      </c>
      <c r="E1178" s="319" t="s">
        <v>4765</v>
      </c>
      <c r="F1178" s="319">
        <v>20180101</v>
      </c>
      <c r="G1178" s="319">
        <v>20210630</v>
      </c>
      <c r="H1178" s="319" t="s">
        <v>4293</v>
      </c>
      <c r="I1178" s="319" t="s">
        <v>4919</v>
      </c>
      <c r="J1178" s="319">
        <f t="shared" si="73"/>
        <v>1613</v>
      </c>
      <c r="K1178" s="319" t="s">
        <v>4832</v>
      </c>
      <c r="L1178" s="319" t="s">
        <v>4469</v>
      </c>
      <c r="M1178" s="319" t="s">
        <v>5053</v>
      </c>
    </row>
    <row r="1179" spans="1:13" hidden="1">
      <c r="A1179" s="319">
        <f t="shared" si="74"/>
        <v>1818</v>
      </c>
      <c r="B1179" s="288" t="s">
        <v>4453</v>
      </c>
      <c r="C1179" s="319" t="s">
        <v>4840</v>
      </c>
      <c r="D1179" s="319" t="s">
        <v>4765</v>
      </c>
      <c r="E1179" s="319" t="s">
        <v>4765</v>
      </c>
      <c r="F1179" s="319">
        <v>20180101</v>
      </c>
      <c r="G1179" s="319">
        <v>20210630</v>
      </c>
      <c r="H1179" s="319" t="s">
        <v>4293</v>
      </c>
      <c r="I1179" s="319" t="s">
        <v>4919</v>
      </c>
      <c r="J1179" s="319">
        <f t="shared" si="73"/>
        <v>1613</v>
      </c>
      <c r="K1179" s="319" t="s">
        <v>4833</v>
      </c>
      <c r="L1179" s="319" t="s">
        <v>4471</v>
      </c>
      <c r="M1179" s="319" t="s">
        <v>5053</v>
      </c>
    </row>
    <row r="1180" spans="1:13" hidden="1">
      <c r="A1180" s="319">
        <f t="shared" si="74"/>
        <v>1819</v>
      </c>
      <c r="B1180" s="288" t="s">
        <v>4453</v>
      </c>
      <c r="C1180" s="319" t="s">
        <v>4840</v>
      </c>
      <c r="D1180" s="319" t="s">
        <v>4765</v>
      </c>
      <c r="E1180" s="319" t="s">
        <v>4765</v>
      </c>
      <c r="F1180" s="319">
        <v>20180101</v>
      </c>
      <c r="G1180" s="319">
        <v>20210630</v>
      </c>
      <c r="H1180" s="319" t="s">
        <v>4293</v>
      </c>
      <c r="I1180" s="319" t="s">
        <v>4919</v>
      </c>
      <c r="J1180" s="319">
        <f t="shared" si="73"/>
        <v>1613</v>
      </c>
      <c r="K1180" s="319" t="s">
        <v>4834</v>
      </c>
      <c r="L1180" s="319" t="s">
        <v>4835</v>
      </c>
      <c r="M1180" s="319" t="s">
        <v>5053</v>
      </c>
    </row>
    <row r="1181" spans="1:13" hidden="1">
      <c r="A1181" s="319">
        <f t="shared" si="74"/>
        <v>1820</v>
      </c>
      <c r="B1181" s="288" t="s">
        <v>4453</v>
      </c>
      <c r="C1181" s="319" t="s">
        <v>4840</v>
      </c>
      <c r="D1181" s="319" t="s">
        <v>4765</v>
      </c>
      <c r="E1181" s="319" t="s">
        <v>4765</v>
      </c>
      <c r="F1181" s="319">
        <v>20180101</v>
      </c>
      <c r="G1181" s="319">
        <v>20210630</v>
      </c>
      <c r="H1181" s="319" t="s">
        <v>4293</v>
      </c>
      <c r="I1181" s="319" t="s">
        <v>4919</v>
      </c>
      <c r="J1181" s="319">
        <f t="shared" si="73"/>
        <v>1613</v>
      </c>
      <c r="K1181" s="319" t="s">
        <v>4837</v>
      </c>
      <c r="L1181" s="319" t="s">
        <v>4836</v>
      </c>
      <c r="M1181" s="319" t="s">
        <v>5053</v>
      </c>
    </row>
    <row r="1182" spans="1:13" hidden="1">
      <c r="A1182" s="319">
        <f t="shared" si="74"/>
        <v>1821</v>
      </c>
      <c r="B1182" s="288" t="s">
        <v>4453</v>
      </c>
      <c r="C1182" s="319" t="s">
        <v>4840</v>
      </c>
      <c r="D1182" s="319" t="s">
        <v>4765</v>
      </c>
      <c r="E1182" s="319" t="s">
        <v>4765</v>
      </c>
      <c r="F1182" s="319">
        <v>20180101</v>
      </c>
      <c r="G1182" s="319">
        <v>20210630</v>
      </c>
      <c r="H1182" s="319" t="s">
        <v>4293</v>
      </c>
      <c r="I1182" s="319" t="s">
        <v>4919</v>
      </c>
      <c r="J1182" s="319">
        <f t="shared" si="73"/>
        <v>1613</v>
      </c>
      <c r="K1182" s="319" t="s">
        <v>4838</v>
      </c>
      <c r="L1182" s="319" t="s">
        <v>4841</v>
      </c>
      <c r="M1182" s="319" t="s">
        <v>5053</v>
      </c>
    </row>
    <row r="1183" spans="1:13" hidden="1">
      <c r="A1183" s="319">
        <f t="shared" si="74"/>
        <v>1822</v>
      </c>
      <c r="B1183" s="288" t="s">
        <v>4453</v>
      </c>
      <c r="C1183" s="319" t="s">
        <v>4840</v>
      </c>
      <c r="D1183" s="319" t="s">
        <v>4765</v>
      </c>
      <c r="E1183" s="319" t="s">
        <v>4765</v>
      </c>
      <c r="F1183" s="319">
        <v>20180101</v>
      </c>
      <c r="G1183" s="319">
        <v>20210630</v>
      </c>
      <c r="H1183" s="319" t="s">
        <v>4293</v>
      </c>
      <c r="I1183" s="319" t="s">
        <v>4919</v>
      </c>
      <c r="J1183" s="319">
        <f t="shared" si="73"/>
        <v>1613</v>
      </c>
      <c r="K1183" s="319" t="s">
        <v>4839</v>
      </c>
      <c r="L1183" s="319" t="s">
        <v>4842</v>
      </c>
      <c r="M1183" s="319" t="s">
        <v>5053</v>
      </c>
    </row>
    <row r="1184" spans="1:13" hidden="1">
      <c r="A1184" s="319">
        <f t="shared" si="74"/>
        <v>1823</v>
      </c>
      <c r="B1184" s="288" t="s">
        <v>4453</v>
      </c>
      <c r="C1184" s="319" t="s">
        <v>4840</v>
      </c>
      <c r="D1184" s="319" t="s">
        <v>4765</v>
      </c>
      <c r="E1184" s="319" t="s">
        <v>4765</v>
      </c>
      <c r="F1184" s="319">
        <v>20180101</v>
      </c>
      <c r="G1184" s="319">
        <v>20210630</v>
      </c>
      <c r="H1184" s="319" t="s">
        <v>4293</v>
      </c>
      <c r="I1184" s="319" t="s">
        <v>4919</v>
      </c>
      <c r="J1184" s="319">
        <f>J1170+1</f>
        <v>1614</v>
      </c>
      <c r="K1184" s="319" t="s">
        <v>1809</v>
      </c>
      <c r="L1184" s="319" t="s">
        <v>4458</v>
      </c>
      <c r="M1184" s="319" t="s">
        <v>5053</v>
      </c>
    </row>
    <row r="1185" spans="1:13" hidden="1">
      <c r="A1185" s="319">
        <f t="shared" si="74"/>
        <v>1824</v>
      </c>
      <c r="B1185" s="288" t="s">
        <v>4453</v>
      </c>
      <c r="C1185" s="319" t="s">
        <v>4840</v>
      </c>
      <c r="D1185" s="319" t="s">
        <v>4765</v>
      </c>
      <c r="E1185" s="319" t="s">
        <v>4765</v>
      </c>
      <c r="F1185" s="319">
        <v>20180101</v>
      </c>
      <c r="G1185" s="319">
        <v>20210630</v>
      </c>
      <c r="H1185" s="319" t="s">
        <v>4293</v>
      </c>
      <c r="I1185" s="319" t="s">
        <v>4919</v>
      </c>
      <c r="J1185" s="319">
        <f t="shared" si="73"/>
        <v>1614</v>
      </c>
      <c r="K1185" s="319" t="s">
        <v>1419</v>
      </c>
      <c r="L1185" s="319" t="s">
        <v>4459</v>
      </c>
      <c r="M1185" s="319" t="s">
        <v>5053</v>
      </c>
    </row>
    <row r="1186" spans="1:13" hidden="1">
      <c r="A1186" s="319">
        <f t="shared" si="74"/>
        <v>1825</v>
      </c>
      <c r="B1186" s="288" t="s">
        <v>4453</v>
      </c>
      <c r="C1186" s="319" t="s">
        <v>4840</v>
      </c>
      <c r="D1186" s="319" t="s">
        <v>4765</v>
      </c>
      <c r="E1186" s="319" t="s">
        <v>4765</v>
      </c>
      <c r="F1186" s="319">
        <v>20180101</v>
      </c>
      <c r="G1186" s="319">
        <v>20210630</v>
      </c>
      <c r="H1186" s="319" t="s">
        <v>4293</v>
      </c>
      <c r="I1186" s="319" t="s">
        <v>4919</v>
      </c>
      <c r="J1186" s="319">
        <f t="shared" si="73"/>
        <v>1614</v>
      </c>
      <c r="K1186" s="319" t="s">
        <v>1586</v>
      </c>
      <c r="L1186" s="319" t="s">
        <v>4460</v>
      </c>
      <c r="M1186" s="319" t="s">
        <v>5053</v>
      </c>
    </row>
    <row r="1187" spans="1:13" hidden="1">
      <c r="A1187" s="319">
        <f t="shared" si="74"/>
        <v>1826</v>
      </c>
      <c r="B1187" s="288" t="s">
        <v>4453</v>
      </c>
      <c r="C1187" s="319" t="s">
        <v>4840</v>
      </c>
      <c r="D1187" s="319" t="s">
        <v>4765</v>
      </c>
      <c r="E1187" s="319" t="s">
        <v>4765</v>
      </c>
      <c r="F1187" s="319">
        <v>20180101</v>
      </c>
      <c r="G1187" s="319">
        <v>20210630</v>
      </c>
      <c r="H1187" s="319" t="s">
        <v>4293</v>
      </c>
      <c r="I1187" s="319" t="s">
        <v>4919</v>
      </c>
      <c r="J1187" s="319">
        <f t="shared" si="73"/>
        <v>1614</v>
      </c>
      <c r="K1187" s="319" t="s">
        <v>1256</v>
      </c>
      <c r="L1187" s="319" t="s">
        <v>4744</v>
      </c>
      <c r="M1187" s="319" t="s">
        <v>5053</v>
      </c>
    </row>
    <row r="1188" spans="1:13" hidden="1">
      <c r="A1188" s="319">
        <f t="shared" si="74"/>
        <v>1827</v>
      </c>
      <c r="B1188" s="288" t="s">
        <v>4453</v>
      </c>
      <c r="C1188" s="319" t="s">
        <v>4840</v>
      </c>
      <c r="D1188" s="319" t="s">
        <v>4765</v>
      </c>
      <c r="E1188" s="319" t="s">
        <v>4765</v>
      </c>
      <c r="F1188" s="319">
        <v>20180101</v>
      </c>
      <c r="G1188" s="319">
        <v>20210630</v>
      </c>
      <c r="H1188" s="319" t="s">
        <v>4293</v>
      </c>
      <c r="I1188" s="319" t="s">
        <v>4919</v>
      </c>
      <c r="J1188" s="319">
        <f t="shared" si="73"/>
        <v>1614</v>
      </c>
      <c r="K1188" s="319" t="s">
        <v>4461</v>
      </c>
      <c r="L1188" s="319" t="s">
        <v>4462</v>
      </c>
      <c r="M1188" s="319" t="s">
        <v>5053</v>
      </c>
    </row>
    <row r="1189" spans="1:13" hidden="1">
      <c r="A1189" s="319">
        <f t="shared" si="74"/>
        <v>1828</v>
      </c>
      <c r="B1189" s="288" t="s">
        <v>4453</v>
      </c>
      <c r="C1189" s="319" t="s">
        <v>4840</v>
      </c>
      <c r="D1189" s="319" t="s">
        <v>4765</v>
      </c>
      <c r="E1189" s="319" t="s">
        <v>4765</v>
      </c>
      <c r="F1189" s="319">
        <v>20180101</v>
      </c>
      <c r="G1189" s="319">
        <v>20210630</v>
      </c>
      <c r="H1189" s="319" t="s">
        <v>4293</v>
      </c>
      <c r="I1189" s="319" t="s">
        <v>4919</v>
      </c>
      <c r="J1189" s="319">
        <f t="shared" si="73"/>
        <v>1614</v>
      </c>
      <c r="K1189" s="319" t="s">
        <v>4762</v>
      </c>
      <c r="L1189" s="319" t="s">
        <v>4763</v>
      </c>
      <c r="M1189" s="319" t="s">
        <v>5053</v>
      </c>
    </row>
    <row r="1190" spans="1:13" hidden="1">
      <c r="A1190" s="319">
        <f t="shared" si="74"/>
        <v>1829</v>
      </c>
      <c r="B1190" s="288" t="s">
        <v>4453</v>
      </c>
      <c r="C1190" s="319" t="s">
        <v>4840</v>
      </c>
      <c r="D1190" s="319" t="s">
        <v>4765</v>
      </c>
      <c r="E1190" s="319" t="s">
        <v>4765</v>
      </c>
      <c r="F1190" s="319">
        <v>20180101</v>
      </c>
      <c r="G1190" s="319">
        <v>20210630</v>
      </c>
      <c r="H1190" s="319" t="s">
        <v>4293</v>
      </c>
      <c r="I1190" s="319" t="s">
        <v>4919</v>
      </c>
      <c r="J1190" s="319">
        <f t="shared" si="73"/>
        <v>1614</v>
      </c>
      <c r="K1190" s="319" t="s">
        <v>4463</v>
      </c>
      <c r="L1190" s="319" t="s">
        <v>4464</v>
      </c>
      <c r="M1190" s="319" t="s">
        <v>5053</v>
      </c>
    </row>
    <row r="1191" spans="1:13" hidden="1">
      <c r="A1191" s="319">
        <f t="shared" si="74"/>
        <v>1830</v>
      </c>
      <c r="B1191" s="288" t="s">
        <v>4453</v>
      </c>
      <c r="C1191" s="319" t="s">
        <v>4840</v>
      </c>
      <c r="D1191" s="319" t="s">
        <v>4765</v>
      </c>
      <c r="E1191" s="319" t="s">
        <v>4765</v>
      </c>
      <c r="F1191" s="319">
        <v>20180101</v>
      </c>
      <c r="G1191" s="319">
        <v>20210630</v>
      </c>
      <c r="H1191" s="319" t="s">
        <v>4293</v>
      </c>
      <c r="I1191" s="319" t="s">
        <v>4919</v>
      </c>
      <c r="J1191" s="319">
        <f t="shared" si="73"/>
        <v>1614</v>
      </c>
      <c r="K1191" s="319" t="s">
        <v>4848</v>
      </c>
      <c r="L1191" s="319" t="s">
        <v>4467</v>
      </c>
      <c r="M1191" s="319" t="s">
        <v>5053</v>
      </c>
    </row>
    <row r="1192" spans="1:13" hidden="1">
      <c r="A1192" s="319">
        <f t="shared" si="74"/>
        <v>1831</v>
      </c>
      <c r="B1192" s="288" t="s">
        <v>4453</v>
      </c>
      <c r="C1192" s="319" t="s">
        <v>4840</v>
      </c>
      <c r="D1192" s="319" t="s">
        <v>4765</v>
      </c>
      <c r="E1192" s="319" t="s">
        <v>4765</v>
      </c>
      <c r="F1192" s="319">
        <v>20180101</v>
      </c>
      <c r="G1192" s="319">
        <v>20210630</v>
      </c>
      <c r="H1192" s="319" t="s">
        <v>4293</v>
      </c>
      <c r="I1192" s="319" t="s">
        <v>4919</v>
      </c>
      <c r="J1192" s="319">
        <f t="shared" si="73"/>
        <v>1614</v>
      </c>
      <c r="K1192" s="319" t="s">
        <v>4832</v>
      </c>
      <c r="L1192" s="319" t="s">
        <v>4469</v>
      </c>
      <c r="M1192" s="319" t="s">
        <v>5053</v>
      </c>
    </row>
    <row r="1193" spans="1:13" hidden="1">
      <c r="A1193" s="319">
        <f t="shared" si="74"/>
        <v>1832</v>
      </c>
      <c r="B1193" s="288" t="s">
        <v>4453</v>
      </c>
      <c r="C1193" s="319" t="s">
        <v>4840</v>
      </c>
      <c r="D1193" s="319" t="s">
        <v>4765</v>
      </c>
      <c r="E1193" s="319" t="s">
        <v>4765</v>
      </c>
      <c r="F1193" s="319">
        <v>20180101</v>
      </c>
      <c r="G1193" s="319">
        <v>20210630</v>
      </c>
      <c r="H1193" s="319" t="s">
        <v>4293</v>
      </c>
      <c r="I1193" s="319" t="s">
        <v>4919</v>
      </c>
      <c r="J1193" s="319">
        <f t="shared" si="73"/>
        <v>1614</v>
      </c>
      <c r="K1193" s="319" t="s">
        <v>4833</v>
      </c>
      <c r="L1193" s="319" t="s">
        <v>4471</v>
      </c>
      <c r="M1193" s="319" t="s">
        <v>5053</v>
      </c>
    </row>
    <row r="1194" spans="1:13" hidden="1">
      <c r="A1194" s="319">
        <f t="shared" si="74"/>
        <v>1833</v>
      </c>
      <c r="B1194" s="288" t="s">
        <v>4453</v>
      </c>
      <c r="C1194" s="319" t="s">
        <v>4840</v>
      </c>
      <c r="D1194" s="319" t="s">
        <v>4765</v>
      </c>
      <c r="E1194" s="319" t="s">
        <v>4765</v>
      </c>
      <c r="F1194" s="319">
        <v>20180101</v>
      </c>
      <c r="G1194" s="319">
        <v>20210630</v>
      </c>
      <c r="H1194" s="319" t="s">
        <v>4293</v>
      </c>
      <c r="I1194" s="319" t="s">
        <v>4919</v>
      </c>
      <c r="J1194" s="319">
        <f t="shared" si="73"/>
        <v>1614</v>
      </c>
      <c r="K1194" s="319" t="s">
        <v>4834</v>
      </c>
      <c r="L1194" s="319" t="s">
        <v>4835</v>
      </c>
      <c r="M1194" s="319" t="s">
        <v>5053</v>
      </c>
    </row>
    <row r="1195" spans="1:13" hidden="1">
      <c r="A1195" s="319">
        <f t="shared" si="74"/>
        <v>1834</v>
      </c>
      <c r="B1195" s="288" t="s">
        <v>4453</v>
      </c>
      <c r="C1195" s="319" t="s">
        <v>4840</v>
      </c>
      <c r="D1195" s="319" t="s">
        <v>4765</v>
      </c>
      <c r="E1195" s="319" t="s">
        <v>4765</v>
      </c>
      <c r="F1195" s="319">
        <v>20180101</v>
      </c>
      <c r="G1195" s="319">
        <v>20210630</v>
      </c>
      <c r="H1195" s="319" t="s">
        <v>4293</v>
      </c>
      <c r="I1195" s="319" t="s">
        <v>4919</v>
      </c>
      <c r="J1195" s="319">
        <f t="shared" si="73"/>
        <v>1614</v>
      </c>
      <c r="K1195" s="319" t="s">
        <v>4837</v>
      </c>
      <c r="L1195" s="319" t="s">
        <v>4836</v>
      </c>
      <c r="M1195" s="319" t="s">
        <v>5053</v>
      </c>
    </row>
    <row r="1196" spans="1:13" hidden="1">
      <c r="A1196" s="319">
        <f t="shared" si="74"/>
        <v>1835</v>
      </c>
      <c r="B1196" s="288" t="s">
        <v>4453</v>
      </c>
      <c r="C1196" s="319" t="s">
        <v>4840</v>
      </c>
      <c r="D1196" s="319" t="s">
        <v>4765</v>
      </c>
      <c r="E1196" s="319" t="s">
        <v>4765</v>
      </c>
      <c r="F1196" s="319">
        <v>20180101</v>
      </c>
      <c r="G1196" s="319">
        <v>20210630</v>
      </c>
      <c r="H1196" s="319" t="s">
        <v>4293</v>
      </c>
      <c r="I1196" s="319" t="s">
        <v>4919</v>
      </c>
      <c r="J1196" s="319">
        <f t="shared" si="73"/>
        <v>1614</v>
      </c>
      <c r="K1196" s="319" t="s">
        <v>4838</v>
      </c>
      <c r="L1196" s="319" t="s">
        <v>4841</v>
      </c>
      <c r="M1196" s="319" t="s">
        <v>5053</v>
      </c>
    </row>
    <row r="1197" spans="1:13" hidden="1">
      <c r="A1197" s="319">
        <f t="shared" si="74"/>
        <v>1836</v>
      </c>
      <c r="B1197" s="288" t="s">
        <v>4453</v>
      </c>
      <c r="C1197" s="319" t="s">
        <v>4840</v>
      </c>
      <c r="D1197" s="319" t="s">
        <v>4765</v>
      </c>
      <c r="E1197" s="319" t="s">
        <v>4765</v>
      </c>
      <c r="F1197" s="319">
        <v>20180101</v>
      </c>
      <c r="G1197" s="319">
        <v>20210630</v>
      </c>
      <c r="H1197" s="319" t="s">
        <v>4293</v>
      </c>
      <c r="I1197" s="319" t="s">
        <v>4919</v>
      </c>
      <c r="J1197" s="319">
        <f t="shared" si="73"/>
        <v>1614</v>
      </c>
      <c r="K1197" s="319" t="s">
        <v>4839</v>
      </c>
      <c r="L1197" s="319" t="s">
        <v>4842</v>
      </c>
      <c r="M1197" s="319" t="s">
        <v>5053</v>
      </c>
    </row>
    <row r="1198" spans="1:13" hidden="1">
      <c r="A1198" s="319">
        <f t="shared" si="74"/>
        <v>1837</v>
      </c>
      <c r="B1198" s="288" t="s">
        <v>4453</v>
      </c>
      <c r="C1198" s="319" t="s">
        <v>4840</v>
      </c>
      <c r="D1198" s="319" t="s">
        <v>4765</v>
      </c>
      <c r="E1198" s="319" t="s">
        <v>4765</v>
      </c>
      <c r="F1198" s="319">
        <v>20180101</v>
      </c>
      <c r="G1198" s="319">
        <v>20210630</v>
      </c>
      <c r="H1198" s="319" t="s">
        <v>4293</v>
      </c>
      <c r="I1198" s="319" t="s">
        <v>4919</v>
      </c>
      <c r="J1198" s="319">
        <f>J1184+1</f>
        <v>1615</v>
      </c>
      <c r="K1198" s="319" t="s">
        <v>1809</v>
      </c>
      <c r="L1198" s="319" t="s">
        <v>4458</v>
      </c>
      <c r="M1198" s="319" t="s">
        <v>5053</v>
      </c>
    </row>
    <row r="1199" spans="1:13" hidden="1">
      <c r="A1199" s="319">
        <f t="shared" si="74"/>
        <v>1838</v>
      </c>
      <c r="B1199" s="288" t="s">
        <v>4453</v>
      </c>
      <c r="C1199" s="319" t="s">
        <v>4840</v>
      </c>
      <c r="D1199" s="319" t="s">
        <v>4765</v>
      </c>
      <c r="E1199" s="319" t="s">
        <v>4765</v>
      </c>
      <c r="F1199" s="319">
        <v>20180101</v>
      </c>
      <c r="G1199" s="319">
        <v>20210630</v>
      </c>
      <c r="H1199" s="319" t="s">
        <v>4293</v>
      </c>
      <c r="I1199" s="319" t="s">
        <v>4919</v>
      </c>
      <c r="J1199" s="319">
        <f t="shared" si="73"/>
        <v>1615</v>
      </c>
      <c r="K1199" s="319" t="s">
        <v>1419</v>
      </c>
      <c r="L1199" s="319" t="s">
        <v>4459</v>
      </c>
      <c r="M1199" s="319" t="s">
        <v>5053</v>
      </c>
    </row>
    <row r="1200" spans="1:13" hidden="1">
      <c r="A1200" s="319">
        <f t="shared" si="74"/>
        <v>1839</v>
      </c>
      <c r="B1200" s="288" t="s">
        <v>4453</v>
      </c>
      <c r="C1200" s="319" t="s">
        <v>4840</v>
      </c>
      <c r="D1200" s="319" t="s">
        <v>4765</v>
      </c>
      <c r="E1200" s="319" t="s">
        <v>4765</v>
      </c>
      <c r="F1200" s="319">
        <v>20180101</v>
      </c>
      <c r="G1200" s="319">
        <v>20210630</v>
      </c>
      <c r="H1200" s="319" t="s">
        <v>4293</v>
      </c>
      <c r="I1200" s="319" t="s">
        <v>4919</v>
      </c>
      <c r="J1200" s="319">
        <f t="shared" si="73"/>
        <v>1615</v>
      </c>
      <c r="K1200" s="319" t="s">
        <v>1586</v>
      </c>
      <c r="L1200" s="319" t="s">
        <v>4460</v>
      </c>
      <c r="M1200" s="319" t="s">
        <v>5053</v>
      </c>
    </row>
    <row r="1201" spans="1:13" hidden="1">
      <c r="A1201" s="319">
        <f t="shared" si="74"/>
        <v>1840</v>
      </c>
      <c r="B1201" s="288" t="s">
        <v>4453</v>
      </c>
      <c r="C1201" s="319" t="s">
        <v>4840</v>
      </c>
      <c r="D1201" s="319" t="s">
        <v>4765</v>
      </c>
      <c r="E1201" s="319" t="s">
        <v>4765</v>
      </c>
      <c r="F1201" s="319">
        <v>20180101</v>
      </c>
      <c r="G1201" s="319">
        <v>20210630</v>
      </c>
      <c r="H1201" s="319" t="s">
        <v>4293</v>
      </c>
      <c r="I1201" s="319" t="s">
        <v>4919</v>
      </c>
      <c r="J1201" s="319">
        <f t="shared" si="73"/>
        <v>1615</v>
      </c>
      <c r="K1201" s="319" t="s">
        <v>1256</v>
      </c>
      <c r="L1201" s="319" t="s">
        <v>4744</v>
      </c>
      <c r="M1201" s="319" t="s">
        <v>5053</v>
      </c>
    </row>
    <row r="1202" spans="1:13" hidden="1">
      <c r="A1202" s="319">
        <f t="shared" si="74"/>
        <v>1841</v>
      </c>
      <c r="B1202" s="288" t="s">
        <v>4453</v>
      </c>
      <c r="C1202" s="319" t="s">
        <v>4840</v>
      </c>
      <c r="D1202" s="319" t="s">
        <v>4765</v>
      </c>
      <c r="E1202" s="319" t="s">
        <v>4765</v>
      </c>
      <c r="F1202" s="319">
        <v>20180101</v>
      </c>
      <c r="G1202" s="319">
        <v>20210630</v>
      </c>
      <c r="H1202" s="319" t="s">
        <v>4293</v>
      </c>
      <c r="I1202" s="319" t="s">
        <v>4919</v>
      </c>
      <c r="J1202" s="319">
        <f t="shared" si="73"/>
        <v>1615</v>
      </c>
      <c r="K1202" s="319" t="s">
        <v>4461</v>
      </c>
      <c r="L1202" s="319" t="s">
        <v>4462</v>
      </c>
      <c r="M1202" s="319" t="s">
        <v>5053</v>
      </c>
    </row>
    <row r="1203" spans="1:13" hidden="1">
      <c r="A1203" s="319">
        <f t="shared" si="74"/>
        <v>1842</v>
      </c>
      <c r="B1203" s="288" t="s">
        <v>4453</v>
      </c>
      <c r="C1203" s="319" t="s">
        <v>4840</v>
      </c>
      <c r="D1203" s="319" t="s">
        <v>4765</v>
      </c>
      <c r="E1203" s="319" t="s">
        <v>4765</v>
      </c>
      <c r="F1203" s="319">
        <v>20180101</v>
      </c>
      <c r="G1203" s="319">
        <v>20210630</v>
      </c>
      <c r="H1203" s="319" t="s">
        <v>4293</v>
      </c>
      <c r="I1203" s="319" t="s">
        <v>4919</v>
      </c>
      <c r="J1203" s="319">
        <f t="shared" si="73"/>
        <v>1615</v>
      </c>
      <c r="K1203" s="319" t="s">
        <v>4762</v>
      </c>
      <c r="L1203" s="319" t="s">
        <v>4763</v>
      </c>
      <c r="M1203" s="319" t="s">
        <v>5053</v>
      </c>
    </row>
    <row r="1204" spans="1:13" hidden="1">
      <c r="A1204" s="319">
        <f t="shared" si="74"/>
        <v>1843</v>
      </c>
      <c r="B1204" s="288" t="s">
        <v>4453</v>
      </c>
      <c r="C1204" s="319" t="s">
        <v>4840</v>
      </c>
      <c r="D1204" s="319" t="s">
        <v>4765</v>
      </c>
      <c r="E1204" s="319" t="s">
        <v>4765</v>
      </c>
      <c r="F1204" s="319">
        <v>20180101</v>
      </c>
      <c r="G1204" s="319">
        <v>20210630</v>
      </c>
      <c r="H1204" s="319" t="s">
        <v>4293</v>
      </c>
      <c r="I1204" s="319" t="s">
        <v>4919</v>
      </c>
      <c r="J1204" s="319">
        <f t="shared" si="73"/>
        <v>1615</v>
      </c>
      <c r="K1204" s="319" t="s">
        <v>4463</v>
      </c>
      <c r="L1204" s="319" t="s">
        <v>4464</v>
      </c>
      <c r="M1204" s="319" t="s">
        <v>5053</v>
      </c>
    </row>
    <row r="1205" spans="1:13" hidden="1">
      <c r="A1205" s="319">
        <f t="shared" si="74"/>
        <v>1844</v>
      </c>
      <c r="B1205" s="288" t="s">
        <v>4453</v>
      </c>
      <c r="C1205" s="319" t="s">
        <v>4840</v>
      </c>
      <c r="D1205" s="319" t="s">
        <v>4765</v>
      </c>
      <c r="E1205" s="319" t="s">
        <v>4765</v>
      </c>
      <c r="F1205" s="319">
        <v>20180101</v>
      </c>
      <c r="G1205" s="319">
        <v>20210630</v>
      </c>
      <c r="H1205" s="319" t="s">
        <v>4293</v>
      </c>
      <c r="I1205" s="319" t="s">
        <v>4919</v>
      </c>
      <c r="J1205" s="319">
        <f t="shared" si="73"/>
        <v>1615</v>
      </c>
      <c r="K1205" s="319" t="s">
        <v>4848</v>
      </c>
      <c r="L1205" s="319" t="s">
        <v>4467</v>
      </c>
      <c r="M1205" s="319" t="s">
        <v>5053</v>
      </c>
    </row>
    <row r="1206" spans="1:13" hidden="1">
      <c r="A1206" s="319">
        <f t="shared" si="74"/>
        <v>1845</v>
      </c>
      <c r="B1206" s="288" t="s">
        <v>4453</v>
      </c>
      <c r="C1206" s="319" t="s">
        <v>4840</v>
      </c>
      <c r="D1206" s="319" t="s">
        <v>4765</v>
      </c>
      <c r="E1206" s="319" t="s">
        <v>4765</v>
      </c>
      <c r="F1206" s="319">
        <v>20180101</v>
      </c>
      <c r="G1206" s="319">
        <v>20210630</v>
      </c>
      <c r="H1206" s="319" t="s">
        <v>4293</v>
      </c>
      <c r="I1206" s="319" t="s">
        <v>4919</v>
      </c>
      <c r="J1206" s="319">
        <f t="shared" si="73"/>
        <v>1615</v>
      </c>
      <c r="K1206" s="319" t="s">
        <v>4832</v>
      </c>
      <c r="L1206" s="319" t="s">
        <v>4469</v>
      </c>
      <c r="M1206" s="319" t="s">
        <v>5053</v>
      </c>
    </row>
    <row r="1207" spans="1:13" hidden="1">
      <c r="A1207" s="319">
        <f t="shared" si="74"/>
        <v>1846</v>
      </c>
      <c r="B1207" s="288" t="s">
        <v>4453</v>
      </c>
      <c r="C1207" s="319" t="s">
        <v>4840</v>
      </c>
      <c r="D1207" s="319" t="s">
        <v>4765</v>
      </c>
      <c r="E1207" s="319" t="s">
        <v>4765</v>
      </c>
      <c r="F1207" s="319">
        <v>20180101</v>
      </c>
      <c r="G1207" s="319">
        <v>20210630</v>
      </c>
      <c r="H1207" s="319" t="s">
        <v>4293</v>
      </c>
      <c r="I1207" s="319" t="s">
        <v>4919</v>
      </c>
      <c r="J1207" s="319">
        <f t="shared" si="73"/>
        <v>1615</v>
      </c>
      <c r="K1207" s="319" t="s">
        <v>4833</v>
      </c>
      <c r="L1207" s="319" t="s">
        <v>4471</v>
      </c>
      <c r="M1207" s="319" t="s">
        <v>5053</v>
      </c>
    </row>
    <row r="1208" spans="1:13" hidden="1">
      <c r="A1208" s="319">
        <f t="shared" si="74"/>
        <v>1847</v>
      </c>
      <c r="B1208" s="288" t="s">
        <v>4453</v>
      </c>
      <c r="C1208" s="319" t="s">
        <v>4840</v>
      </c>
      <c r="D1208" s="319" t="s">
        <v>4765</v>
      </c>
      <c r="E1208" s="319" t="s">
        <v>4765</v>
      </c>
      <c r="F1208" s="319">
        <v>20180101</v>
      </c>
      <c r="G1208" s="319">
        <v>20210630</v>
      </c>
      <c r="H1208" s="319" t="s">
        <v>4293</v>
      </c>
      <c r="I1208" s="319" t="s">
        <v>4919</v>
      </c>
      <c r="J1208" s="319">
        <f t="shared" ref="J1208:J1271" si="75">J1207</f>
        <v>1615</v>
      </c>
      <c r="K1208" s="319" t="s">
        <v>4834</v>
      </c>
      <c r="L1208" s="319" t="s">
        <v>4835</v>
      </c>
      <c r="M1208" s="319" t="s">
        <v>5053</v>
      </c>
    </row>
    <row r="1209" spans="1:13" hidden="1">
      <c r="A1209" s="319">
        <f t="shared" si="74"/>
        <v>1848</v>
      </c>
      <c r="B1209" s="288" t="s">
        <v>4453</v>
      </c>
      <c r="C1209" s="319" t="s">
        <v>4840</v>
      </c>
      <c r="D1209" s="319" t="s">
        <v>4765</v>
      </c>
      <c r="E1209" s="319" t="s">
        <v>4765</v>
      </c>
      <c r="F1209" s="319">
        <v>20180101</v>
      </c>
      <c r="G1209" s="319">
        <v>20210630</v>
      </c>
      <c r="H1209" s="319" t="s">
        <v>4293</v>
      </c>
      <c r="I1209" s="319" t="s">
        <v>4919</v>
      </c>
      <c r="J1209" s="319">
        <f t="shared" si="75"/>
        <v>1615</v>
      </c>
      <c r="K1209" s="319" t="s">
        <v>4837</v>
      </c>
      <c r="L1209" s="319" t="s">
        <v>4836</v>
      </c>
      <c r="M1209" s="319" t="s">
        <v>5053</v>
      </c>
    </row>
    <row r="1210" spans="1:13" hidden="1">
      <c r="A1210" s="319">
        <f t="shared" si="74"/>
        <v>1849</v>
      </c>
      <c r="B1210" s="288" t="s">
        <v>4453</v>
      </c>
      <c r="C1210" s="319" t="s">
        <v>4840</v>
      </c>
      <c r="D1210" s="319" t="s">
        <v>4765</v>
      </c>
      <c r="E1210" s="319" t="s">
        <v>4765</v>
      </c>
      <c r="F1210" s="319">
        <v>20180101</v>
      </c>
      <c r="G1210" s="319">
        <v>20210630</v>
      </c>
      <c r="H1210" s="319" t="s">
        <v>4293</v>
      </c>
      <c r="I1210" s="319" t="s">
        <v>4919</v>
      </c>
      <c r="J1210" s="319">
        <f t="shared" si="75"/>
        <v>1615</v>
      </c>
      <c r="K1210" s="319" t="s">
        <v>4838</v>
      </c>
      <c r="L1210" s="319" t="s">
        <v>4841</v>
      </c>
      <c r="M1210" s="319" t="s">
        <v>5053</v>
      </c>
    </row>
    <row r="1211" spans="1:13" hidden="1">
      <c r="A1211" s="319">
        <f t="shared" si="74"/>
        <v>1850</v>
      </c>
      <c r="B1211" s="288" t="s">
        <v>4453</v>
      </c>
      <c r="C1211" s="319" t="s">
        <v>4840</v>
      </c>
      <c r="D1211" s="319" t="s">
        <v>4765</v>
      </c>
      <c r="E1211" s="319" t="s">
        <v>4765</v>
      </c>
      <c r="F1211" s="319">
        <v>20180101</v>
      </c>
      <c r="G1211" s="319">
        <v>20210630</v>
      </c>
      <c r="H1211" s="319" t="s">
        <v>4293</v>
      </c>
      <c r="I1211" s="319" t="s">
        <v>4919</v>
      </c>
      <c r="J1211" s="319">
        <f t="shared" si="75"/>
        <v>1615</v>
      </c>
      <c r="K1211" s="319" t="s">
        <v>4839</v>
      </c>
      <c r="L1211" s="319" t="s">
        <v>4842</v>
      </c>
      <c r="M1211" s="319" t="s">
        <v>5053</v>
      </c>
    </row>
    <row r="1212" spans="1:13" hidden="1">
      <c r="A1212" s="319">
        <f t="shared" si="74"/>
        <v>1851</v>
      </c>
      <c r="B1212" s="288" t="s">
        <v>4453</v>
      </c>
      <c r="C1212" s="319" t="s">
        <v>4840</v>
      </c>
      <c r="D1212" s="319" t="s">
        <v>4765</v>
      </c>
      <c r="E1212" s="319" t="s">
        <v>4765</v>
      </c>
      <c r="F1212" s="319">
        <v>20180101</v>
      </c>
      <c r="G1212" s="319">
        <v>20210630</v>
      </c>
      <c r="H1212" s="319" t="s">
        <v>4293</v>
      </c>
      <c r="I1212" s="319" t="s">
        <v>4919</v>
      </c>
      <c r="J1212" s="319">
        <f>J1198+1</f>
        <v>1616</v>
      </c>
      <c r="K1212" s="319" t="s">
        <v>1809</v>
      </c>
      <c r="L1212" s="319" t="s">
        <v>4458</v>
      </c>
      <c r="M1212" s="319" t="s">
        <v>5053</v>
      </c>
    </row>
    <row r="1213" spans="1:13" hidden="1">
      <c r="A1213" s="319">
        <f t="shared" si="74"/>
        <v>1852</v>
      </c>
      <c r="B1213" s="288" t="s">
        <v>4453</v>
      </c>
      <c r="C1213" s="319" t="s">
        <v>4840</v>
      </c>
      <c r="D1213" s="319" t="s">
        <v>4765</v>
      </c>
      <c r="E1213" s="319" t="s">
        <v>4765</v>
      </c>
      <c r="F1213" s="319">
        <v>20180101</v>
      </c>
      <c r="G1213" s="319">
        <v>20210630</v>
      </c>
      <c r="H1213" s="319" t="s">
        <v>4293</v>
      </c>
      <c r="I1213" s="319" t="s">
        <v>4919</v>
      </c>
      <c r="J1213" s="319">
        <f t="shared" si="75"/>
        <v>1616</v>
      </c>
      <c r="K1213" s="319" t="s">
        <v>1419</v>
      </c>
      <c r="L1213" s="319" t="s">
        <v>4459</v>
      </c>
      <c r="M1213" s="319" t="s">
        <v>5053</v>
      </c>
    </row>
    <row r="1214" spans="1:13" hidden="1">
      <c r="A1214" s="319">
        <f t="shared" si="74"/>
        <v>1853</v>
      </c>
      <c r="B1214" s="288" t="s">
        <v>4453</v>
      </c>
      <c r="C1214" s="319" t="s">
        <v>4840</v>
      </c>
      <c r="D1214" s="319" t="s">
        <v>4765</v>
      </c>
      <c r="E1214" s="319" t="s">
        <v>4765</v>
      </c>
      <c r="F1214" s="319">
        <v>20180101</v>
      </c>
      <c r="G1214" s="319">
        <v>20210630</v>
      </c>
      <c r="H1214" s="319" t="s">
        <v>4293</v>
      </c>
      <c r="I1214" s="319" t="s">
        <v>4919</v>
      </c>
      <c r="J1214" s="319">
        <f t="shared" si="75"/>
        <v>1616</v>
      </c>
      <c r="K1214" s="319" t="s">
        <v>1586</v>
      </c>
      <c r="L1214" s="319" t="s">
        <v>4460</v>
      </c>
      <c r="M1214" s="319" t="s">
        <v>5053</v>
      </c>
    </row>
    <row r="1215" spans="1:13" hidden="1">
      <c r="A1215" s="319">
        <f t="shared" si="74"/>
        <v>1854</v>
      </c>
      <c r="B1215" s="288" t="s">
        <v>4453</v>
      </c>
      <c r="C1215" s="319" t="s">
        <v>4840</v>
      </c>
      <c r="D1215" s="319" t="s">
        <v>4765</v>
      </c>
      <c r="E1215" s="319" t="s">
        <v>4765</v>
      </c>
      <c r="F1215" s="319">
        <v>20180101</v>
      </c>
      <c r="G1215" s="319">
        <v>20210630</v>
      </c>
      <c r="H1215" s="319" t="s">
        <v>4293</v>
      </c>
      <c r="I1215" s="319" t="s">
        <v>4919</v>
      </c>
      <c r="J1215" s="319">
        <f t="shared" si="75"/>
        <v>1616</v>
      </c>
      <c r="K1215" s="319" t="s">
        <v>1256</v>
      </c>
      <c r="L1215" s="319" t="s">
        <v>4744</v>
      </c>
      <c r="M1215" s="319" t="s">
        <v>5053</v>
      </c>
    </row>
    <row r="1216" spans="1:13" hidden="1">
      <c r="A1216" s="319">
        <f t="shared" si="74"/>
        <v>1855</v>
      </c>
      <c r="B1216" s="288" t="s">
        <v>4453</v>
      </c>
      <c r="C1216" s="319" t="s">
        <v>4840</v>
      </c>
      <c r="D1216" s="319" t="s">
        <v>4765</v>
      </c>
      <c r="E1216" s="319" t="s">
        <v>4765</v>
      </c>
      <c r="F1216" s="319">
        <v>20180101</v>
      </c>
      <c r="G1216" s="319">
        <v>20210630</v>
      </c>
      <c r="H1216" s="319" t="s">
        <v>4293</v>
      </c>
      <c r="I1216" s="319" t="s">
        <v>4919</v>
      </c>
      <c r="J1216" s="319">
        <f t="shared" si="75"/>
        <v>1616</v>
      </c>
      <c r="K1216" s="319" t="s">
        <v>4461</v>
      </c>
      <c r="L1216" s="319" t="s">
        <v>4462</v>
      </c>
      <c r="M1216" s="319" t="s">
        <v>5053</v>
      </c>
    </row>
    <row r="1217" spans="1:13" hidden="1">
      <c r="A1217" s="319">
        <f t="shared" si="74"/>
        <v>1856</v>
      </c>
      <c r="B1217" s="288" t="s">
        <v>4453</v>
      </c>
      <c r="C1217" s="319" t="s">
        <v>4840</v>
      </c>
      <c r="D1217" s="319" t="s">
        <v>4765</v>
      </c>
      <c r="E1217" s="319" t="s">
        <v>4765</v>
      </c>
      <c r="F1217" s="319">
        <v>20180101</v>
      </c>
      <c r="G1217" s="319">
        <v>20210630</v>
      </c>
      <c r="H1217" s="319" t="s">
        <v>4293</v>
      </c>
      <c r="I1217" s="319" t="s">
        <v>4919</v>
      </c>
      <c r="J1217" s="319">
        <f t="shared" si="75"/>
        <v>1616</v>
      </c>
      <c r="K1217" s="319" t="s">
        <v>4762</v>
      </c>
      <c r="L1217" s="319" t="s">
        <v>4763</v>
      </c>
      <c r="M1217" s="319" t="s">
        <v>5053</v>
      </c>
    </row>
    <row r="1218" spans="1:13" hidden="1">
      <c r="A1218" s="319">
        <f t="shared" si="74"/>
        <v>1857</v>
      </c>
      <c r="B1218" s="288" t="s">
        <v>4453</v>
      </c>
      <c r="C1218" s="319" t="s">
        <v>4840</v>
      </c>
      <c r="D1218" s="319" t="s">
        <v>4765</v>
      </c>
      <c r="E1218" s="319" t="s">
        <v>4765</v>
      </c>
      <c r="F1218" s="319">
        <v>20180101</v>
      </c>
      <c r="G1218" s="319">
        <v>20210630</v>
      </c>
      <c r="H1218" s="319" t="s">
        <v>4293</v>
      </c>
      <c r="I1218" s="319" t="s">
        <v>4919</v>
      </c>
      <c r="J1218" s="319">
        <f t="shared" si="75"/>
        <v>1616</v>
      </c>
      <c r="K1218" s="319" t="s">
        <v>4463</v>
      </c>
      <c r="L1218" s="319" t="s">
        <v>4464</v>
      </c>
      <c r="M1218" s="319" t="s">
        <v>5053</v>
      </c>
    </row>
    <row r="1219" spans="1:13" hidden="1">
      <c r="A1219" s="319">
        <f t="shared" si="74"/>
        <v>1858</v>
      </c>
      <c r="B1219" s="288" t="s">
        <v>4453</v>
      </c>
      <c r="C1219" s="319" t="s">
        <v>4840</v>
      </c>
      <c r="D1219" s="319" t="s">
        <v>4765</v>
      </c>
      <c r="E1219" s="319" t="s">
        <v>4765</v>
      </c>
      <c r="F1219" s="319">
        <v>20180101</v>
      </c>
      <c r="G1219" s="319">
        <v>20210630</v>
      </c>
      <c r="H1219" s="319" t="s">
        <v>4293</v>
      </c>
      <c r="I1219" s="319" t="s">
        <v>4919</v>
      </c>
      <c r="J1219" s="319">
        <f t="shared" si="75"/>
        <v>1616</v>
      </c>
      <c r="K1219" s="319" t="s">
        <v>4848</v>
      </c>
      <c r="L1219" s="319" t="s">
        <v>4467</v>
      </c>
      <c r="M1219" s="319" t="s">
        <v>5053</v>
      </c>
    </row>
    <row r="1220" spans="1:13" hidden="1">
      <c r="A1220" s="319">
        <f t="shared" si="74"/>
        <v>1859</v>
      </c>
      <c r="B1220" s="288" t="s">
        <v>4453</v>
      </c>
      <c r="C1220" s="319" t="s">
        <v>4840</v>
      </c>
      <c r="D1220" s="319" t="s">
        <v>4765</v>
      </c>
      <c r="E1220" s="319" t="s">
        <v>4765</v>
      </c>
      <c r="F1220" s="319">
        <v>20180101</v>
      </c>
      <c r="G1220" s="319">
        <v>20210630</v>
      </c>
      <c r="H1220" s="319" t="s">
        <v>4293</v>
      </c>
      <c r="I1220" s="319" t="s">
        <v>4919</v>
      </c>
      <c r="J1220" s="319">
        <f t="shared" si="75"/>
        <v>1616</v>
      </c>
      <c r="K1220" s="319" t="s">
        <v>4832</v>
      </c>
      <c r="L1220" s="319" t="s">
        <v>4469</v>
      </c>
      <c r="M1220" s="319" t="s">
        <v>5053</v>
      </c>
    </row>
    <row r="1221" spans="1:13" hidden="1">
      <c r="A1221" s="319">
        <f t="shared" si="74"/>
        <v>1860</v>
      </c>
      <c r="B1221" s="288" t="s">
        <v>4453</v>
      </c>
      <c r="C1221" s="319" t="s">
        <v>4840</v>
      </c>
      <c r="D1221" s="319" t="s">
        <v>4765</v>
      </c>
      <c r="E1221" s="319" t="s">
        <v>4765</v>
      </c>
      <c r="F1221" s="319">
        <v>20180101</v>
      </c>
      <c r="G1221" s="319">
        <v>20210630</v>
      </c>
      <c r="H1221" s="319" t="s">
        <v>4293</v>
      </c>
      <c r="I1221" s="319" t="s">
        <v>4919</v>
      </c>
      <c r="J1221" s="319">
        <f t="shared" si="75"/>
        <v>1616</v>
      </c>
      <c r="K1221" s="319" t="s">
        <v>4833</v>
      </c>
      <c r="L1221" s="319" t="s">
        <v>4471</v>
      </c>
      <c r="M1221" s="319" t="s">
        <v>5053</v>
      </c>
    </row>
    <row r="1222" spans="1:13" hidden="1">
      <c r="A1222" s="319">
        <f t="shared" si="74"/>
        <v>1861</v>
      </c>
      <c r="B1222" s="288" t="s">
        <v>4453</v>
      </c>
      <c r="C1222" s="319" t="s">
        <v>4840</v>
      </c>
      <c r="D1222" s="319" t="s">
        <v>4765</v>
      </c>
      <c r="E1222" s="319" t="s">
        <v>4765</v>
      </c>
      <c r="F1222" s="319">
        <v>20180101</v>
      </c>
      <c r="G1222" s="319">
        <v>20210630</v>
      </c>
      <c r="H1222" s="319" t="s">
        <v>4293</v>
      </c>
      <c r="I1222" s="319" t="s">
        <v>4919</v>
      </c>
      <c r="J1222" s="319">
        <f t="shared" si="75"/>
        <v>1616</v>
      </c>
      <c r="K1222" s="319" t="s">
        <v>4834</v>
      </c>
      <c r="L1222" s="319" t="s">
        <v>4835</v>
      </c>
      <c r="M1222" s="319" t="s">
        <v>5053</v>
      </c>
    </row>
    <row r="1223" spans="1:13" hidden="1">
      <c r="A1223" s="319">
        <f t="shared" si="74"/>
        <v>1862</v>
      </c>
      <c r="B1223" s="288" t="s">
        <v>4453</v>
      </c>
      <c r="C1223" s="319" t="s">
        <v>4840</v>
      </c>
      <c r="D1223" s="319" t="s">
        <v>4765</v>
      </c>
      <c r="E1223" s="319" t="s">
        <v>4765</v>
      </c>
      <c r="F1223" s="319">
        <v>20180101</v>
      </c>
      <c r="G1223" s="319">
        <v>20210630</v>
      </c>
      <c r="H1223" s="319" t="s">
        <v>4293</v>
      </c>
      <c r="I1223" s="319" t="s">
        <v>4919</v>
      </c>
      <c r="J1223" s="319">
        <f t="shared" si="75"/>
        <v>1616</v>
      </c>
      <c r="K1223" s="319" t="s">
        <v>4837</v>
      </c>
      <c r="L1223" s="319" t="s">
        <v>4836</v>
      </c>
      <c r="M1223" s="319" t="s">
        <v>5053</v>
      </c>
    </row>
    <row r="1224" spans="1:13" hidden="1">
      <c r="A1224" s="319">
        <f t="shared" si="74"/>
        <v>1863</v>
      </c>
      <c r="B1224" s="288" t="s">
        <v>4453</v>
      </c>
      <c r="C1224" s="319" t="s">
        <v>4840</v>
      </c>
      <c r="D1224" s="319" t="s">
        <v>4765</v>
      </c>
      <c r="E1224" s="319" t="s">
        <v>4765</v>
      </c>
      <c r="F1224" s="319">
        <v>20180101</v>
      </c>
      <c r="G1224" s="319">
        <v>20210630</v>
      </c>
      <c r="H1224" s="319" t="s">
        <v>4293</v>
      </c>
      <c r="I1224" s="319" t="s">
        <v>4919</v>
      </c>
      <c r="J1224" s="319">
        <f t="shared" si="75"/>
        <v>1616</v>
      </c>
      <c r="K1224" s="319" t="s">
        <v>4838</v>
      </c>
      <c r="L1224" s="319" t="s">
        <v>4841</v>
      </c>
      <c r="M1224" s="319" t="s">
        <v>5053</v>
      </c>
    </row>
    <row r="1225" spans="1:13" hidden="1">
      <c r="A1225" s="319">
        <f t="shared" si="74"/>
        <v>1864</v>
      </c>
      <c r="B1225" s="288" t="s">
        <v>4453</v>
      </c>
      <c r="C1225" s="319" t="s">
        <v>4840</v>
      </c>
      <c r="D1225" s="319" t="s">
        <v>4765</v>
      </c>
      <c r="E1225" s="319" t="s">
        <v>4765</v>
      </c>
      <c r="F1225" s="319">
        <v>20180101</v>
      </c>
      <c r="G1225" s="319">
        <v>20210630</v>
      </c>
      <c r="H1225" s="319" t="s">
        <v>4293</v>
      </c>
      <c r="I1225" s="319" t="s">
        <v>4919</v>
      </c>
      <c r="J1225" s="319">
        <f t="shared" si="75"/>
        <v>1616</v>
      </c>
      <c r="K1225" s="319" t="s">
        <v>4839</v>
      </c>
      <c r="L1225" s="319" t="s">
        <v>4842</v>
      </c>
      <c r="M1225" s="319" t="s">
        <v>5053</v>
      </c>
    </row>
    <row r="1226" spans="1:13" hidden="1">
      <c r="A1226" s="319">
        <f t="shared" si="74"/>
        <v>1865</v>
      </c>
      <c r="B1226" s="288" t="s">
        <v>4453</v>
      </c>
      <c r="C1226" s="319" t="s">
        <v>4840</v>
      </c>
      <c r="D1226" s="319" t="s">
        <v>4765</v>
      </c>
      <c r="E1226" s="319" t="s">
        <v>4765</v>
      </c>
      <c r="F1226" s="319">
        <v>20180101</v>
      </c>
      <c r="G1226" s="319">
        <v>20210630</v>
      </c>
      <c r="H1226" s="319" t="s">
        <v>4293</v>
      </c>
      <c r="I1226" s="319" t="s">
        <v>4919</v>
      </c>
      <c r="J1226" s="319">
        <f>J1212+1</f>
        <v>1617</v>
      </c>
      <c r="K1226" s="319" t="s">
        <v>1809</v>
      </c>
      <c r="L1226" s="319" t="s">
        <v>4458</v>
      </c>
      <c r="M1226" s="319" t="s">
        <v>5053</v>
      </c>
    </row>
    <row r="1227" spans="1:13" hidden="1">
      <c r="A1227" s="319">
        <f t="shared" si="74"/>
        <v>1866</v>
      </c>
      <c r="B1227" s="288" t="s">
        <v>4453</v>
      </c>
      <c r="C1227" s="319" t="s">
        <v>4840</v>
      </c>
      <c r="D1227" s="319" t="s">
        <v>4765</v>
      </c>
      <c r="E1227" s="319" t="s">
        <v>4765</v>
      </c>
      <c r="F1227" s="319">
        <v>20180101</v>
      </c>
      <c r="G1227" s="319">
        <v>20210630</v>
      </c>
      <c r="H1227" s="319" t="s">
        <v>4293</v>
      </c>
      <c r="I1227" s="319" t="s">
        <v>4919</v>
      </c>
      <c r="J1227" s="319">
        <f t="shared" si="75"/>
        <v>1617</v>
      </c>
      <c r="K1227" s="319" t="s">
        <v>1419</v>
      </c>
      <c r="L1227" s="319" t="s">
        <v>4459</v>
      </c>
      <c r="M1227" s="319" t="s">
        <v>5053</v>
      </c>
    </row>
    <row r="1228" spans="1:13" hidden="1">
      <c r="A1228" s="319">
        <f t="shared" si="74"/>
        <v>1867</v>
      </c>
      <c r="B1228" s="288" t="s">
        <v>4453</v>
      </c>
      <c r="C1228" s="319" t="s">
        <v>4840</v>
      </c>
      <c r="D1228" s="319" t="s">
        <v>4765</v>
      </c>
      <c r="E1228" s="319" t="s">
        <v>4765</v>
      </c>
      <c r="F1228" s="319">
        <v>20180101</v>
      </c>
      <c r="G1228" s="319">
        <v>20210630</v>
      </c>
      <c r="H1228" s="319" t="s">
        <v>4293</v>
      </c>
      <c r="I1228" s="319" t="s">
        <v>4919</v>
      </c>
      <c r="J1228" s="319">
        <f t="shared" si="75"/>
        <v>1617</v>
      </c>
      <c r="K1228" s="319" t="s">
        <v>1586</v>
      </c>
      <c r="L1228" s="319" t="s">
        <v>4460</v>
      </c>
      <c r="M1228" s="319" t="s">
        <v>5053</v>
      </c>
    </row>
    <row r="1229" spans="1:13" hidden="1">
      <c r="A1229" s="319">
        <f t="shared" si="74"/>
        <v>1868</v>
      </c>
      <c r="B1229" s="288" t="s">
        <v>4453</v>
      </c>
      <c r="C1229" s="319" t="s">
        <v>4840</v>
      </c>
      <c r="D1229" s="319" t="s">
        <v>4765</v>
      </c>
      <c r="E1229" s="319" t="s">
        <v>4765</v>
      </c>
      <c r="F1229" s="319">
        <v>20180101</v>
      </c>
      <c r="G1229" s="319">
        <v>20210630</v>
      </c>
      <c r="H1229" s="319" t="s">
        <v>4293</v>
      </c>
      <c r="I1229" s="319" t="s">
        <v>4919</v>
      </c>
      <c r="J1229" s="319">
        <f t="shared" si="75"/>
        <v>1617</v>
      </c>
      <c r="K1229" s="319" t="s">
        <v>1256</v>
      </c>
      <c r="L1229" s="319" t="s">
        <v>4744</v>
      </c>
      <c r="M1229" s="319" t="s">
        <v>5053</v>
      </c>
    </row>
    <row r="1230" spans="1:13" hidden="1">
      <c r="A1230" s="319">
        <f t="shared" si="74"/>
        <v>1869</v>
      </c>
      <c r="B1230" s="288" t="s">
        <v>4453</v>
      </c>
      <c r="C1230" s="319" t="s">
        <v>4840</v>
      </c>
      <c r="D1230" s="319" t="s">
        <v>4765</v>
      </c>
      <c r="E1230" s="319" t="s">
        <v>4765</v>
      </c>
      <c r="F1230" s="319">
        <v>20180101</v>
      </c>
      <c r="G1230" s="319">
        <v>20210630</v>
      </c>
      <c r="H1230" s="319" t="s">
        <v>4293</v>
      </c>
      <c r="I1230" s="319" t="s">
        <v>4919</v>
      </c>
      <c r="J1230" s="319">
        <f t="shared" si="75"/>
        <v>1617</v>
      </c>
      <c r="K1230" s="319" t="s">
        <v>4461</v>
      </c>
      <c r="L1230" s="319" t="s">
        <v>4462</v>
      </c>
      <c r="M1230" s="319" t="s">
        <v>5053</v>
      </c>
    </row>
    <row r="1231" spans="1:13" hidden="1">
      <c r="A1231" s="319">
        <f t="shared" si="74"/>
        <v>1870</v>
      </c>
      <c r="B1231" s="288" t="s">
        <v>4453</v>
      </c>
      <c r="C1231" s="319" t="s">
        <v>4840</v>
      </c>
      <c r="D1231" s="319" t="s">
        <v>4765</v>
      </c>
      <c r="E1231" s="319" t="s">
        <v>4765</v>
      </c>
      <c r="F1231" s="319">
        <v>20180101</v>
      </c>
      <c r="G1231" s="319">
        <v>20210630</v>
      </c>
      <c r="H1231" s="319" t="s">
        <v>4293</v>
      </c>
      <c r="I1231" s="319" t="s">
        <v>4919</v>
      </c>
      <c r="J1231" s="319">
        <f t="shared" si="75"/>
        <v>1617</v>
      </c>
      <c r="K1231" s="319" t="s">
        <v>4762</v>
      </c>
      <c r="L1231" s="319" t="s">
        <v>4763</v>
      </c>
      <c r="M1231" s="319" t="s">
        <v>5053</v>
      </c>
    </row>
    <row r="1232" spans="1:13" hidden="1">
      <c r="A1232" s="319">
        <f t="shared" si="74"/>
        <v>1871</v>
      </c>
      <c r="B1232" s="288" t="s">
        <v>4453</v>
      </c>
      <c r="C1232" s="319" t="s">
        <v>4840</v>
      </c>
      <c r="D1232" s="319" t="s">
        <v>4765</v>
      </c>
      <c r="E1232" s="319" t="s">
        <v>4765</v>
      </c>
      <c r="F1232" s="319">
        <v>20180101</v>
      </c>
      <c r="G1232" s="319">
        <v>20210630</v>
      </c>
      <c r="H1232" s="319" t="s">
        <v>4293</v>
      </c>
      <c r="I1232" s="319" t="s">
        <v>4919</v>
      </c>
      <c r="J1232" s="319">
        <f t="shared" si="75"/>
        <v>1617</v>
      </c>
      <c r="K1232" s="319" t="s">
        <v>4463</v>
      </c>
      <c r="L1232" s="319" t="s">
        <v>4464</v>
      </c>
      <c r="M1232" s="319" t="s">
        <v>5053</v>
      </c>
    </row>
    <row r="1233" spans="1:13" hidden="1">
      <c r="A1233" s="319">
        <f t="shared" si="74"/>
        <v>1872</v>
      </c>
      <c r="B1233" s="288" t="s">
        <v>4453</v>
      </c>
      <c r="C1233" s="319" t="s">
        <v>4840</v>
      </c>
      <c r="D1233" s="319" t="s">
        <v>4765</v>
      </c>
      <c r="E1233" s="319" t="s">
        <v>4765</v>
      </c>
      <c r="F1233" s="319">
        <v>20180101</v>
      </c>
      <c r="G1233" s="319">
        <v>20210630</v>
      </c>
      <c r="H1233" s="319" t="s">
        <v>4293</v>
      </c>
      <c r="I1233" s="319" t="s">
        <v>4919</v>
      </c>
      <c r="J1233" s="319">
        <f t="shared" si="75"/>
        <v>1617</v>
      </c>
      <c r="K1233" s="319" t="s">
        <v>4848</v>
      </c>
      <c r="L1233" s="319" t="s">
        <v>4467</v>
      </c>
      <c r="M1233" s="319" t="s">
        <v>5053</v>
      </c>
    </row>
    <row r="1234" spans="1:13" hidden="1">
      <c r="A1234" s="319">
        <f t="shared" si="74"/>
        <v>1873</v>
      </c>
      <c r="B1234" s="288" t="s">
        <v>4453</v>
      </c>
      <c r="C1234" s="319" t="s">
        <v>4840</v>
      </c>
      <c r="D1234" s="319" t="s">
        <v>4765</v>
      </c>
      <c r="E1234" s="319" t="s">
        <v>4765</v>
      </c>
      <c r="F1234" s="319">
        <v>20180101</v>
      </c>
      <c r="G1234" s="319">
        <v>20210630</v>
      </c>
      <c r="H1234" s="319" t="s">
        <v>4293</v>
      </c>
      <c r="I1234" s="319" t="s">
        <v>4919</v>
      </c>
      <c r="J1234" s="319">
        <f t="shared" si="75"/>
        <v>1617</v>
      </c>
      <c r="K1234" s="319" t="s">
        <v>4832</v>
      </c>
      <c r="L1234" s="319" t="s">
        <v>4469</v>
      </c>
      <c r="M1234" s="319" t="s">
        <v>5053</v>
      </c>
    </row>
    <row r="1235" spans="1:13" hidden="1">
      <c r="A1235" s="319">
        <f t="shared" si="74"/>
        <v>1874</v>
      </c>
      <c r="B1235" s="288" t="s">
        <v>4453</v>
      </c>
      <c r="C1235" s="319" t="s">
        <v>4840</v>
      </c>
      <c r="D1235" s="319" t="s">
        <v>4765</v>
      </c>
      <c r="E1235" s="319" t="s">
        <v>4765</v>
      </c>
      <c r="F1235" s="319">
        <v>20180101</v>
      </c>
      <c r="G1235" s="319">
        <v>20210630</v>
      </c>
      <c r="H1235" s="319" t="s">
        <v>4293</v>
      </c>
      <c r="I1235" s="319" t="s">
        <v>4919</v>
      </c>
      <c r="J1235" s="319">
        <f t="shared" si="75"/>
        <v>1617</v>
      </c>
      <c r="K1235" s="319" t="s">
        <v>4833</v>
      </c>
      <c r="L1235" s="319" t="s">
        <v>4471</v>
      </c>
      <c r="M1235" s="319" t="s">
        <v>5053</v>
      </c>
    </row>
    <row r="1236" spans="1:13" hidden="1">
      <c r="A1236" s="319">
        <f t="shared" si="74"/>
        <v>1875</v>
      </c>
      <c r="B1236" s="288" t="s">
        <v>4453</v>
      </c>
      <c r="C1236" s="319" t="s">
        <v>4840</v>
      </c>
      <c r="D1236" s="319" t="s">
        <v>4765</v>
      </c>
      <c r="E1236" s="319" t="s">
        <v>4765</v>
      </c>
      <c r="F1236" s="319">
        <v>20180101</v>
      </c>
      <c r="G1236" s="319">
        <v>20210630</v>
      </c>
      <c r="H1236" s="319" t="s">
        <v>4293</v>
      </c>
      <c r="I1236" s="319" t="s">
        <v>4919</v>
      </c>
      <c r="J1236" s="319">
        <f t="shared" si="75"/>
        <v>1617</v>
      </c>
      <c r="K1236" s="319" t="s">
        <v>4834</v>
      </c>
      <c r="L1236" s="319" t="s">
        <v>4835</v>
      </c>
      <c r="M1236" s="319" t="s">
        <v>5053</v>
      </c>
    </row>
    <row r="1237" spans="1:13" hidden="1">
      <c r="A1237" s="319">
        <f t="shared" si="74"/>
        <v>1876</v>
      </c>
      <c r="B1237" s="288" t="s">
        <v>4453</v>
      </c>
      <c r="C1237" s="319" t="s">
        <v>4840</v>
      </c>
      <c r="D1237" s="319" t="s">
        <v>4765</v>
      </c>
      <c r="E1237" s="319" t="s">
        <v>4765</v>
      </c>
      <c r="F1237" s="319">
        <v>20180101</v>
      </c>
      <c r="G1237" s="319">
        <v>20210630</v>
      </c>
      <c r="H1237" s="319" t="s">
        <v>4293</v>
      </c>
      <c r="I1237" s="319" t="s">
        <v>4919</v>
      </c>
      <c r="J1237" s="319">
        <f t="shared" si="75"/>
        <v>1617</v>
      </c>
      <c r="K1237" s="319" t="s">
        <v>4837</v>
      </c>
      <c r="L1237" s="319" t="s">
        <v>4836</v>
      </c>
      <c r="M1237" s="319" t="s">
        <v>5053</v>
      </c>
    </row>
    <row r="1238" spans="1:13" hidden="1">
      <c r="A1238" s="319">
        <f t="shared" si="74"/>
        <v>1877</v>
      </c>
      <c r="B1238" s="288" t="s">
        <v>4453</v>
      </c>
      <c r="C1238" s="319" t="s">
        <v>4840</v>
      </c>
      <c r="D1238" s="319" t="s">
        <v>4765</v>
      </c>
      <c r="E1238" s="319" t="s">
        <v>4765</v>
      </c>
      <c r="F1238" s="319">
        <v>20180101</v>
      </c>
      <c r="G1238" s="319">
        <v>20210630</v>
      </c>
      <c r="H1238" s="319" t="s">
        <v>4293</v>
      </c>
      <c r="I1238" s="319" t="s">
        <v>4919</v>
      </c>
      <c r="J1238" s="319">
        <f t="shared" si="75"/>
        <v>1617</v>
      </c>
      <c r="K1238" s="319" t="s">
        <v>4838</v>
      </c>
      <c r="L1238" s="319" t="s">
        <v>4841</v>
      </c>
      <c r="M1238" s="319" t="s">
        <v>5053</v>
      </c>
    </row>
    <row r="1239" spans="1:13" hidden="1">
      <c r="A1239" s="319">
        <f t="shared" ref="A1239:A1281" si="76">A1238+1</f>
        <v>1878</v>
      </c>
      <c r="B1239" s="288" t="s">
        <v>4453</v>
      </c>
      <c r="C1239" s="319" t="s">
        <v>4840</v>
      </c>
      <c r="D1239" s="319" t="s">
        <v>4765</v>
      </c>
      <c r="E1239" s="319" t="s">
        <v>4765</v>
      </c>
      <c r="F1239" s="319">
        <v>20180101</v>
      </c>
      <c r="G1239" s="319">
        <v>20210630</v>
      </c>
      <c r="H1239" s="319" t="s">
        <v>4293</v>
      </c>
      <c r="I1239" s="319" t="s">
        <v>4919</v>
      </c>
      <c r="J1239" s="319">
        <f t="shared" si="75"/>
        <v>1617</v>
      </c>
      <c r="K1239" s="319" t="s">
        <v>4839</v>
      </c>
      <c r="L1239" s="319" t="s">
        <v>4842</v>
      </c>
      <c r="M1239" s="319" t="s">
        <v>5053</v>
      </c>
    </row>
    <row r="1240" spans="1:13" hidden="1">
      <c r="A1240" s="319">
        <f t="shared" si="76"/>
        <v>1879</v>
      </c>
      <c r="B1240" s="288" t="s">
        <v>4453</v>
      </c>
      <c r="C1240" s="319" t="s">
        <v>4840</v>
      </c>
      <c r="D1240" s="319" t="s">
        <v>4765</v>
      </c>
      <c r="E1240" s="319" t="s">
        <v>4765</v>
      </c>
      <c r="F1240" s="319">
        <v>20180101</v>
      </c>
      <c r="G1240" s="319">
        <v>20210630</v>
      </c>
      <c r="H1240" s="319" t="s">
        <v>4293</v>
      </c>
      <c r="I1240" s="319" t="s">
        <v>4919</v>
      </c>
      <c r="J1240" s="319">
        <f>J1226+1</f>
        <v>1618</v>
      </c>
      <c r="K1240" s="319" t="s">
        <v>1809</v>
      </c>
      <c r="L1240" s="319" t="s">
        <v>4458</v>
      </c>
      <c r="M1240" s="319" t="s">
        <v>5053</v>
      </c>
    </row>
    <row r="1241" spans="1:13" hidden="1">
      <c r="A1241" s="319">
        <f t="shared" si="76"/>
        <v>1880</v>
      </c>
      <c r="B1241" s="288" t="s">
        <v>4453</v>
      </c>
      <c r="C1241" s="319" t="s">
        <v>4840</v>
      </c>
      <c r="D1241" s="319" t="s">
        <v>4765</v>
      </c>
      <c r="E1241" s="319" t="s">
        <v>4765</v>
      </c>
      <c r="F1241" s="319">
        <v>20180101</v>
      </c>
      <c r="G1241" s="319">
        <v>20210630</v>
      </c>
      <c r="H1241" s="319" t="s">
        <v>4293</v>
      </c>
      <c r="I1241" s="319" t="s">
        <v>4919</v>
      </c>
      <c r="J1241" s="319">
        <f t="shared" si="75"/>
        <v>1618</v>
      </c>
      <c r="K1241" s="319" t="s">
        <v>1419</v>
      </c>
      <c r="L1241" s="319" t="s">
        <v>4459</v>
      </c>
      <c r="M1241" s="319" t="s">
        <v>5053</v>
      </c>
    </row>
    <row r="1242" spans="1:13" hidden="1">
      <c r="A1242" s="319">
        <f t="shared" si="76"/>
        <v>1881</v>
      </c>
      <c r="B1242" s="288" t="s">
        <v>4453</v>
      </c>
      <c r="C1242" s="319" t="s">
        <v>4840</v>
      </c>
      <c r="D1242" s="319" t="s">
        <v>4765</v>
      </c>
      <c r="E1242" s="319" t="s">
        <v>4765</v>
      </c>
      <c r="F1242" s="319">
        <v>20180101</v>
      </c>
      <c r="G1242" s="319">
        <v>20210630</v>
      </c>
      <c r="H1242" s="319" t="s">
        <v>4293</v>
      </c>
      <c r="I1242" s="319" t="s">
        <v>4919</v>
      </c>
      <c r="J1242" s="319">
        <f t="shared" si="75"/>
        <v>1618</v>
      </c>
      <c r="K1242" s="319" t="s">
        <v>1586</v>
      </c>
      <c r="L1242" s="319" t="s">
        <v>4460</v>
      </c>
      <c r="M1242" s="319" t="s">
        <v>5053</v>
      </c>
    </row>
    <row r="1243" spans="1:13" hidden="1">
      <c r="A1243" s="319">
        <f t="shared" si="76"/>
        <v>1882</v>
      </c>
      <c r="B1243" s="288" t="s">
        <v>4453</v>
      </c>
      <c r="C1243" s="319" t="s">
        <v>4840</v>
      </c>
      <c r="D1243" s="319" t="s">
        <v>4765</v>
      </c>
      <c r="E1243" s="319" t="s">
        <v>4765</v>
      </c>
      <c r="F1243" s="319">
        <v>20180101</v>
      </c>
      <c r="G1243" s="319">
        <v>20210630</v>
      </c>
      <c r="H1243" s="319" t="s">
        <v>4293</v>
      </c>
      <c r="I1243" s="319" t="s">
        <v>4919</v>
      </c>
      <c r="J1243" s="319">
        <f t="shared" si="75"/>
        <v>1618</v>
      </c>
      <c r="K1243" s="319" t="s">
        <v>1256</v>
      </c>
      <c r="L1243" s="319" t="s">
        <v>4744</v>
      </c>
      <c r="M1243" s="319" t="s">
        <v>5053</v>
      </c>
    </row>
    <row r="1244" spans="1:13" hidden="1">
      <c r="A1244" s="319">
        <f t="shared" si="76"/>
        <v>1883</v>
      </c>
      <c r="B1244" s="288" t="s">
        <v>4453</v>
      </c>
      <c r="C1244" s="319" t="s">
        <v>4840</v>
      </c>
      <c r="D1244" s="319" t="s">
        <v>4765</v>
      </c>
      <c r="E1244" s="319" t="s">
        <v>4765</v>
      </c>
      <c r="F1244" s="319">
        <v>20180101</v>
      </c>
      <c r="G1244" s="319">
        <v>20210630</v>
      </c>
      <c r="H1244" s="319" t="s">
        <v>4293</v>
      </c>
      <c r="I1244" s="319" t="s">
        <v>4919</v>
      </c>
      <c r="J1244" s="319">
        <f t="shared" si="75"/>
        <v>1618</v>
      </c>
      <c r="K1244" s="319" t="s">
        <v>4461</v>
      </c>
      <c r="L1244" s="319" t="s">
        <v>4462</v>
      </c>
      <c r="M1244" s="319" t="s">
        <v>5053</v>
      </c>
    </row>
    <row r="1245" spans="1:13" hidden="1">
      <c r="A1245" s="319">
        <f t="shared" si="76"/>
        <v>1884</v>
      </c>
      <c r="B1245" s="288" t="s">
        <v>4453</v>
      </c>
      <c r="C1245" s="319" t="s">
        <v>4840</v>
      </c>
      <c r="D1245" s="319" t="s">
        <v>4765</v>
      </c>
      <c r="E1245" s="319" t="s">
        <v>4765</v>
      </c>
      <c r="F1245" s="319">
        <v>20180101</v>
      </c>
      <c r="G1245" s="319">
        <v>20210630</v>
      </c>
      <c r="H1245" s="319" t="s">
        <v>4293</v>
      </c>
      <c r="I1245" s="319" t="s">
        <v>4919</v>
      </c>
      <c r="J1245" s="319">
        <f t="shared" si="75"/>
        <v>1618</v>
      </c>
      <c r="K1245" s="319" t="s">
        <v>4762</v>
      </c>
      <c r="L1245" s="319" t="s">
        <v>4763</v>
      </c>
      <c r="M1245" s="319" t="s">
        <v>5053</v>
      </c>
    </row>
    <row r="1246" spans="1:13" hidden="1">
      <c r="A1246" s="319">
        <f t="shared" si="76"/>
        <v>1885</v>
      </c>
      <c r="B1246" s="288" t="s">
        <v>4453</v>
      </c>
      <c r="C1246" s="319" t="s">
        <v>4840</v>
      </c>
      <c r="D1246" s="319" t="s">
        <v>4765</v>
      </c>
      <c r="E1246" s="319" t="s">
        <v>4765</v>
      </c>
      <c r="F1246" s="319">
        <v>20180101</v>
      </c>
      <c r="G1246" s="319">
        <v>20210630</v>
      </c>
      <c r="H1246" s="319" t="s">
        <v>4293</v>
      </c>
      <c r="I1246" s="319" t="s">
        <v>4919</v>
      </c>
      <c r="J1246" s="319">
        <f t="shared" si="75"/>
        <v>1618</v>
      </c>
      <c r="K1246" s="319" t="s">
        <v>4463</v>
      </c>
      <c r="L1246" s="319" t="s">
        <v>4464</v>
      </c>
      <c r="M1246" s="319" t="s">
        <v>5053</v>
      </c>
    </row>
    <row r="1247" spans="1:13" hidden="1">
      <c r="A1247" s="319">
        <f t="shared" si="76"/>
        <v>1886</v>
      </c>
      <c r="B1247" s="288" t="s">
        <v>4453</v>
      </c>
      <c r="C1247" s="319" t="s">
        <v>4840</v>
      </c>
      <c r="D1247" s="319" t="s">
        <v>4765</v>
      </c>
      <c r="E1247" s="319" t="s">
        <v>4765</v>
      </c>
      <c r="F1247" s="319">
        <v>20180101</v>
      </c>
      <c r="G1247" s="319">
        <v>20210630</v>
      </c>
      <c r="H1247" s="319" t="s">
        <v>4293</v>
      </c>
      <c r="I1247" s="319" t="s">
        <v>4919</v>
      </c>
      <c r="J1247" s="319">
        <f t="shared" si="75"/>
        <v>1618</v>
      </c>
      <c r="K1247" s="319" t="s">
        <v>4848</v>
      </c>
      <c r="L1247" s="319" t="s">
        <v>4467</v>
      </c>
      <c r="M1247" s="319" t="s">
        <v>5053</v>
      </c>
    </row>
    <row r="1248" spans="1:13" hidden="1">
      <c r="A1248" s="319">
        <f t="shared" si="76"/>
        <v>1887</v>
      </c>
      <c r="B1248" s="288" t="s">
        <v>4453</v>
      </c>
      <c r="C1248" s="319" t="s">
        <v>4840</v>
      </c>
      <c r="D1248" s="319" t="s">
        <v>4765</v>
      </c>
      <c r="E1248" s="319" t="s">
        <v>4765</v>
      </c>
      <c r="F1248" s="319">
        <v>20180101</v>
      </c>
      <c r="G1248" s="319">
        <v>20210630</v>
      </c>
      <c r="H1248" s="319" t="s">
        <v>4293</v>
      </c>
      <c r="I1248" s="319" t="s">
        <v>4919</v>
      </c>
      <c r="J1248" s="319">
        <f t="shared" si="75"/>
        <v>1618</v>
      </c>
      <c r="K1248" s="319" t="s">
        <v>4832</v>
      </c>
      <c r="L1248" s="319" t="s">
        <v>4469</v>
      </c>
      <c r="M1248" s="319" t="s">
        <v>5053</v>
      </c>
    </row>
    <row r="1249" spans="1:13" hidden="1">
      <c r="A1249" s="319">
        <f t="shared" si="76"/>
        <v>1888</v>
      </c>
      <c r="B1249" s="288" t="s">
        <v>4453</v>
      </c>
      <c r="C1249" s="319" t="s">
        <v>4840</v>
      </c>
      <c r="D1249" s="319" t="s">
        <v>4765</v>
      </c>
      <c r="E1249" s="319" t="s">
        <v>4765</v>
      </c>
      <c r="F1249" s="319">
        <v>20180101</v>
      </c>
      <c r="G1249" s="319">
        <v>20210630</v>
      </c>
      <c r="H1249" s="319" t="s">
        <v>4293</v>
      </c>
      <c r="I1249" s="319" t="s">
        <v>4919</v>
      </c>
      <c r="J1249" s="319">
        <f t="shared" si="75"/>
        <v>1618</v>
      </c>
      <c r="K1249" s="319" t="s">
        <v>4833</v>
      </c>
      <c r="L1249" s="319" t="s">
        <v>4471</v>
      </c>
      <c r="M1249" s="319" t="s">
        <v>5053</v>
      </c>
    </row>
    <row r="1250" spans="1:13" hidden="1">
      <c r="A1250" s="319">
        <f t="shared" si="76"/>
        <v>1889</v>
      </c>
      <c r="B1250" s="288" t="s">
        <v>4453</v>
      </c>
      <c r="C1250" s="319" t="s">
        <v>4840</v>
      </c>
      <c r="D1250" s="319" t="s">
        <v>4765</v>
      </c>
      <c r="E1250" s="319" t="s">
        <v>4765</v>
      </c>
      <c r="F1250" s="319">
        <v>20180101</v>
      </c>
      <c r="G1250" s="319">
        <v>20210630</v>
      </c>
      <c r="H1250" s="319" t="s">
        <v>4293</v>
      </c>
      <c r="I1250" s="319" t="s">
        <v>4919</v>
      </c>
      <c r="J1250" s="319">
        <f t="shared" si="75"/>
        <v>1618</v>
      </c>
      <c r="K1250" s="319" t="s">
        <v>4834</v>
      </c>
      <c r="L1250" s="319" t="s">
        <v>4835</v>
      </c>
      <c r="M1250" s="319" t="s">
        <v>5053</v>
      </c>
    </row>
    <row r="1251" spans="1:13" hidden="1">
      <c r="A1251" s="319">
        <f t="shared" si="76"/>
        <v>1890</v>
      </c>
      <c r="B1251" s="288" t="s">
        <v>4453</v>
      </c>
      <c r="C1251" s="319" t="s">
        <v>4840</v>
      </c>
      <c r="D1251" s="319" t="s">
        <v>4765</v>
      </c>
      <c r="E1251" s="319" t="s">
        <v>4765</v>
      </c>
      <c r="F1251" s="319">
        <v>20180101</v>
      </c>
      <c r="G1251" s="319">
        <v>20210630</v>
      </c>
      <c r="H1251" s="319" t="s">
        <v>4293</v>
      </c>
      <c r="I1251" s="319" t="s">
        <v>4919</v>
      </c>
      <c r="J1251" s="319">
        <f t="shared" si="75"/>
        <v>1618</v>
      </c>
      <c r="K1251" s="319" t="s">
        <v>4837</v>
      </c>
      <c r="L1251" s="319" t="s">
        <v>4836</v>
      </c>
      <c r="M1251" s="319" t="s">
        <v>5053</v>
      </c>
    </row>
    <row r="1252" spans="1:13" hidden="1">
      <c r="A1252" s="319">
        <f t="shared" si="76"/>
        <v>1891</v>
      </c>
      <c r="B1252" s="288" t="s">
        <v>4453</v>
      </c>
      <c r="C1252" s="319" t="s">
        <v>4840</v>
      </c>
      <c r="D1252" s="319" t="s">
        <v>4765</v>
      </c>
      <c r="E1252" s="319" t="s">
        <v>4765</v>
      </c>
      <c r="F1252" s="319">
        <v>20180101</v>
      </c>
      <c r="G1252" s="319">
        <v>20210630</v>
      </c>
      <c r="H1252" s="319" t="s">
        <v>4293</v>
      </c>
      <c r="I1252" s="319" t="s">
        <v>4919</v>
      </c>
      <c r="J1252" s="319">
        <f t="shared" si="75"/>
        <v>1618</v>
      </c>
      <c r="K1252" s="319" t="s">
        <v>4838</v>
      </c>
      <c r="L1252" s="319" t="s">
        <v>4841</v>
      </c>
      <c r="M1252" s="319" t="s">
        <v>5053</v>
      </c>
    </row>
    <row r="1253" spans="1:13" hidden="1">
      <c r="A1253" s="319">
        <f t="shared" si="76"/>
        <v>1892</v>
      </c>
      <c r="B1253" s="288" t="s">
        <v>4453</v>
      </c>
      <c r="C1253" s="319" t="s">
        <v>4840</v>
      </c>
      <c r="D1253" s="319" t="s">
        <v>4765</v>
      </c>
      <c r="E1253" s="319" t="s">
        <v>4765</v>
      </c>
      <c r="F1253" s="319">
        <v>20180101</v>
      </c>
      <c r="G1253" s="319">
        <v>20210630</v>
      </c>
      <c r="H1253" s="319" t="s">
        <v>4293</v>
      </c>
      <c r="I1253" s="319" t="s">
        <v>4919</v>
      </c>
      <c r="J1253" s="319">
        <f t="shared" si="75"/>
        <v>1618</v>
      </c>
      <c r="K1253" s="319" t="s">
        <v>4839</v>
      </c>
      <c r="L1253" s="319" t="s">
        <v>4842</v>
      </c>
      <c r="M1253" s="319" t="s">
        <v>5053</v>
      </c>
    </row>
    <row r="1254" spans="1:13" hidden="1">
      <c r="A1254" s="319">
        <f t="shared" si="76"/>
        <v>1893</v>
      </c>
      <c r="B1254" s="288" t="s">
        <v>4453</v>
      </c>
      <c r="C1254" s="319" t="s">
        <v>4840</v>
      </c>
      <c r="D1254" s="319" t="s">
        <v>4765</v>
      </c>
      <c r="E1254" s="319" t="s">
        <v>4765</v>
      </c>
      <c r="F1254" s="319">
        <v>20180101</v>
      </c>
      <c r="G1254" s="319">
        <v>20210630</v>
      </c>
      <c r="H1254" s="319" t="s">
        <v>4293</v>
      </c>
      <c r="I1254" s="319" t="s">
        <v>4919</v>
      </c>
      <c r="J1254" s="319">
        <f>J1240+1</f>
        <v>1619</v>
      </c>
      <c r="K1254" s="319" t="s">
        <v>1809</v>
      </c>
      <c r="L1254" s="319" t="s">
        <v>4458</v>
      </c>
      <c r="M1254" s="319" t="s">
        <v>5053</v>
      </c>
    </row>
    <row r="1255" spans="1:13" hidden="1">
      <c r="A1255" s="319">
        <f t="shared" si="76"/>
        <v>1894</v>
      </c>
      <c r="B1255" s="288" t="s">
        <v>4453</v>
      </c>
      <c r="C1255" s="319" t="s">
        <v>4840</v>
      </c>
      <c r="D1255" s="319" t="s">
        <v>4765</v>
      </c>
      <c r="E1255" s="319" t="s">
        <v>4765</v>
      </c>
      <c r="F1255" s="319">
        <v>20180101</v>
      </c>
      <c r="G1255" s="319">
        <v>20210630</v>
      </c>
      <c r="H1255" s="319" t="s">
        <v>4293</v>
      </c>
      <c r="I1255" s="319" t="s">
        <v>4919</v>
      </c>
      <c r="J1255" s="319">
        <f t="shared" si="75"/>
        <v>1619</v>
      </c>
      <c r="K1255" s="319" t="s">
        <v>1419</v>
      </c>
      <c r="L1255" s="319" t="s">
        <v>4459</v>
      </c>
      <c r="M1255" s="319" t="s">
        <v>5053</v>
      </c>
    </row>
    <row r="1256" spans="1:13" hidden="1">
      <c r="A1256" s="319">
        <f t="shared" si="76"/>
        <v>1895</v>
      </c>
      <c r="B1256" s="288" t="s">
        <v>4453</v>
      </c>
      <c r="C1256" s="319" t="s">
        <v>4840</v>
      </c>
      <c r="D1256" s="319" t="s">
        <v>4765</v>
      </c>
      <c r="E1256" s="319" t="s">
        <v>4765</v>
      </c>
      <c r="F1256" s="319">
        <v>20180101</v>
      </c>
      <c r="G1256" s="319">
        <v>20210630</v>
      </c>
      <c r="H1256" s="319" t="s">
        <v>4293</v>
      </c>
      <c r="I1256" s="319" t="s">
        <v>4919</v>
      </c>
      <c r="J1256" s="319">
        <f t="shared" si="75"/>
        <v>1619</v>
      </c>
      <c r="K1256" s="319" t="s">
        <v>1586</v>
      </c>
      <c r="L1256" s="319" t="s">
        <v>4460</v>
      </c>
      <c r="M1256" s="319" t="s">
        <v>5053</v>
      </c>
    </row>
    <row r="1257" spans="1:13" hidden="1">
      <c r="A1257" s="319">
        <f t="shared" si="76"/>
        <v>1896</v>
      </c>
      <c r="B1257" s="288" t="s">
        <v>4453</v>
      </c>
      <c r="C1257" s="319" t="s">
        <v>4840</v>
      </c>
      <c r="D1257" s="319" t="s">
        <v>4765</v>
      </c>
      <c r="E1257" s="319" t="s">
        <v>4765</v>
      </c>
      <c r="F1257" s="319">
        <v>20180101</v>
      </c>
      <c r="G1257" s="319">
        <v>20210630</v>
      </c>
      <c r="H1257" s="319" t="s">
        <v>4293</v>
      </c>
      <c r="I1257" s="319" t="s">
        <v>4919</v>
      </c>
      <c r="J1257" s="319">
        <f t="shared" si="75"/>
        <v>1619</v>
      </c>
      <c r="K1257" s="319" t="s">
        <v>1256</v>
      </c>
      <c r="L1257" s="319" t="s">
        <v>4744</v>
      </c>
      <c r="M1257" s="319" t="s">
        <v>5053</v>
      </c>
    </row>
    <row r="1258" spans="1:13" hidden="1">
      <c r="A1258" s="319">
        <f t="shared" si="76"/>
        <v>1897</v>
      </c>
      <c r="B1258" s="288" t="s">
        <v>4453</v>
      </c>
      <c r="C1258" s="319" t="s">
        <v>4840</v>
      </c>
      <c r="D1258" s="319" t="s">
        <v>4765</v>
      </c>
      <c r="E1258" s="319" t="s">
        <v>4765</v>
      </c>
      <c r="F1258" s="319">
        <v>20180101</v>
      </c>
      <c r="G1258" s="319">
        <v>20210630</v>
      </c>
      <c r="H1258" s="319" t="s">
        <v>4293</v>
      </c>
      <c r="I1258" s="319" t="s">
        <v>4919</v>
      </c>
      <c r="J1258" s="319">
        <f t="shared" si="75"/>
        <v>1619</v>
      </c>
      <c r="K1258" s="319" t="s">
        <v>4461</v>
      </c>
      <c r="L1258" s="319" t="s">
        <v>4462</v>
      </c>
      <c r="M1258" s="319" t="s">
        <v>5053</v>
      </c>
    </row>
    <row r="1259" spans="1:13" hidden="1">
      <c r="A1259" s="319">
        <f t="shared" si="76"/>
        <v>1898</v>
      </c>
      <c r="B1259" s="288" t="s">
        <v>4453</v>
      </c>
      <c r="C1259" s="319" t="s">
        <v>4840</v>
      </c>
      <c r="D1259" s="319" t="s">
        <v>4765</v>
      </c>
      <c r="E1259" s="319" t="s">
        <v>4765</v>
      </c>
      <c r="F1259" s="319">
        <v>20180101</v>
      </c>
      <c r="G1259" s="319">
        <v>20210630</v>
      </c>
      <c r="H1259" s="319" t="s">
        <v>4293</v>
      </c>
      <c r="I1259" s="319" t="s">
        <v>4919</v>
      </c>
      <c r="J1259" s="319">
        <f t="shared" si="75"/>
        <v>1619</v>
      </c>
      <c r="K1259" s="319" t="s">
        <v>4762</v>
      </c>
      <c r="L1259" s="319" t="s">
        <v>4763</v>
      </c>
      <c r="M1259" s="319" t="s">
        <v>5053</v>
      </c>
    </row>
    <row r="1260" spans="1:13" hidden="1">
      <c r="A1260" s="319">
        <f t="shared" si="76"/>
        <v>1899</v>
      </c>
      <c r="B1260" s="288" t="s">
        <v>4453</v>
      </c>
      <c r="C1260" s="319" t="s">
        <v>4840</v>
      </c>
      <c r="D1260" s="319" t="s">
        <v>4765</v>
      </c>
      <c r="E1260" s="319" t="s">
        <v>4765</v>
      </c>
      <c r="F1260" s="319">
        <v>20180101</v>
      </c>
      <c r="G1260" s="319">
        <v>20210630</v>
      </c>
      <c r="H1260" s="319" t="s">
        <v>4293</v>
      </c>
      <c r="I1260" s="319" t="s">
        <v>4919</v>
      </c>
      <c r="J1260" s="319">
        <f t="shared" si="75"/>
        <v>1619</v>
      </c>
      <c r="K1260" s="319" t="s">
        <v>4463</v>
      </c>
      <c r="L1260" s="319" t="s">
        <v>4464</v>
      </c>
      <c r="M1260" s="319" t="s">
        <v>5053</v>
      </c>
    </row>
    <row r="1261" spans="1:13" hidden="1">
      <c r="A1261" s="319">
        <f t="shared" si="76"/>
        <v>1900</v>
      </c>
      <c r="B1261" s="288" t="s">
        <v>4453</v>
      </c>
      <c r="C1261" s="319" t="s">
        <v>4840</v>
      </c>
      <c r="D1261" s="319" t="s">
        <v>4765</v>
      </c>
      <c r="E1261" s="319" t="s">
        <v>4765</v>
      </c>
      <c r="F1261" s="319">
        <v>20180101</v>
      </c>
      <c r="G1261" s="319">
        <v>20210630</v>
      </c>
      <c r="H1261" s="319" t="s">
        <v>4293</v>
      </c>
      <c r="I1261" s="319" t="s">
        <v>4919</v>
      </c>
      <c r="J1261" s="319">
        <f t="shared" si="75"/>
        <v>1619</v>
      </c>
      <c r="K1261" s="319" t="s">
        <v>4848</v>
      </c>
      <c r="L1261" s="319" t="s">
        <v>4467</v>
      </c>
      <c r="M1261" s="319" t="s">
        <v>5053</v>
      </c>
    </row>
    <row r="1262" spans="1:13" hidden="1">
      <c r="A1262" s="319">
        <f t="shared" si="76"/>
        <v>1901</v>
      </c>
      <c r="B1262" s="288" t="s">
        <v>4453</v>
      </c>
      <c r="C1262" s="319" t="s">
        <v>4840</v>
      </c>
      <c r="D1262" s="319" t="s">
        <v>4765</v>
      </c>
      <c r="E1262" s="319" t="s">
        <v>4765</v>
      </c>
      <c r="F1262" s="319">
        <v>20180101</v>
      </c>
      <c r="G1262" s="319">
        <v>20210630</v>
      </c>
      <c r="H1262" s="319" t="s">
        <v>4293</v>
      </c>
      <c r="I1262" s="319" t="s">
        <v>4919</v>
      </c>
      <c r="J1262" s="319">
        <f t="shared" si="75"/>
        <v>1619</v>
      </c>
      <c r="K1262" s="319" t="s">
        <v>4832</v>
      </c>
      <c r="L1262" s="319" t="s">
        <v>4469</v>
      </c>
      <c r="M1262" s="319" t="s">
        <v>5053</v>
      </c>
    </row>
    <row r="1263" spans="1:13" hidden="1">
      <c r="A1263" s="319">
        <f t="shared" si="76"/>
        <v>1902</v>
      </c>
      <c r="B1263" s="288" t="s">
        <v>4453</v>
      </c>
      <c r="C1263" s="319" t="s">
        <v>4840</v>
      </c>
      <c r="D1263" s="319" t="s">
        <v>4765</v>
      </c>
      <c r="E1263" s="319" t="s">
        <v>4765</v>
      </c>
      <c r="F1263" s="319">
        <v>20180101</v>
      </c>
      <c r="G1263" s="319">
        <v>20210630</v>
      </c>
      <c r="H1263" s="319" t="s">
        <v>4293</v>
      </c>
      <c r="I1263" s="319" t="s">
        <v>4919</v>
      </c>
      <c r="J1263" s="319">
        <f t="shared" si="75"/>
        <v>1619</v>
      </c>
      <c r="K1263" s="319" t="s">
        <v>4833</v>
      </c>
      <c r="L1263" s="319" t="s">
        <v>4471</v>
      </c>
      <c r="M1263" s="319" t="s">
        <v>5053</v>
      </c>
    </row>
    <row r="1264" spans="1:13" hidden="1">
      <c r="A1264" s="319">
        <f t="shared" si="76"/>
        <v>1903</v>
      </c>
      <c r="B1264" s="288" t="s">
        <v>4453</v>
      </c>
      <c r="C1264" s="319" t="s">
        <v>4840</v>
      </c>
      <c r="D1264" s="319" t="s">
        <v>4765</v>
      </c>
      <c r="E1264" s="319" t="s">
        <v>4765</v>
      </c>
      <c r="F1264" s="319">
        <v>20180101</v>
      </c>
      <c r="G1264" s="319">
        <v>20210630</v>
      </c>
      <c r="H1264" s="319" t="s">
        <v>4293</v>
      </c>
      <c r="I1264" s="319" t="s">
        <v>4919</v>
      </c>
      <c r="J1264" s="319">
        <f t="shared" si="75"/>
        <v>1619</v>
      </c>
      <c r="K1264" s="319" t="s">
        <v>4834</v>
      </c>
      <c r="L1264" s="319" t="s">
        <v>4835</v>
      </c>
      <c r="M1264" s="319" t="s">
        <v>5053</v>
      </c>
    </row>
    <row r="1265" spans="1:13" hidden="1">
      <c r="A1265" s="319">
        <f t="shared" si="76"/>
        <v>1904</v>
      </c>
      <c r="B1265" s="288" t="s">
        <v>4453</v>
      </c>
      <c r="C1265" s="319" t="s">
        <v>4840</v>
      </c>
      <c r="D1265" s="319" t="s">
        <v>4765</v>
      </c>
      <c r="E1265" s="319" t="s">
        <v>4765</v>
      </c>
      <c r="F1265" s="319">
        <v>20180101</v>
      </c>
      <c r="G1265" s="319">
        <v>20210630</v>
      </c>
      <c r="H1265" s="319" t="s">
        <v>4293</v>
      </c>
      <c r="I1265" s="319" t="s">
        <v>4919</v>
      </c>
      <c r="J1265" s="319">
        <f t="shared" si="75"/>
        <v>1619</v>
      </c>
      <c r="K1265" s="319" t="s">
        <v>4837</v>
      </c>
      <c r="L1265" s="319" t="s">
        <v>4836</v>
      </c>
      <c r="M1265" s="319" t="s">
        <v>5053</v>
      </c>
    </row>
    <row r="1266" spans="1:13" hidden="1">
      <c r="A1266" s="319">
        <f t="shared" si="76"/>
        <v>1905</v>
      </c>
      <c r="B1266" s="288" t="s">
        <v>4453</v>
      </c>
      <c r="C1266" s="319" t="s">
        <v>4840</v>
      </c>
      <c r="D1266" s="319" t="s">
        <v>4765</v>
      </c>
      <c r="E1266" s="319" t="s">
        <v>4765</v>
      </c>
      <c r="F1266" s="319">
        <v>20180101</v>
      </c>
      <c r="G1266" s="319">
        <v>20210630</v>
      </c>
      <c r="H1266" s="319" t="s">
        <v>4293</v>
      </c>
      <c r="I1266" s="319" t="s">
        <v>4919</v>
      </c>
      <c r="J1266" s="319">
        <f t="shared" si="75"/>
        <v>1619</v>
      </c>
      <c r="K1266" s="319" t="s">
        <v>4838</v>
      </c>
      <c r="L1266" s="319" t="s">
        <v>4841</v>
      </c>
      <c r="M1266" s="319" t="s">
        <v>5053</v>
      </c>
    </row>
    <row r="1267" spans="1:13" hidden="1">
      <c r="A1267" s="319">
        <f t="shared" si="76"/>
        <v>1906</v>
      </c>
      <c r="B1267" s="288" t="s">
        <v>4453</v>
      </c>
      <c r="C1267" s="319" t="s">
        <v>4840</v>
      </c>
      <c r="D1267" s="319" t="s">
        <v>4765</v>
      </c>
      <c r="E1267" s="319" t="s">
        <v>4765</v>
      </c>
      <c r="F1267" s="319">
        <v>20180101</v>
      </c>
      <c r="G1267" s="319">
        <v>20210630</v>
      </c>
      <c r="H1267" s="319" t="s">
        <v>4293</v>
      </c>
      <c r="I1267" s="319" t="s">
        <v>4919</v>
      </c>
      <c r="J1267" s="319">
        <f t="shared" si="75"/>
        <v>1619</v>
      </c>
      <c r="K1267" s="319" t="s">
        <v>4839</v>
      </c>
      <c r="L1267" s="319" t="s">
        <v>4842</v>
      </c>
      <c r="M1267" s="319" t="s">
        <v>5053</v>
      </c>
    </row>
    <row r="1268" spans="1:13" hidden="1">
      <c r="A1268" s="319">
        <f t="shared" si="76"/>
        <v>1907</v>
      </c>
      <c r="B1268" s="288" t="s">
        <v>4453</v>
      </c>
      <c r="C1268" s="319" t="s">
        <v>4840</v>
      </c>
      <c r="D1268" s="319" t="s">
        <v>4765</v>
      </c>
      <c r="E1268" s="319" t="s">
        <v>4765</v>
      </c>
      <c r="F1268" s="319">
        <v>20180101</v>
      </c>
      <c r="G1268" s="319">
        <v>20210630</v>
      </c>
      <c r="H1268" s="319" t="s">
        <v>4293</v>
      </c>
      <c r="I1268" s="319" t="s">
        <v>4919</v>
      </c>
      <c r="J1268" s="319">
        <f>J1254+1</f>
        <v>1620</v>
      </c>
      <c r="K1268" s="319" t="s">
        <v>1809</v>
      </c>
      <c r="L1268" s="319" t="s">
        <v>4458</v>
      </c>
      <c r="M1268" s="319" t="s">
        <v>5053</v>
      </c>
    </row>
    <row r="1269" spans="1:13" hidden="1">
      <c r="A1269" s="319">
        <f t="shared" si="76"/>
        <v>1908</v>
      </c>
      <c r="B1269" s="288" t="s">
        <v>4453</v>
      </c>
      <c r="C1269" s="319" t="s">
        <v>4840</v>
      </c>
      <c r="D1269" s="319" t="s">
        <v>4765</v>
      </c>
      <c r="E1269" s="319" t="s">
        <v>4765</v>
      </c>
      <c r="F1269" s="319">
        <v>20180101</v>
      </c>
      <c r="G1269" s="319">
        <v>20210630</v>
      </c>
      <c r="H1269" s="319" t="s">
        <v>4293</v>
      </c>
      <c r="I1269" s="319" t="s">
        <v>4919</v>
      </c>
      <c r="J1269" s="319">
        <f t="shared" si="75"/>
        <v>1620</v>
      </c>
      <c r="K1269" s="319" t="s">
        <v>1419</v>
      </c>
      <c r="L1269" s="319" t="s">
        <v>4459</v>
      </c>
      <c r="M1269" s="319" t="s">
        <v>5053</v>
      </c>
    </row>
    <row r="1270" spans="1:13" hidden="1">
      <c r="A1270" s="319">
        <f t="shared" si="76"/>
        <v>1909</v>
      </c>
      <c r="B1270" s="288" t="s">
        <v>4453</v>
      </c>
      <c r="C1270" s="319" t="s">
        <v>4840</v>
      </c>
      <c r="D1270" s="319" t="s">
        <v>4765</v>
      </c>
      <c r="E1270" s="319" t="s">
        <v>4765</v>
      </c>
      <c r="F1270" s="319">
        <v>20180101</v>
      </c>
      <c r="G1270" s="319">
        <v>20210630</v>
      </c>
      <c r="H1270" s="319" t="s">
        <v>4293</v>
      </c>
      <c r="I1270" s="319" t="s">
        <v>4919</v>
      </c>
      <c r="J1270" s="319">
        <f t="shared" si="75"/>
        <v>1620</v>
      </c>
      <c r="K1270" s="319" t="s">
        <v>1586</v>
      </c>
      <c r="L1270" s="319" t="s">
        <v>4460</v>
      </c>
      <c r="M1270" s="319" t="s">
        <v>5053</v>
      </c>
    </row>
    <row r="1271" spans="1:13" hidden="1">
      <c r="A1271" s="319">
        <f t="shared" si="76"/>
        <v>1910</v>
      </c>
      <c r="B1271" s="288" t="s">
        <v>4453</v>
      </c>
      <c r="C1271" s="319" t="s">
        <v>4840</v>
      </c>
      <c r="D1271" s="319" t="s">
        <v>4765</v>
      </c>
      <c r="E1271" s="319" t="s">
        <v>4765</v>
      </c>
      <c r="F1271" s="319">
        <v>20180101</v>
      </c>
      <c r="G1271" s="319">
        <v>20210630</v>
      </c>
      <c r="H1271" s="319" t="s">
        <v>4293</v>
      </c>
      <c r="I1271" s="319" t="s">
        <v>4919</v>
      </c>
      <c r="J1271" s="319">
        <f t="shared" si="75"/>
        <v>1620</v>
      </c>
      <c r="K1271" s="319" t="s">
        <v>1256</v>
      </c>
      <c r="L1271" s="319" t="s">
        <v>4744</v>
      </c>
      <c r="M1271" s="319" t="s">
        <v>5053</v>
      </c>
    </row>
    <row r="1272" spans="1:13" hidden="1">
      <c r="A1272" s="319">
        <f t="shared" si="76"/>
        <v>1911</v>
      </c>
      <c r="B1272" s="288" t="s">
        <v>4453</v>
      </c>
      <c r="C1272" s="319" t="s">
        <v>4840</v>
      </c>
      <c r="D1272" s="319" t="s">
        <v>4765</v>
      </c>
      <c r="E1272" s="319" t="s">
        <v>4765</v>
      </c>
      <c r="F1272" s="319">
        <v>20180101</v>
      </c>
      <c r="G1272" s="319">
        <v>20210630</v>
      </c>
      <c r="H1272" s="319" t="s">
        <v>4293</v>
      </c>
      <c r="I1272" s="319" t="s">
        <v>4919</v>
      </c>
      <c r="J1272" s="319">
        <f t="shared" ref="J1272:J1281" si="77">J1271</f>
        <v>1620</v>
      </c>
      <c r="K1272" s="319" t="s">
        <v>4461</v>
      </c>
      <c r="L1272" s="319" t="s">
        <v>4462</v>
      </c>
      <c r="M1272" s="319" t="s">
        <v>5053</v>
      </c>
    </row>
    <row r="1273" spans="1:13" hidden="1">
      <c r="A1273" s="319">
        <f t="shared" si="76"/>
        <v>1912</v>
      </c>
      <c r="B1273" s="288" t="s">
        <v>4453</v>
      </c>
      <c r="C1273" s="319" t="s">
        <v>4840</v>
      </c>
      <c r="D1273" s="319" t="s">
        <v>4765</v>
      </c>
      <c r="E1273" s="319" t="s">
        <v>4765</v>
      </c>
      <c r="F1273" s="319">
        <v>20180101</v>
      </c>
      <c r="G1273" s="319">
        <v>20210630</v>
      </c>
      <c r="H1273" s="319" t="s">
        <v>4293</v>
      </c>
      <c r="I1273" s="319" t="s">
        <v>4919</v>
      </c>
      <c r="J1273" s="319">
        <f t="shared" si="77"/>
        <v>1620</v>
      </c>
      <c r="K1273" s="319" t="s">
        <v>4762</v>
      </c>
      <c r="L1273" s="319" t="s">
        <v>4763</v>
      </c>
      <c r="M1273" s="319" t="s">
        <v>5053</v>
      </c>
    </row>
    <row r="1274" spans="1:13" hidden="1">
      <c r="A1274" s="319">
        <f t="shared" si="76"/>
        <v>1913</v>
      </c>
      <c r="B1274" s="288" t="s">
        <v>4453</v>
      </c>
      <c r="C1274" s="319" t="s">
        <v>4840</v>
      </c>
      <c r="D1274" s="319" t="s">
        <v>4765</v>
      </c>
      <c r="E1274" s="319" t="s">
        <v>4765</v>
      </c>
      <c r="F1274" s="319">
        <v>20180101</v>
      </c>
      <c r="G1274" s="319">
        <v>20210630</v>
      </c>
      <c r="H1274" s="319" t="s">
        <v>4293</v>
      </c>
      <c r="I1274" s="319" t="s">
        <v>4919</v>
      </c>
      <c r="J1274" s="319">
        <f t="shared" si="77"/>
        <v>1620</v>
      </c>
      <c r="K1274" s="319" t="s">
        <v>4463</v>
      </c>
      <c r="L1274" s="319" t="s">
        <v>4464</v>
      </c>
      <c r="M1274" s="319" t="s">
        <v>5053</v>
      </c>
    </row>
    <row r="1275" spans="1:13" hidden="1">
      <c r="A1275" s="319">
        <f t="shared" si="76"/>
        <v>1914</v>
      </c>
      <c r="B1275" s="288" t="s">
        <v>4453</v>
      </c>
      <c r="C1275" s="319" t="s">
        <v>4840</v>
      </c>
      <c r="D1275" s="319" t="s">
        <v>4765</v>
      </c>
      <c r="E1275" s="319" t="s">
        <v>4765</v>
      </c>
      <c r="F1275" s="319">
        <v>20180101</v>
      </c>
      <c r="G1275" s="319">
        <v>20210630</v>
      </c>
      <c r="H1275" s="319" t="s">
        <v>4293</v>
      </c>
      <c r="I1275" s="319" t="s">
        <v>4919</v>
      </c>
      <c r="J1275" s="319">
        <f t="shared" si="77"/>
        <v>1620</v>
      </c>
      <c r="K1275" s="319" t="s">
        <v>4848</v>
      </c>
      <c r="L1275" s="319" t="s">
        <v>4467</v>
      </c>
      <c r="M1275" s="319" t="s">
        <v>5053</v>
      </c>
    </row>
    <row r="1276" spans="1:13" hidden="1">
      <c r="A1276" s="319">
        <f t="shared" si="76"/>
        <v>1915</v>
      </c>
      <c r="B1276" s="288" t="s">
        <v>4453</v>
      </c>
      <c r="C1276" s="319" t="s">
        <v>4840</v>
      </c>
      <c r="D1276" s="319" t="s">
        <v>4765</v>
      </c>
      <c r="E1276" s="319" t="s">
        <v>4765</v>
      </c>
      <c r="F1276" s="319">
        <v>20180101</v>
      </c>
      <c r="G1276" s="319">
        <v>20210630</v>
      </c>
      <c r="H1276" s="319" t="s">
        <v>4293</v>
      </c>
      <c r="I1276" s="319" t="s">
        <v>4919</v>
      </c>
      <c r="J1276" s="319">
        <f t="shared" si="77"/>
        <v>1620</v>
      </c>
      <c r="K1276" s="319" t="s">
        <v>4832</v>
      </c>
      <c r="L1276" s="319" t="s">
        <v>4469</v>
      </c>
      <c r="M1276" s="319" t="s">
        <v>5053</v>
      </c>
    </row>
    <row r="1277" spans="1:13" hidden="1">
      <c r="A1277" s="319">
        <f t="shared" si="76"/>
        <v>1916</v>
      </c>
      <c r="B1277" s="288" t="s">
        <v>4453</v>
      </c>
      <c r="C1277" s="319" t="s">
        <v>4840</v>
      </c>
      <c r="D1277" s="319" t="s">
        <v>4765</v>
      </c>
      <c r="E1277" s="319" t="s">
        <v>4765</v>
      </c>
      <c r="F1277" s="319">
        <v>20180101</v>
      </c>
      <c r="G1277" s="319">
        <v>20210630</v>
      </c>
      <c r="H1277" s="319" t="s">
        <v>4293</v>
      </c>
      <c r="I1277" s="319" t="s">
        <v>4919</v>
      </c>
      <c r="J1277" s="319">
        <f t="shared" si="77"/>
        <v>1620</v>
      </c>
      <c r="K1277" s="319" t="s">
        <v>4833</v>
      </c>
      <c r="L1277" s="319" t="s">
        <v>4471</v>
      </c>
      <c r="M1277" s="319" t="s">
        <v>5053</v>
      </c>
    </row>
    <row r="1278" spans="1:13" hidden="1">
      <c r="A1278" s="319">
        <f t="shared" si="76"/>
        <v>1917</v>
      </c>
      <c r="B1278" s="288" t="s">
        <v>4453</v>
      </c>
      <c r="C1278" s="319" t="s">
        <v>4840</v>
      </c>
      <c r="D1278" s="319" t="s">
        <v>4765</v>
      </c>
      <c r="E1278" s="319" t="s">
        <v>4765</v>
      </c>
      <c r="F1278" s="319">
        <v>20180101</v>
      </c>
      <c r="G1278" s="319">
        <v>20210630</v>
      </c>
      <c r="H1278" s="319" t="s">
        <v>4293</v>
      </c>
      <c r="I1278" s="319" t="s">
        <v>4919</v>
      </c>
      <c r="J1278" s="319">
        <f t="shared" si="77"/>
        <v>1620</v>
      </c>
      <c r="K1278" s="319" t="s">
        <v>4834</v>
      </c>
      <c r="L1278" s="319" t="s">
        <v>4835</v>
      </c>
      <c r="M1278" s="319" t="s">
        <v>5053</v>
      </c>
    </row>
    <row r="1279" spans="1:13" hidden="1">
      <c r="A1279" s="319">
        <f t="shared" si="76"/>
        <v>1918</v>
      </c>
      <c r="B1279" s="288" t="s">
        <v>4453</v>
      </c>
      <c r="C1279" s="319" t="s">
        <v>4840</v>
      </c>
      <c r="D1279" s="319" t="s">
        <v>4765</v>
      </c>
      <c r="E1279" s="319" t="s">
        <v>4765</v>
      </c>
      <c r="F1279" s="319">
        <v>20180101</v>
      </c>
      <c r="G1279" s="319">
        <v>20210630</v>
      </c>
      <c r="H1279" s="319" t="s">
        <v>4293</v>
      </c>
      <c r="I1279" s="319" t="s">
        <v>4919</v>
      </c>
      <c r="J1279" s="319">
        <f t="shared" si="77"/>
        <v>1620</v>
      </c>
      <c r="K1279" s="319" t="s">
        <v>4837</v>
      </c>
      <c r="L1279" s="319" t="s">
        <v>4836</v>
      </c>
      <c r="M1279" s="319" t="s">
        <v>5053</v>
      </c>
    </row>
    <row r="1280" spans="1:13" hidden="1">
      <c r="A1280" s="319">
        <f t="shared" si="76"/>
        <v>1919</v>
      </c>
      <c r="B1280" s="288" t="s">
        <v>4453</v>
      </c>
      <c r="C1280" s="319" t="s">
        <v>4840</v>
      </c>
      <c r="D1280" s="319" t="s">
        <v>4765</v>
      </c>
      <c r="E1280" s="319" t="s">
        <v>4765</v>
      </c>
      <c r="F1280" s="319">
        <v>20180101</v>
      </c>
      <c r="G1280" s="319">
        <v>20210630</v>
      </c>
      <c r="H1280" s="319" t="s">
        <v>4293</v>
      </c>
      <c r="I1280" s="319" t="s">
        <v>4919</v>
      </c>
      <c r="J1280" s="319">
        <f t="shared" si="77"/>
        <v>1620</v>
      </c>
      <c r="K1280" s="319" t="s">
        <v>4838</v>
      </c>
      <c r="L1280" s="319" t="s">
        <v>4841</v>
      </c>
      <c r="M1280" s="319" t="s">
        <v>5053</v>
      </c>
    </row>
    <row r="1281" spans="1:13" hidden="1">
      <c r="A1281" s="319">
        <f t="shared" si="76"/>
        <v>1920</v>
      </c>
      <c r="B1281" s="288" t="s">
        <v>4453</v>
      </c>
      <c r="C1281" s="319" t="s">
        <v>4840</v>
      </c>
      <c r="D1281" s="319" t="s">
        <v>4765</v>
      </c>
      <c r="E1281" s="319" t="s">
        <v>4765</v>
      </c>
      <c r="F1281" s="319">
        <v>20180101</v>
      </c>
      <c r="G1281" s="319">
        <v>20210630</v>
      </c>
      <c r="H1281" s="319" t="s">
        <v>4293</v>
      </c>
      <c r="I1281" s="319" t="s">
        <v>4919</v>
      </c>
      <c r="J1281" s="319">
        <f t="shared" si="77"/>
        <v>1620</v>
      </c>
      <c r="K1281" s="319" t="s">
        <v>4839</v>
      </c>
      <c r="L1281" s="319" t="s">
        <v>4842</v>
      </c>
      <c r="M1281" s="319" t="s">
        <v>5053</v>
      </c>
    </row>
    <row r="1282" spans="1:13" hidden="1">
      <c r="A1282" s="356">
        <v>2001</v>
      </c>
      <c r="B1282" s="356">
        <v>1</v>
      </c>
      <c r="C1282" s="356" t="s">
        <v>4765</v>
      </c>
      <c r="D1282" s="356" t="s">
        <v>1541</v>
      </c>
      <c r="E1282" s="356" t="s">
        <v>1541</v>
      </c>
      <c r="F1282" s="356">
        <v>20180101</v>
      </c>
      <c r="G1282" s="356">
        <v>20210630</v>
      </c>
      <c r="H1282" s="356" t="s">
        <v>4293</v>
      </c>
      <c r="I1282" s="356" t="s">
        <v>4920</v>
      </c>
      <c r="J1282" s="356" t="s">
        <v>4453</v>
      </c>
      <c r="K1282" s="356" t="s">
        <v>4453</v>
      </c>
      <c r="L1282" s="356" t="s">
        <v>4453</v>
      </c>
      <c r="M1282" s="319" t="s">
        <v>5053</v>
      </c>
    </row>
    <row r="1283" spans="1:13" hidden="1">
      <c r="A1283" s="319">
        <f>A1282+1</f>
        <v>2002</v>
      </c>
      <c r="B1283" s="319">
        <f>B1282+1</f>
        <v>2</v>
      </c>
      <c r="C1283" s="319" t="s">
        <v>4765</v>
      </c>
      <c r="D1283" s="319" t="s">
        <v>1541</v>
      </c>
      <c r="E1283" s="319" t="s">
        <v>1541</v>
      </c>
      <c r="F1283" s="319">
        <v>20180101</v>
      </c>
      <c r="G1283" s="319">
        <v>20210630</v>
      </c>
      <c r="H1283" s="319" t="s">
        <v>4293</v>
      </c>
      <c r="I1283" s="319" t="s">
        <v>4920</v>
      </c>
      <c r="J1283" s="319" t="s">
        <v>4453</v>
      </c>
      <c r="K1283" s="319" t="s">
        <v>4453</v>
      </c>
      <c r="L1283" s="319" t="s">
        <v>4453</v>
      </c>
      <c r="M1283" s="319" t="s">
        <v>5053</v>
      </c>
    </row>
    <row r="1284" spans="1:13" hidden="1">
      <c r="A1284" s="319">
        <f t="shared" ref="A1284:B1291" si="78">A1283+1</f>
        <v>2003</v>
      </c>
      <c r="B1284" s="319">
        <f t="shared" si="78"/>
        <v>3</v>
      </c>
      <c r="C1284" s="319" t="s">
        <v>4765</v>
      </c>
      <c r="D1284" s="319" t="s">
        <v>1541</v>
      </c>
      <c r="E1284" s="319" t="s">
        <v>1541</v>
      </c>
      <c r="F1284" s="319">
        <v>20180101</v>
      </c>
      <c r="G1284" s="319">
        <v>20210630</v>
      </c>
      <c r="H1284" s="319" t="s">
        <v>4293</v>
      </c>
      <c r="I1284" s="319" t="s">
        <v>4920</v>
      </c>
      <c r="J1284" s="319" t="s">
        <v>4453</v>
      </c>
      <c r="K1284" s="319" t="s">
        <v>4453</v>
      </c>
      <c r="L1284" s="319" t="s">
        <v>4453</v>
      </c>
      <c r="M1284" s="319" t="s">
        <v>5053</v>
      </c>
    </row>
    <row r="1285" spans="1:13" hidden="1">
      <c r="A1285" s="319">
        <f t="shared" si="78"/>
        <v>2004</v>
      </c>
      <c r="B1285" s="319">
        <f t="shared" si="78"/>
        <v>4</v>
      </c>
      <c r="C1285" s="319" t="s">
        <v>4765</v>
      </c>
      <c r="D1285" s="319" t="s">
        <v>1541</v>
      </c>
      <c r="E1285" s="319" t="s">
        <v>1541</v>
      </c>
      <c r="F1285" s="319">
        <v>20180101</v>
      </c>
      <c r="G1285" s="319">
        <v>20210630</v>
      </c>
      <c r="H1285" s="319" t="s">
        <v>4293</v>
      </c>
      <c r="I1285" s="319" t="s">
        <v>4920</v>
      </c>
      <c r="J1285" s="319" t="s">
        <v>4453</v>
      </c>
      <c r="K1285" s="319" t="s">
        <v>4453</v>
      </c>
      <c r="L1285" s="319" t="s">
        <v>4453</v>
      </c>
      <c r="M1285" s="319" t="s">
        <v>5053</v>
      </c>
    </row>
    <row r="1286" spans="1:13" hidden="1">
      <c r="A1286" s="319">
        <f t="shared" si="78"/>
        <v>2005</v>
      </c>
      <c r="B1286" s="319">
        <f t="shared" si="78"/>
        <v>5</v>
      </c>
      <c r="C1286" s="319" t="s">
        <v>4765</v>
      </c>
      <c r="D1286" s="319" t="s">
        <v>1541</v>
      </c>
      <c r="E1286" s="319" t="s">
        <v>1541</v>
      </c>
      <c r="F1286" s="319">
        <v>20180101</v>
      </c>
      <c r="G1286" s="319">
        <v>20210630</v>
      </c>
      <c r="H1286" s="319" t="s">
        <v>4293</v>
      </c>
      <c r="I1286" s="319" t="s">
        <v>4920</v>
      </c>
      <c r="J1286" s="319" t="s">
        <v>4453</v>
      </c>
      <c r="K1286" s="319" t="s">
        <v>4453</v>
      </c>
      <c r="L1286" s="319" t="s">
        <v>4453</v>
      </c>
      <c r="M1286" s="319" t="s">
        <v>5053</v>
      </c>
    </row>
    <row r="1287" spans="1:13" hidden="1">
      <c r="A1287" s="319">
        <f t="shared" si="78"/>
        <v>2006</v>
      </c>
      <c r="B1287" s="319">
        <f t="shared" si="78"/>
        <v>6</v>
      </c>
      <c r="C1287" s="319" t="s">
        <v>4765</v>
      </c>
      <c r="D1287" s="319" t="s">
        <v>1541</v>
      </c>
      <c r="E1287" s="319" t="s">
        <v>1541</v>
      </c>
      <c r="F1287" s="319">
        <v>20180101</v>
      </c>
      <c r="G1287" s="319">
        <v>20210630</v>
      </c>
      <c r="H1287" s="319" t="s">
        <v>4293</v>
      </c>
      <c r="I1287" s="319" t="s">
        <v>4920</v>
      </c>
      <c r="J1287" s="319" t="s">
        <v>4453</v>
      </c>
      <c r="K1287" s="319" t="s">
        <v>4453</v>
      </c>
      <c r="L1287" s="319" t="s">
        <v>4453</v>
      </c>
      <c r="M1287" s="319" t="s">
        <v>5053</v>
      </c>
    </row>
    <row r="1288" spans="1:13" hidden="1">
      <c r="A1288" s="319">
        <f t="shared" si="78"/>
        <v>2007</v>
      </c>
      <c r="B1288" s="319">
        <f t="shared" si="78"/>
        <v>7</v>
      </c>
      <c r="C1288" s="319" t="s">
        <v>4765</v>
      </c>
      <c r="D1288" s="319" t="s">
        <v>1541</v>
      </c>
      <c r="E1288" s="319" t="s">
        <v>1541</v>
      </c>
      <c r="F1288" s="319">
        <v>20180101</v>
      </c>
      <c r="G1288" s="319">
        <v>20210630</v>
      </c>
      <c r="H1288" s="319" t="s">
        <v>4293</v>
      </c>
      <c r="I1288" s="319" t="s">
        <v>4920</v>
      </c>
      <c r="J1288" s="319" t="s">
        <v>4453</v>
      </c>
      <c r="K1288" s="319" t="s">
        <v>4453</v>
      </c>
      <c r="L1288" s="319" t="s">
        <v>4453</v>
      </c>
      <c r="M1288" s="319" t="s">
        <v>5053</v>
      </c>
    </row>
    <row r="1289" spans="1:13" hidden="1">
      <c r="A1289" s="319">
        <f t="shared" si="78"/>
        <v>2008</v>
      </c>
      <c r="B1289" s="319">
        <f t="shared" si="78"/>
        <v>8</v>
      </c>
      <c r="C1289" s="319" t="s">
        <v>4765</v>
      </c>
      <c r="D1289" s="319" t="s">
        <v>1541</v>
      </c>
      <c r="E1289" s="319" t="s">
        <v>1541</v>
      </c>
      <c r="F1289" s="319">
        <v>20180101</v>
      </c>
      <c r="G1289" s="319">
        <v>20210630</v>
      </c>
      <c r="H1289" s="319" t="s">
        <v>4293</v>
      </c>
      <c r="I1289" s="319" t="s">
        <v>4920</v>
      </c>
      <c r="J1289" s="319" t="s">
        <v>4453</v>
      </c>
      <c r="K1289" s="319" t="s">
        <v>4453</v>
      </c>
      <c r="L1289" s="319" t="s">
        <v>4453</v>
      </c>
      <c r="M1289" s="319" t="s">
        <v>5053</v>
      </c>
    </row>
    <row r="1290" spans="1:13" hidden="1">
      <c r="A1290" s="319">
        <f t="shared" si="78"/>
        <v>2009</v>
      </c>
      <c r="B1290" s="319">
        <f t="shared" si="78"/>
        <v>9</v>
      </c>
      <c r="C1290" s="319" t="s">
        <v>4765</v>
      </c>
      <c r="D1290" s="319" t="s">
        <v>1541</v>
      </c>
      <c r="E1290" s="319" t="s">
        <v>1541</v>
      </c>
      <c r="F1290" s="319">
        <v>20180101</v>
      </c>
      <c r="G1290" s="319">
        <v>20210630</v>
      </c>
      <c r="H1290" s="319" t="s">
        <v>4293</v>
      </c>
      <c r="I1290" s="319" t="s">
        <v>4920</v>
      </c>
      <c r="J1290" s="319" t="s">
        <v>4453</v>
      </c>
      <c r="K1290" s="319" t="s">
        <v>4453</v>
      </c>
      <c r="L1290" s="319" t="s">
        <v>4453</v>
      </c>
      <c r="M1290" s="319" t="s">
        <v>5053</v>
      </c>
    </row>
    <row r="1291" spans="1:13" hidden="1">
      <c r="A1291" s="319">
        <f t="shared" ref="A1291:A1302" si="79">A1290+1</f>
        <v>2010</v>
      </c>
      <c r="B1291" s="319">
        <f t="shared" si="78"/>
        <v>10</v>
      </c>
      <c r="C1291" s="319" t="s">
        <v>4765</v>
      </c>
      <c r="D1291" s="319" t="s">
        <v>1541</v>
      </c>
      <c r="E1291" s="319" t="s">
        <v>1541</v>
      </c>
      <c r="F1291" s="319">
        <v>20180101</v>
      </c>
      <c r="G1291" s="319">
        <v>20210630</v>
      </c>
      <c r="H1291" s="319" t="s">
        <v>4293</v>
      </c>
      <c r="I1291" s="319" t="s">
        <v>4920</v>
      </c>
      <c r="J1291" s="319" t="s">
        <v>4453</v>
      </c>
      <c r="K1291" s="319" t="s">
        <v>4453</v>
      </c>
      <c r="L1291" s="319" t="s">
        <v>4453</v>
      </c>
      <c r="M1291" s="319" t="s">
        <v>5053</v>
      </c>
    </row>
    <row r="1292" spans="1:13" hidden="1">
      <c r="A1292" s="319">
        <f t="shared" si="79"/>
        <v>2011</v>
      </c>
      <c r="B1292" s="319">
        <v>51</v>
      </c>
      <c r="C1292" s="319" t="s">
        <v>4765</v>
      </c>
      <c r="D1292" s="319" t="s">
        <v>1541</v>
      </c>
      <c r="E1292" s="319" t="s">
        <v>1541</v>
      </c>
      <c r="F1292" s="319">
        <v>20180101</v>
      </c>
      <c r="G1292" s="319">
        <v>20210630</v>
      </c>
      <c r="H1292" s="319" t="s">
        <v>4293</v>
      </c>
      <c r="I1292" s="319" t="s">
        <v>4920</v>
      </c>
      <c r="J1292" s="319" t="s">
        <v>4453</v>
      </c>
      <c r="K1292" s="319" t="s">
        <v>4453</v>
      </c>
      <c r="L1292" s="319" t="s">
        <v>4453</v>
      </c>
      <c r="M1292" s="319" t="s">
        <v>5053</v>
      </c>
    </row>
    <row r="1293" spans="1:13" hidden="1">
      <c r="A1293" s="319">
        <f t="shared" si="79"/>
        <v>2012</v>
      </c>
      <c r="B1293" s="319">
        <f t="shared" ref="B1293:B1301" si="80">B1292+1</f>
        <v>52</v>
      </c>
      <c r="C1293" s="319" t="s">
        <v>4765</v>
      </c>
      <c r="D1293" s="319" t="s">
        <v>1541</v>
      </c>
      <c r="E1293" s="319" t="s">
        <v>1541</v>
      </c>
      <c r="F1293" s="319">
        <v>20180101</v>
      </c>
      <c r="G1293" s="319">
        <v>20210630</v>
      </c>
      <c r="H1293" s="319" t="s">
        <v>4293</v>
      </c>
      <c r="I1293" s="319" t="s">
        <v>4920</v>
      </c>
      <c r="J1293" s="319" t="s">
        <v>4453</v>
      </c>
      <c r="K1293" s="319" t="s">
        <v>4453</v>
      </c>
      <c r="L1293" s="319" t="s">
        <v>4453</v>
      </c>
      <c r="M1293" s="319" t="s">
        <v>5053</v>
      </c>
    </row>
    <row r="1294" spans="1:13" hidden="1">
      <c r="A1294" s="319">
        <f t="shared" si="79"/>
        <v>2013</v>
      </c>
      <c r="B1294" s="319">
        <f t="shared" si="80"/>
        <v>53</v>
      </c>
      <c r="C1294" s="319" t="s">
        <v>4765</v>
      </c>
      <c r="D1294" s="319" t="s">
        <v>1541</v>
      </c>
      <c r="E1294" s="319" t="s">
        <v>1541</v>
      </c>
      <c r="F1294" s="319">
        <v>20180101</v>
      </c>
      <c r="G1294" s="319">
        <v>20210630</v>
      </c>
      <c r="H1294" s="319" t="s">
        <v>4293</v>
      </c>
      <c r="I1294" s="319" t="s">
        <v>4920</v>
      </c>
      <c r="J1294" s="319" t="s">
        <v>4453</v>
      </c>
      <c r="K1294" s="319" t="s">
        <v>4453</v>
      </c>
      <c r="L1294" s="319" t="s">
        <v>4453</v>
      </c>
      <c r="M1294" s="319" t="s">
        <v>5053</v>
      </c>
    </row>
    <row r="1295" spans="1:13" hidden="1">
      <c r="A1295" s="319">
        <f t="shared" si="79"/>
        <v>2014</v>
      </c>
      <c r="B1295" s="319">
        <f t="shared" si="80"/>
        <v>54</v>
      </c>
      <c r="C1295" s="319" t="s">
        <v>4765</v>
      </c>
      <c r="D1295" s="319" t="s">
        <v>1541</v>
      </c>
      <c r="E1295" s="319" t="s">
        <v>1541</v>
      </c>
      <c r="F1295" s="319">
        <v>20180101</v>
      </c>
      <c r="G1295" s="319">
        <v>20210630</v>
      </c>
      <c r="H1295" s="319" t="s">
        <v>4293</v>
      </c>
      <c r="I1295" s="319" t="s">
        <v>4920</v>
      </c>
      <c r="J1295" s="319" t="s">
        <v>4453</v>
      </c>
      <c r="K1295" s="319" t="s">
        <v>4453</v>
      </c>
      <c r="L1295" s="319" t="s">
        <v>4453</v>
      </c>
      <c r="M1295" s="319" t="s">
        <v>5053</v>
      </c>
    </row>
    <row r="1296" spans="1:13" hidden="1">
      <c r="A1296" s="319">
        <f t="shared" si="79"/>
        <v>2015</v>
      </c>
      <c r="B1296" s="319">
        <f t="shared" si="80"/>
        <v>55</v>
      </c>
      <c r="C1296" s="319" t="s">
        <v>4765</v>
      </c>
      <c r="D1296" s="319" t="s">
        <v>1541</v>
      </c>
      <c r="E1296" s="319" t="s">
        <v>1541</v>
      </c>
      <c r="F1296" s="319">
        <v>20180101</v>
      </c>
      <c r="G1296" s="319">
        <v>20210630</v>
      </c>
      <c r="H1296" s="319" t="s">
        <v>4293</v>
      </c>
      <c r="I1296" s="319" t="s">
        <v>4920</v>
      </c>
      <c r="J1296" s="319" t="s">
        <v>4453</v>
      </c>
      <c r="K1296" s="319" t="s">
        <v>4453</v>
      </c>
      <c r="L1296" s="319" t="s">
        <v>4453</v>
      </c>
      <c r="M1296" s="319" t="s">
        <v>5053</v>
      </c>
    </row>
    <row r="1297" spans="1:13" hidden="1">
      <c r="A1297" s="319">
        <f t="shared" si="79"/>
        <v>2016</v>
      </c>
      <c r="B1297" s="319">
        <f t="shared" si="80"/>
        <v>56</v>
      </c>
      <c r="C1297" s="319" t="s">
        <v>4765</v>
      </c>
      <c r="D1297" s="319" t="s">
        <v>1541</v>
      </c>
      <c r="E1297" s="319" t="s">
        <v>1541</v>
      </c>
      <c r="F1297" s="319">
        <v>20180101</v>
      </c>
      <c r="G1297" s="319">
        <v>20210630</v>
      </c>
      <c r="H1297" s="319" t="s">
        <v>4293</v>
      </c>
      <c r="I1297" s="319" t="s">
        <v>4920</v>
      </c>
      <c r="J1297" s="319" t="s">
        <v>4453</v>
      </c>
      <c r="K1297" s="319" t="s">
        <v>4453</v>
      </c>
      <c r="L1297" s="319" t="s">
        <v>4453</v>
      </c>
      <c r="M1297" s="319" t="s">
        <v>5053</v>
      </c>
    </row>
    <row r="1298" spans="1:13" hidden="1">
      <c r="A1298" s="319">
        <f t="shared" si="79"/>
        <v>2017</v>
      </c>
      <c r="B1298" s="319">
        <f t="shared" si="80"/>
        <v>57</v>
      </c>
      <c r="C1298" s="319" t="s">
        <v>4765</v>
      </c>
      <c r="D1298" s="319" t="s">
        <v>1541</v>
      </c>
      <c r="E1298" s="319" t="s">
        <v>1541</v>
      </c>
      <c r="F1298" s="319">
        <v>20180101</v>
      </c>
      <c r="G1298" s="319">
        <v>20210630</v>
      </c>
      <c r="H1298" s="319" t="s">
        <v>4293</v>
      </c>
      <c r="I1298" s="319" t="s">
        <v>4920</v>
      </c>
      <c r="J1298" s="319" t="s">
        <v>4453</v>
      </c>
      <c r="K1298" s="319" t="s">
        <v>4453</v>
      </c>
      <c r="L1298" s="319" t="s">
        <v>4453</v>
      </c>
      <c r="M1298" s="319" t="s">
        <v>5053</v>
      </c>
    </row>
    <row r="1299" spans="1:13" hidden="1">
      <c r="A1299" s="319">
        <f t="shared" si="79"/>
        <v>2018</v>
      </c>
      <c r="B1299" s="319">
        <f t="shared" si="80"/>
        <v>58</v>
      </c>
      <c r="C1299" s="319" t="s">
        <v>4765</v>
      </c>
      <c r="D1299" s="319" t="s">
        <v>1541</v>
      </c>
      <c r="E1299" s="319" t="s">
        <v>1541</v>
      </c>
      <c r="F1299" s="319">
        <v>20180101</v>
      </c>
      <c r="G1299" s="319">
        <v>20210630</v>
      </c>
      <c r="H1299" s="319" t="s">
        <v>4293</v>
      </c>
      <c r="I1299" s="319" t="s">
        <v>4920</v>
      </c>
      <c r="J1299" s="319" t="s">
        <v>4453</v>
      </c>
      <c r="K1299" s="319" t="s">
        <v>4453</v>
      </c>
      <c r="L1299" s="319" t="s">
        <v>4453</v>
      </c>
      <c r="M1299" s="319" t="s">
        <v>5053</v>
      </c>
    </row>
    <row r="1300" spans="1:13" hidden="1">
      <c r="A1300" s="319">
        <f t="shared" si="79"/>
        <v>2019</v>
      </c>
      <c r="B1300" s="319">
        <f t="shared" si="80"/>
        <v>59</v>
      </c>
      <c r="C1300" s="319" t="s">
        <v>4765</v>
      </c>
      <c r="D1300" s="319" t="s">
        <v>1541</v>
      </c>
      <c r="E1300" s="319" t="s">
        <v>1541</v>
      </c>
      <c r="F1300" s="319">
        <v>20180101</v>
      </c>
      <c r="G1300" s="319">
        <v>20210630</v>
      </c>
      <c r="H1300" s="319" t="s">
        <v>4293</v>
      </c>
      <c r="I1300" s="319" t="s">
        <v>4920</v>
      </c>
      <c r="J1300" s="319" t="s">
        <v>4453</v>
      </c>
      <c r="K1300" s="319" t="s">
        <v>4453</v>
      </c>
      <c r="L1300" s="319" t="s">
        <v>4453</v>
      </c>
      <c r="M1300" s="319" t="s">
        <v>5053</v>
      </c>
    </row>
    <row r="1301" spans="1:13" hidden="1">
      <c r="A1301" s="319">
        <f t="shared" si="79"/>
        <v>2020</v>
      </c>
      <c r="B1301" s="319">
        <f t="shared" si="80"/>
        <v>60</v>
      </c>
      <c r="C1301" s="319" t="s">
        <v>4765</v>
      </c>
      <c r="D1301" s="319" t="s">
        <v>1541</v>
      </c>
      <c r="E1301" s="319" t="s">
        <v>1541</v>
      </c>
      <c r="F1301" s="319">
        <v>20180101</v>
      </c>
      <c r="G1301" s="319">
        <v>20210630</v>
      </c>
      <c r="H1301" s="319" t="s">
        <v>4293</v>
      </c>
      <c r="I1301" s="319" t="s">
        <v>4920</v>
      </c>
      <c r="J1301" s="319" t="s">
        <v>4453</v>
      </c>
      <c r="K1301" s="319" t="s">
        <v>4453</v>
      </c>
      <c r="L1301" s="319" t="s">
        <v>4453</v>
      </c>
      <c r="M1301" s="319" t="s">
        <v>5053</v>
      </c>
    </row>
    <row r="1302" spans="1:13" hidden="1">
      <c r="A1302" s="319">
        <f t="shared" si="79"/>
        <v>2021</v>
      </c>
      <c r="B1302" s="288" t="s">
        <v>4453</v>
      </c>
      <c r="C1302" s="319" t="s">
        <v>4840</v>
      </c>
      <c r="D1302" s="319" t="s">
        <v>4765</v>
      </c>
      <c r="E1302" s="319" t="s">
        <v>4765</v>
      </c>
      <c r="F1302" s="319">
        <v>20180101</v>
      </c>
      <c r="G1302" s="319">
        <v>20210630</v>
      </c>
      <c r="H1302" s="319" t="s">
        <v>4293</v>
      </c>
      <c r="I1302" s="319" t="s">
        <v>4921</v>
      </c>
      <c r="J1302" s="319">
        <f>A1282</f>
        <v>2001</v>
      </c>
      <c r="K1302" s="2" t="s">
        <v>4846</v>
      </c>
      <c r="L1302" s="318" t="s">
        <v>4847</v>
      </c>
      <c r="M1302" s="319" t="s">
        <v>5053</v>
      </c>
    </row>
    <row r="1303" spans="1:13" hidden="1">
      <c r="A1303" s="319">
        <f t="shared" ref="A1303:A1366" si="81">A1302+1</f>
        <v>2022</v>
      </c>
      <c r="B1303" s="288" t="s">
        <v>4453</v>
      </c>
      <c r="C1303" s="319" t="s">
        <v>4840</v>
      </c>
      <c r="D1303" s="319" t="s">
        <v>4765</v>
      </c>
      <c r="E1303" s="319" t="s">
        <v>4765</v>
      </c>
      <c r="F1303" s="319">
        <v>20180101</v>
      </c>
      <c r="G1303" s="319">
        <v>20210630</v>
      </c>
      <c r="H1303" s="319" t="s">
        <v>4293</v>
      </c>
      <c r="I1303" s="319" t="s">
        <v>4921</v>
      </c>
      <c r="J1303" s="319">
        <f>J1302+1</f>
        <v>2002</v>
      </c>
      <c r="K1303" s="2" t="s">
        <v>4846</v>
      </c>
      <c r="L1303" s="318" t="s">
        <v>4847</v>
      </c>
      <c r="M1303" s="319" t="s">
        <v>5053</v>
      </c>
    </row>
    <row r="1304" spans="1:13" hidden="1">
      <c r="A1304" s="319">
        <f t="shared" si="81"/>
        <v>2023</v>
      </c>
      <c r="B1304" s="288" t="s">
        <v>4453</v>
      </c>
      <c r="C1304" s="319" t="s">
        <v>4840</v>
      </c>
      <c r="D1304" s="319" t="s">
        <v>4765</v>
      </c>
      <c r="E1304" s="319" t="s">
        <v>4765</v>
      </c>
      <c r="F1304" s="319">
        <v>20180101</v>
      </c>
      <c r="G1304" s="319">
        <v>20210630</v>
      </c>
      <c r="H1304" s="319" t="s">
        <v>4293</v>
      </c>
      <c r="I1304" s="319" t="s">
        <v>4921</v>
      </c>
      <c r="J1304" s="319">
        <f t="shared" ref="J1304:J1321" si="82">J1303+1</f>
        <v>2003</v>
      </c>
      <c r="K1304" s="2" t="s">
        <v>4846</v>
      </c>
      <c r="L1304" s="318" t="s">
        <v>4847</v>
      </c>
      <c r="M1304" s="319" t="s">
        <v>5053</v>
      </c>
    </row>
    <row r="1305" spans="1:13" hidden="1">
      <c r="A1305" s="319">
        <f t="shared" si="81"/>
        <v>2024</v>
      </c>
      <c r="B1305" s="288" t="s">
        <v>4453</v>
      </c>
      <c r="C1305" s="319" t="s">
        <v>4840</v>
      </c>
      <c r="D1305" s="319" t="s">
        <v>4765</v>
      </c>
      <c r="E1305" s="319" t="s">
        <v>4765</v>
      </c>
      <c r="F1305" s="319">
        <v>20180101</v>
      </c>
      <c r="G1305" s="319">
        <v>20210630</v>
      </c>
      <c r="H1305" s="319" t="s">
        <v>4293</v>
      </c>
      <c r="I1305" s="319" t="s">
        <v>4921</v>
      </c>
      <c r="J1305" s="319">
        <f t="shared" si="82"/>
        <v>2004</v>
      </c>
      <c r="K1305" s="2" t="s">
        <v>4846</v>
      </c>
      <c r="L1305" s="318" t="s">
        <v>4847</v>
      </c>
      <c r="M1305" s="319" t="s">
        <v>5053</v>
      </c>
    </row>
    <row r="1306" spans="1:13" hidden="1">
      <c r="A1306" s="319">
        <f t="shared" si="81"/>
        <v>2025</v>
      </c>
      <c r="B1306" s="288" t="s">
        <v>4453</v>
      </c>
      <c r="C1306" s="319" t="s">
        <v>4840</v>
      </c>
      <c r="D1306" s="319" t="s">
        <v>4765</v>
      </c>
      <c r="E1306" s="319" t="s">
        <v>4765</v>
      </c>
      <c r="F1306" s="319">
        <v>20180101</v>
      </c>
      <c r="G1306" s="319">
        <v>20210630</v>
      </c>
      <c r="H1306" s="319" t="s">
        <v>4293</v>
      </c>
      <c r="I1306" s="319" t="s">
        <v>4921</v>
      </c>
      <c r="J1306" s="319">
        <f t="shared" si="82"/>
        <v>2005</v>
      </c>
      <c r="K1306" s="2" t="s">
        <v>4846</v>
      </c>
      <c r="L1306" s="318" t="s">
        <v>4847</v>
      </c>
      <c r="M1306" s="319" t="s">
        <v>5053</v>
      </c>
    </row>
    <row r="1307" spans="1:13" hidden="1">
      <c r="A1307" s="319">
        <f t="shared" si="81"/>
        <v>2026</v>
      </c>
      <c r="B1307" s="288" t="s">
        <v>4453</v>
      </c>
      <c r="C1307" s="319" t="s">
        <v>4840</v>
      </c>
      <c r="D1307" s="319" t="s">
        <v>4765</v>
      </c>
      <c r="E1307" s="319" t="s">
        <v>4765</v>
      </c>
      <c r="F1307" s="319">
        <v>20180101</v>
      </c>
      <c r="G1307" s="319">
        <v>20210630</v>
      </c>
      <c r="H1307" s="319" t="s">
        <v>4293</v>
      </c>
      <c r="I1307" s="319" t="s">
        <v>4921</v>
      </c>
      <c r="J1307" s="319">
        <f t="shared" si="82"/>
        <v>2006</v>
      </c>
      <c r="K1307" s="2" t="s">
        <v>4846</v>
      </c>
      <c r="L1307" s="318" t="s">
        <v>4847</v>
      </c>
      <c r="M1307" s="319" t="s">
        <v>5053</v>
      </c>
    </row>
    <row r="1308" spans="1:13" hidden="1">
      <c r="A1308" s="319">
        <f t="shared" si="81"/>
        <v>2027</v>
      </c>
      <c r="B1308" s="288" t="s">
        <v>4453</v>
      </c>
      <c r="C1308" s="319" t="s">
        <v>4840</v>
      </c>
      <c r="D1308" s="319" t="s">
        <v>4765</v>
      </c>
      <c r="E1308" s="319" t="s">
        <v>4765</v>
      </c>
      <c r="F1308" s="319">
        <v>20180101</v>
      </c>
      <c r="G1308" s="319">
        <v>20210630</v>
      </c>
      <c r="H1308" s="319" t="s">
        <v>4293</v>
      </c>
      <c r="I1308" s="319" t="s">
        <v>4921</v>
      </c>
      <c r="J1308" s="319">
        <f t="shared" si="82"/>
        <v>2007</v>
      </c>
      <c r="K1308" s="2" t="s">
        <v>4846</v>
      </c>
      <c r="L1308" s="318" t="s">
        <v>4847</v>
      </c>
      <c r="M1308" s="319" t="s">
        <v>5053</v>
      </c>
    </row>
    <row r="1309" spans="1:13" hidden="1">
      <c r="A1309" s="319">
        <f t="shared" si="81"/>
        <v>2028</v>
      </c>
      <c r="B1309" s="288" t="s">
        <v>4453</v>
      </c>
      <c r="C1309" s="319" t="s">
        <v>4840</v>
      </c>
      <c r="D1309" s="319" t="s">
        <v>4765</v>
      </c>
      <c r="E1309" s="319" t="s">
        <v>4765</v>
      </c>
      <c r="F1309" s="319">
        <v>20180101</v>
      </c>
      <c r="G1309" s="319">
        <v>20210630</v>
      </c>
      <c r="H1309" s="319" t="s">
        <v>4293</v>
      </c>
      <c r="I1309" s="319" t="s">
        <v>4921</v>
      </c>
      <c r="J1309" s="319">
        <f t="shared" si="82"/>
        <v>2008</v>
      </c>
      <c r="K1309" s="2" t="s">
        <v>4846</v>
      </c>
      <c r="L1309" s="318" t="s">
        <v>4847</v>
      </c>
      <c r="M1309" s="319" t="s">
        <v>5053</v>
      </c>
    </row>
    <row r="1310" spans="1:13" hidden="1">
      <c r="A1310" s="319">
        <f t="shared" si="81"/>
        <v>2029</v>
      </c>
      <c r="B1310" s="288" t="s">
        <v>4453</v>
      </c>
      <c r="C1310" s="319" t="s">
        <v>4840</v>
      </c>
      <c r="D1310" s="319" t="s">
        <v>4765</v>
      </c>
      <c r="E1310" s="319" t="s">
        <v>4765</v>
      </c>
      <c r="F1310" s="319">
        <v>20180101</v>
      </c>
      <c r="G1310" s="319">
        <v>20210630</v>
      </c>
      <c r="H1310" s="319" t="s">
        <v>4293</v>
      </c>
      <c r="I1310" s="319" t="s">
        <v>4921</v>
      </c>
      <c r="J1310" s="319">
        <f t="shared" si="82"/>
        <v>2009</v>
      </c>
      <c r="K1310" s="2" t="s">
        <v>4846</v>
      </c>
      <c r="L1310" s="318" t="s">
        <v>4847</v>
      </c>
      <c r="M1310" s="319" t="s">
        <v>5053</v>
      </c>
    </row>
    <row r="1311" spans="1:13" hidden="1">
      <c r="A1311" s="319">
        <f t="shared" si="81"/>
        <v>2030</v>
      </c>
      <c r="B1311" s="288" t="s">
        <v>4453</v>
      </c>
      <c r="C1311" s="319" t="s">
        <v>4840</v>
      </c>
      <c r="D1311" s="319" t="s">
        <v>4765</v>
      </c>
      <c r="E1311" s="319" t="s">
        <v>4765</v>
      </c>
      <c r="F1311" s="319">
        <v>20180101</v>
      </c>
      <c r="G1311" s="319">
        <v>20210630</v>
      </c>
      <c r="H1311" s="319" t="s">
        <v>4293</v>
      </c>
      <c r="I1311" s="319" t="s">
        <v>4921</v>
      </c>
      <c r="J1311" s="319">
        <f t="shared" si="82"/>
        <v>2010</v>
      </c>
      <c r="K1311" s="2" t="s">
        <v>4846</v>
      </c>
      <c r="L1311" s="318" t="s">
        <v>4847</v>
      </c>
      <c r="M1311" s="319" t="s">
        <v>5053</v>
      </c>
    </row>
    <row r="1312" spans="1:13" hidden="1">
      <c r="A1312" s="319">
        <f t="shared" si="81"/>
        <v>2031</v>
      </c>
      <c r="B1312" s="288" t="s">
        <v>4453</v>
      </c>
      <c r="C1312" s="319" t="s">
        <v>4840</v>
      </c>
      <c r="D1312" s="319" t="s">
        <v>4765</v>
      </c>
      <c r="E1312" s="319" t="s">
        <v>4765</v>
      </c>
      <c r="F1312" s="319">
        <v>20180101</v>
      </c>
      <c r="G1312" s="319">
        <v>20210630</v>
      </c>
      <c r="H1312" s="319" t="s">
        <v>4293</v>
      </c>
      <c r="I1312" s="319" t="s">
        <v>4921</v>
      </c>
      <c r="J1312" s="319">
        <f t="shared" si="82"/>
        <v>2011</v>
      </c>
      <c r="K1312" s="2" t="s">
        <v>4846</v>
      </c>
      <c r="L1312" s="318" t="s">
        <v>4847</v>
      </c>
      <c r="M1312" s="319" t="s">
        <v>5053</v>
      </c>
    </row>
    <row r="1313" spans="1:13" hidden="1">
      <c r="A1313" s="319">
        <f t="shared" si="81"/>
        <v>2032</v>
      </c>
      <c r="B1313" s="288" t="s">
        <v>4453</v>
      </c>
      <c r="C1313" s="319" t="s">
        <v>4840</v>
      </c>
      <c r="D1313" s="319" t="s">
        <v>4765</v>
      </c>
      <c r="E1313" s="319" t="s">
        <v>4765</v>
      </c>
      <c r="F1313" s="319">
        <v>20180101</v>
      </c>
      <c r="G1313" s="319">
        <v>20210630</v>
      </c>
      <c r="H1313" s="319" t="s">
        <v>4293</v>
      </c>
      <c r="I1313" s="319" t="s">
        <v>4921</v>
      </c>
      <c r="J1313" s="319">
        <f t="shared" si="82"/>
        <v>2012</v>
      </c>
      <c r="K1313" s="2" t="s">
        <v>4846</v>
      </c>
      <c r="L1313" s="318" t="s">
        <v>4847</v>
      </c>
      <c r="M1313" s="319" t="s">
        <v>5053</v>
      </c>
    </row>
    <row r="1314" spans="1:13" hidden="1">
      <c r="A1314" s="319">
        <f t="shared" si="81"/>
        <v>2033</v>
      </c>
      <c r="B1314" s="288" t="s">
        <v>4453</v>
      </c>
      <c r="C1314" s="319" t="s">
        <v>4840</v>
      </c>
      <c r="D1314" s="319" t="s">
        <v>4765</v>
      </c>
      <c r="E1314" s="319" t="s">
        <v>4765</v>
      </c>
      <c r="F1314" s="319">
        <v>20180101</v>
      </c>
      <c r="G1314" s="319">
        <v>20210630</v>
      </c>
      <c r="H1314" s="319" t="s">
        <v>4293</v>
      </c>
      <c r="I1314" s="319" t="s">
        <v>4921</v>
      </c>
      <c r="J1314" s="319">
        <f t="shared" si="82"/>
        <v>2013</v>
      </c>
      <c r="K1314" s="2" t="s">
        <v>4846</v>
      </c>
      <c r="L1314" s="318" t="s">
        <v>4847</v>
      </c>
      <c r="M1314" s="319" t="s">
        <v>5053</v>
      </c>
    </row>
    <row r="1315" spans="1:13" hidden="1">
      <c r="A1315" s="319">
        <f t="shared" si="81"/>
        <v>2034</v>
      </c>
      <c r="B1315" s="288" t="s">
        <v>4453</v>
      </c>
      <c r="C1315" s="319" t="s">
        <v>4840</v>
      </c>
      <c r="D1315" s="319" t="s">
        <v>4765</v>
      </c>
      <c r="E1315" s="319" t="s">
        <v>4765</v>
      </c>
      <c r="F1315" s="319">
        <v>20180101</v>
      </c>
      <c r="G1315" s="319">
        <v>20210630</v>
      </c>
      <c r="H1315" s="319" t="s">
        <v>4293</v>
      </c>
      <c r="I1315" s="319" t="s">
        <v>4921</v>
      </c>
      <c r="J1315" s="319">
        <f t="shared" si="82"/>
        <v>2014</v>
      </c>
      <c r="K1315" s="2" t="s">
        <v>4846</v>
      </c>
      <c r="L1315" s="318" t="s">
        <v>4847</v>
      </c>
      <c r="M1315" s="319" t="s">
        <v>5053</v>
      </c>
    </row>
    <row r="1316" spans="1:13" hidden="1">
      <c r="A1316" s="319">
        <f t="shared" si="81"/>
        <v>2035</v>
      </c>
      <c r="B1316" s="288" t="s">
        <v>4453</v>
      </c>
      <c r="C1316" s="319" t="s">
        <v>4840</v>
      </c>
      <c r="D1316" s="319" t="s">
        <v>4765</v>
      </c>
      <c r="E1316" s="319" t="s">
        <v>4765</v>
      </c>
      <c r="F1316" s="319">
        <v>20180101</v>
      </c>
      <c r="G1316" s="319">
        <v>20210630</v>
      </c>
      <c r="H1316" s="319" t="s">
        <v>4293</v>
      </c>
      <c r="I1316" s="319" t="s">
        <v>4921</v>
      </c>
      <c r="J1316" s="319">
        <f t="shared" si="82"/>
        <v>2015</v>
      </c>
      <c r="K1316" s="2" t="s">
        <v>4846</v>
      </c>
      <c r="L1316" s="318" t="s">
        <v>4847</v>
      </c>
      <c r="M1316" s="319" t="s">
        <v>5053</v>
      </c>
    </row>
    <row r="1317" spans="1:13" hidden="1">
      <c r="A1317" s="319">
        <f t="shared" si="81"/>
        <v>2036</v>
      </c>
      <c r="B1317" s="288" t="s">
        <v>4453</v>
      </c>
      <c r="C1317" s="319" t="s">
        <v>4840</v>
      </c>
      <c r="D1317" s="319" t="s">
        <v>4765</v>
      </c>
      <c r="E1317" s="319" t="s">
        <v>4765</v>
      </c>
      <c r="F1317" s="319">
        <v>20180101</v>
      </c>
      <c r="G1317" s="319">
        <v>20210630</v>
      </c>
      <c r="H1317" s="319" t="s">
        <v>4293</v>
      </c>
      <c r="I1317" s="319" t="s">
        <v>4921</v>
      </c>
      <c r="J1317" s="319">
        <f t="shared" si="82"/>
        <v>2016</v>
      </c>
      <c r="K1317" s="2" t="s">
        <v>4846</v>
      </c>
      <c r="L1317" s="318" t="s">
        <v>4847</v>
      </c>
      <c r="M1317" s="319" t="s">
        <v>5053</v>
      </c>
    </row>
    <row r="1318" spans="1:13" hidden="1">
      <c r="A1318" s="319">
        <f t="shared" si="81"/>
        <v>2037</v>
      </c>
      <c r="B1318" s="288" t="s">
        <v>4453</v>
      </c>
      <c r="C1318" s="319" t="s">
        <v>4840</v>
      </c>
      <c r="D1318" s="319" t="s">
        <v>4765</v>
      </c>
      <c r="E1318" s="319" t="s">
        <v>4765</v>
      </c>
      <c r="F1318" s="319">
        <v>20180101</v>
      </c>
      <c r="G1318" s="319">
        <v>20210630</v>
      </c>
      <c r="H1318" s="319" t="s">
        <v>4293</v>
      </c>
      <c r="I1318" s="319" t="s">
        <v>4921</v>
      </c>
      <c r="J1318" s="319">
        <f t="shared" si="82"/>
        <v>2017</v>
      </c>
      <c r="K1318" s="2" t="s">
        <v>4846</v>
      </c>
      <c r="L1318" s="318" t="s">
        <v>4847</v>
      </c>
      <c r="M1318" s="319" t="s">
        <v>5053</v>
      </c>
    </row>
    <row r="1319" spans="1:13" hidden="1">
      <c r="A1319" s="319">
        <f t="shared" si="81"/>
        <v>2038</v>
      </c>
      <c r="B1319" s="288" t="s">
        <v>4453</v>
      </c>
      <c r="C1319" s="319" t="s">
        <v>4840</v>
      </c>
      <c r="D1319" s="319" t="s">
        <v>4765</v>
      </c>
      <c r="E1319" s="319" t="s">
        <v>4765</v>
      </c>
      <c r="F1319" s="319">
        <v>20180101</v>
      </c>
      <c r="G1319" s="319">
        <v>20210630</v>
      </c>
      <c r="H1319" s="319" t="s">
        <v>4293</v>
      </c>
      <c r="I1319" s="319" t="s">
        <v>4921</v>
      </c>
      <c r="J1319" s="319">
        <f t="shared" si="82"/>
        <v>2018</v>
      </c>
      <c r="K1319" s="2" t="s">
        <v>4846</v>
      </c>
      <c r="L1319" s="318" t="s">
        <v>4847</v>
      </c>
      <c r="M1319" s="319" t="s">
        <v>5053</v>
      </c>
    </row>
    <row r="1320" spans="1:13" hidden="1">
      <c r="A1320" s="319">
        <f t="shared" si="81"/>
        <v>2039</v>
      </c>
      <c r="B1320" s="288" t="s">
        <v>4453</v>
      </c>
      <c r="C1320" s="319" t="s">
        <v>4840</v>
      </c>
      <c r="D1320" s="319" t="s">
        <v>4765</v>
      </c>
      <c r="E1320" s="319" t="s">
        <v>4765</v>
      </c>
      <c r="F1320" s="319">
        <v>20180101</v>
      </c>
      <c r="G1320" s="319">
        <v>20210630</v>
      </c>
      <c r="H1320" s="319" t="s">
        <v>4293</v>
      </c>
      <c r="I1320" s="319" t="s">
        <v>4921</v>
      </c>
      <c r="J1320" s="319">
        <f t="shared" si="82"/>
        <v>2019</v>
      </c>
      <c r="K1320" s="2" t="s">
        <v>4846</v>
      </c>
      <c r="L1320" s="318" t="s">
        <v>4847</v>
      </c>
      <c r="M1320" s="319" t="s">
        <v>5053</v>
      </c>
    </row>
    <row r="1321" spans="1:13" hidden="1">
      <c r="A1321" s="319">
        <f t="shared" si="81"/>
        <v>2040</v>
      </c>
      <c r="B1321" s="288" t="s">
        <v>4453</v>
      </c>
      <c r="C1321" s="319" t="s">
        <v>4840</v>
      </c>
      <c r="D1321" s="319" t="s">
        <v>4765</v>
      </c>
      <c r="E1321" s="319" t="s">
        <v>4765</v>
      </c>
      <c r="F1321" s="319">
        <v>20180101</v>
      </c>
      <c r="G1321" s="319">
        <v>20210630</v>
      </c>
      <c r="H1321" s="319" t="s">
        <v>4293</v>
      </c>
      <c r="I1321" s="319" t="s">
        <v>4921</v>
      </c>
      <c r="J1321" s="319">
        <f t="shared" si="82"/>
        <v>2020</v>
      </c>
      <c r="K1321" s="2" t="s">
        <v>4846</v>
      </c>
      <c r="L1321" s="318" t="s">
        <v>4847</v>
      </c>
      <c r="M1321" s="319" t="s">
        <v>5053</v>
      </c>
    </row>
    <row r="1322" spans="1:13" hidden="1">
      <c r="A1322" s="319">
        <f t="shared" si="81"/>
        <v>2041</v>
      </c>
      <c r="B1322" s="288" t="s">
        <v>4453</v>
      </c>
      <c r="C1322" s="319" t="s">
        <v>4840</v>
      </c>
      <c r="D1322" s="319" t="s">
        <v>4765</v>
      </c>
      <c r="E1322" s="319" t="s">
        <v>4765</v>
      </c>
      <c r="F1322" s="319">
        <v>20180101</v>
      </c>
      <c r="G1322" s="319">
        <v>20210630</v>
      </c>
      <c r="H1322" s="319" t="s">
        <v>4293</v>
      </c>
      <c r="I1322" s="319" t="s">
        <v>4921</v>
      </c>
      <c r="J1322" s="319">
        <v>2001</v>
      </c>
      <c r="K1322" s="319" t="s">
        <v>1809</v>
      </c>
      <c r="L1322" s="319" t="s">
        <v>4458</v>
      </c>
      <c r="M1322" s="319" t="s">
        <v>5053</v>
      </c>
    </row>
    <row r="1323" spans="1:13" hidden="1">
      <c r="A1323" s="319">
        <f t="shared" si="81"/>
        <v>2042</v>
      </c>
      <c r="B1323" s="288" t="s">
        <v>4453</v>
      </c>
      <c r="C1323" s="319" t="s">
        <v>4840</v>
      </c>
      <c r="D1323" s="319" t="s">
        <v>4765</v>
      </c>
      <c r="E1323" s="319" t="s">
        <v>4765</v>
      </c>
      <c r="F1323" s="319">
        <v>20180101</v>
      </c>
      <c r="G1323" s="319">
        <v>20210630</v>
      </c>
      <c r="H1323" s="319" t="s">
        <v>4293</v>
      </c>
      <c r="I1323" s="319" t="s">
        <v>4921</v>
      </c>
      <c r="J1323" s="319">
        <f>J1322</f>
        <v>2001</v>
      </c>
      <c r="K1323" s="319" t="s">
        <v>1419</v>
      </c>
      <c r="L1323" s="319" t="s">
        <v>4459</v>
      </c>
      <c r="M1323" s="319" t="s">
        <v>5053</v>
      </c>
    </row>
    <row r="1324" spans="1:13" hidden="1">
      <c r="A1324" s="319">
        <f t="shared" si="81"/>
        <v>2043</v>
      </c>
      <c r="B1324" s="288" t="s">
        <v>4453</v>
      </c>
      <c r="C1324" s="319" t="s">
        <v>4840</v>
      </c>
      <c r="D1324" s="319" t="s">
        <v>4765</v>
      </c>
      <c r="E1324" s="319" t="s">
        <v>4765</v>
      </c>
      <c r="F1324" s="319">
        <v>20180101</v>
      </c>
      <c r="G1324" s="319">
        <v>20210630</v>
      </c>
      <c r="H1324" s="319" t="s">
        <v>4293</v>
      </c>
      <c r="I1324" s="319" t="s">
        <v>4921</v>
      </c>
      <c r="J1324" s="319">
        <f t="shared" ref="J1324:J1387" si="83">J1323</f>
        <v>2001</v>
      </c>
      <c r="K1324" s="319" t="s">
        <v>1586</v>
      </c>
      <c r="L1324" s="319" t="s">
        <v>4460</v>
      </c>
      <c r="M1324" s="319" t="s">
        <v>5053</v>
      </c>
    </row>
    <row r="1325" spans="1:13" hidden="1">
      <c r="A1325" s="319">
        <f t="shared" si="81"/>
        <v>2044</v>
      </c>
      <c r="B1325" s="288" t="s">
        <v>4453</v>
      </c>
      <c r="C1325" s="319" t="s">
        <v>4840</v>
      </c>
      <c r="D1325" s="319" t="s">
        <v>4765</v>
      </c>
      <c r="E1325" s="319" t="s">
        <v>4765</v>
      </c>
      <c r="F1325" s="319">
        <v>20180101</v>
      </c>
      <c r="G1325" s="319">
        <v>20210630</v>
      </c>
      <c r="H1325" s="319" t="s">
        <v>4293</v>
      </c>
      <c r="I1325" s="319" t="s">
        <v>4921</v>
      </c>
      <c r="J1325" s="319">
        <f t="shared" si="83"/>
        <v>2001</v>
      </c>
      <c r="K1325" s="319" t="s">
        <v>1256</v>
      </c>
      <c r="L1325" s="319" t="s">
        <v>4744</v>
      </c>
      <c r="M1325" s="319" t="s">
        <v>5053</v>
      </c>
    </row>
    <row r="1326" spans="1:13" hidden="1">
      <c r="A1326" s="319">
        <f t="shared" si="81"/>
        <v>2045</v>
      </c>
      <c r="B1326" s="288" t="s">
        <v>4453</v>
      </c>
      <c r="C1326" s="319" t="s">
        <v>4840</v>
      </c>
      <c r="D1326" s="319" t="s">
        <v>4765</v>
      </c>
      <c r="E1326" s="319" t="s">
        <v>4765</v>
      </c>
      <c r="F1326" s="319">
        <v>20180101</v>
      </c>
      <c r="G1326" s="319">
        <v>20210630</v>
      </c>
      <c r="H1326" s="319" t="s">
        <v>4293</v>
      </c>
      <c r="I1326" s="319" t="s">
        <v>4921</v>
      </c>
      <c r="J1326" s="319">
        <f t="shared" si="83"/>
        <v>2001</v>
      </c>
      <c r="K1326" s="319" t="s">
        <v>4461</v>
      </c>
      <c r="L1326" s="319" t="s">
        <v>4462</v>
      </c>
      <c r="M1326" s="319" t="s">
        <v>5053</v>
      </c>
    </row>
    <row r="1327" spans="1:13" hidden="1">
      <c r="A1327" s="319">
        <f t="shared" si="81"/>
        <v>2046</v>
      </c>
      <c r="B1327" s="288" t="s">
        <v>4453</v>
      </c>
      <c r="C1327" s="319" t="s">
        <v>4840</v>
      </c>
      <c r="D1327" s="319" t="s">
        <v>4765</v>
      </c>
      <c r="E1327" s="319" t="s">
        <v>4765</v>
      </c>
      <c r="F1327" s="319">
        <v>20180101</v>
      </c>
      <c r="G1327" s="319">
        <v>20210630</v>
      </c>
      <c r="H1327" s="319" t="s">
        <v>4293</v>
      </c>
      <c r="I1327" s="319" t="s">
        <v>4921</v>
      </c>
      <c r="J1327" s="319">
        <f t="shared" si="83"/>
        <v>2001</v>
      </c>
      <c r="K1327" s="319" t="s">
        <v>4762</v>
      </c>
      <c r="L1327" s="319" t="s">
        <v>4763</v>
      </c>
      <c r="M1327" s="319" t="s">
        <v>5053</v>
      </c>
    </row>
    <row r="1328" spans="1:13" hidden="1">
      <c r="A1328" s="319">
        <f t="shared" si="81"/>
        <v>2047</v>
      </c>
      <c r="B1328" s="288" t="s">
        <v>4453</v>
      </c>
      <c r="C1328" s="319" t="s">
        <v>4840</v>
      </c>
      <c r="D1328" s="319" t="s">
        <v>4765</v>
      </c>
      <c r="E1328" s="319" t="s">
        <v>4765</v>
      </c>
      <c r="F1328" s="319">
        <v>20180101</v>
      </c>
      <c r="G1328" s="319">
        <v>20210630</v>
      </c>
      <c r="H1328" s="319" t="s">
        <v>4293</v>
      </c>
      <c r="I1328" s="319" t="s">
        <v>4921</v>
      </c>
      <c r="J1328" s="319">
        <f t="shared" si="83"/>
        <v>2001</v>
      </c>
      <c r="K1328" s="319" t="s">
        <v>4463</v>
      </c>
      <c r="L1328" s="319" t="s">
        <v>4464</v>
      </c>
      <c r="M1328" s="319" t="s">
        <v>5053</v>
      </c>
    </row>
    <row r="1329" spans="1:13" hidden="1">
      <c r="A1329" s="319">
        <f t="shared" si="81"/>
        <v>2048</v>
      </c>
      <c r="B1329" s="288" t="s">
        <v>4453</v>
      </c>
      <c r="C1329" s="319" t="s">
        <v>4840</v>
      </c>
      <c r="D1329" s="319" t="s">
        <v>4765</v>
      </c>
      <c r="E1329" s="319" t="s">
        <v>4765</v>
      </c>
      <c r="F1329" s="319">
        <v>20180101</v>
      </c>
      <c r="G1329" s="319">
        <v>20210630</v>
      </c>
      <c r="H1329" s="319" t="s">
        <v>4293</v>
      </c>
      <c r="I1329" s="319" t="s">
        <v>4921</v>
      </c>
      <c r="J1329" s="319">
        <f t="shared" si="83"/>
        <v>2001</v>
      </c>
      <c r="K1329" s="319" t="s">
        <v>4848</v>
      </c>
      <c r="L1329" s="319" t="s">
        <v>4467</v>
      </c>
      <c r="M1329" s="319" t="s">
        <v>5053</v>
      </c>
    </row>
    <row r="1330" spans="1:13" hidden="1">
      <c r="A1330" s="319">
        <f t="shared" si="81"/>
        <v>2049</v>
      </c>
      <c r="B1330" s="288" t="s">
        <v>4453</v>
      </c>
      <c r="C1330" s="319" t="s">
        <v>4840</v>
      </c>
      <c r="D1330" s="319" t="s">
        <v>4765</v>
      </c>
      <c r="E1330" s="319" t="s">
        <v>4765</v>
      </c>
      <c r="F1330" s="319">
        <v>20180101</v>
      </c>
      <c r="G1330" s="319">
        <v>20210630</v>
      </c>
      <c r="H1330" s="319" t="s">
        <v>4293</v>
      </c>
      <c r="I1330" s="319" t="s">
        <v>4921</v>
      </c>
      <c r="J1330" s="319">
        <f t="shared" si="83"/>
        <v>2001</v>
      </c>
      <c r="K1330" s="319" t="s">
        <v>4832</v>
      </c>
      <c r="L1330" s="319" t="s">
        <v>4469</v>
      </c>
      <c r="M1330" s="319" t="s">
        <v>5053</v>
      </c>
    </row>
    <row r="1331" spans="1:13" hidden="1">
      <c r="A1331" s="319">
        <f t="shared" si="81"/>
        <v>2050</v>
      </c>
      <c r="B1331" s="288" t="s">
        <v>4453</v>
      </c>
      <c r="C1331" s="319" t="s">
        <v>4840</v>
      </c>
      <c r="D1331" s="319" t="s">
        <v>4765</v>
      </c>
      <c r="E1331" s="319" t="s">
        <v>4765</v>
      </c>
      <c r="F1331" s="319">
        <v>20180101</v>
      </c>
      <c r="G1331" s="319">
        <v>20210630</v>
      </c>
      <c r="H1331" s="319" t="s">
        <v>4293</v>
      </c>
      <c r="I1331" s="319" t="s">
        <v>4921</v>
      </c>
      <c r="J1331" s="319">
        <f t="shared" si="83"/>
        <v>2001</v>
      </c>
      <c r="K1331" s="319" t="s">
        <v>4833</v>
      </c>
      <c r="L1331" s="319" t="s">
        <v>4471</v>
      </c>
      <c r="M1331" s="319" t="s">
        <v>5053</v>
      </c>
    </row>
    <row r="1332" spans="1:13" hidden="1">
      <c r="A1332" s="319">
        <f t="shared" si="81"/>
        <v>2051</v>
      </c>
      <c r="B1332" s="288" t="s">
        <v>4453</v>
      </c>
      <c r="C1332" s="319" t="s">
        <v>4840</v>
      </c>
      <c r="D1332" s="319" t="s">
        <v>4765</v>
      </c>
      <c r="E1332" s="319" t="s">
        <v>4765</v>
      </c>
      <c r="F1332" s="319">
        <v>20180101</v>
      </c>
      <c r="G1332" s="319">
        <v>20210630</v>
      </c>
      <c r="H1332" s="319" t="s">
        <v>4293</v>
      </c>
      <c r="I1332" s="319" t="s">
        <v>4921</v>
      </c>
      <c r="J1332" s="319">
        <f t="shared" si="83"/>
        <v>2001</v>
      </c>
      <c r="K1332" s="319" t="s">
        <v>4834</v>
      </c>
      <c r="L1332" s="319" t="s">
        <v>4835</v>
      </c>
      <c r="M1332" s="319" t="s">
        <v>5053</v>
      </c>
    </row>
    <row r="1333" spans="1:13" hidden="1">
      <c r="A1333" s="319">
        <f t="shared" si="81"/>
        <v>2052</v>
      </c>
      <c r="B1333" s="288" t="s">
        <v>4453</v>
      </c>
      <c r="C1333" s="319" t="s">
        <v>4840</v>
      </c>
      <c r="D1333" s="319" t="s">
        <v>4765</v>
      </c>
      <c r="E1333" s="319" t="s">
        <v>4765</v>
      </c>
      <c r="F1333" s="319">
        <v>20180101</v>
      </c>
      <c r="G1333" s="319">
        <v>20210630</v>
      </c>
      <c r="H1333" s="319" t="s">
        <v>4293</v>
      </c>
      <c r="I1333" s="319" t="s">
        <v>4921</v>
      </c>
      <c r="J1333" s="319">
        <f t="shared" si="83"/>
        <v>2001</v>
      </c>
      <c r="K1333" s="319" t="s">
        <v>4837</v>
      </c>
      <c r="L1333" s="319" t="s">
        <v>4836</v>
      </c>
      <c r="M1333" s="319" t="s">
        <v>5053</v>
      </c>
    </row>
    <row r="1334" spans="1:13" hidden="1">
      <c r="A1334" s="319">
        <f t="shared" si="81"/>
        <v>2053</v>
      </c>
      <c r="B1334" s="288" t="s">
        <v>4453</v>
      </c>
      <c r="C1334" s="319" t="s">
        <v>4840</v>
      </c>
      <c r="D1334" s="319" t="s">
        <v>4765</v>
      </c>
      <c r="E1334" s="319" t="s">
        <v>4765</v>
      </c>
      <c r="F1334" s="319">
        <v>20180101</v>
      </c>
      <c r="G1334" s="319">
        <v>20210630</v>
      </c>
      <c r="H1334" s="319" t="s">
        <v>4293</v>
      </c>
      <c r="I1334" s="319" t="s">
        <v>4921</v>
      </c>
      <c r="J1334" s="319">
        <f t="shared" si="83"/>
        <v>2001</v>
      </c>
      <c r="K1334" s="319" t="s">
        <v>4838</v>
      </c>
      <c r="L1334" s="319" t="s">
        <v>4841</v>
      </c>
      <c r="M1334" s="319" t="s">
        <v>5053</v>
      </c>
    </row>
    <row r="1335" spans="1:13" hidden="1">
      <c r="A1335" s="319">
        <f t="shared" si="81"/>
        <v>2054</v>
      </c>
      <c r="B1335" s="288" t="s">
        <v>4453</v>
      </c>
      <c r="C1335" s="319" t="s">
        <v>4840</v>
      </c>
      <c r="D1335" s="319" t="s">
        <v>4765</v>
      </c>
      <c r="E1335" s="319" t="s">
        <v>4765</v>
      </c>
      <c r="F1335" s="319">
        <v>20180101</v>
      </c>
      <c r="G1335" s="319">
        <v>20210630</v>
      </c>
      <c r="H1335" s="319" t="s">
        <v>4293</v>
      </c>
      <c r="I1335" s="319" t="s">
        <v>4921</v>
      </c>
      <c r="J1335" s="319">
        <f t="shared" si="83"/>
        <v>2001</v>
      </c>
      <c r="K1335" s="319" t="s">
        <v>4839</v>
      </c>
      <c r="L1335" s="319" t="s">
        <v>4842</v>
      </c>
      <c r="M1335" s="319" t="s">
        <v>5053</v>
      </c>
    </row>
    <row r="1336" spans="1:13" hidden="1">
      <c r="A1336" s="319">
        <f t="shared" si="81"/>
        <v>2055</v>
      </c>
      <c r="B1336" s="288" t="s">
        <v>4453</v>
      </c>
      <c r="C1336" s="319" t="s">
        <v>4840</v>
      </c>
      <c r="D1336" s="319" t="s">
        <v>4765</v>
      </c>
      <c r="E1336" s="319" t="s">
        <v>4765</v>
      </c>
      <c r="F1336" s="319">
        <v>20180101</v>
      </c>
      <c r="G1336" s="319">
        <v>20210630</v>
      </c>
      <c r="H1336" s="319" t="s">
        <v>4293</v>
      </c>
      <c r="I1336" s="319" t="s">
        <v>4921</v>
      </c>
      <c r="J1336" s="319">
        <f>J1322+1</f>
        <v>2002</v>
      </c>
      <c r="K1336" s="319" t="s">
        <v>1809</v>
      </c>
      <c r="L1336" s="319" t="s">
        <v>4458</v>
      </c>
      <c r="M1336" s="319" t="s">
        <v>5053</v>
      </c>
    </row>
    <row r="1337" spans="1:13" hidden="1">
      <c r="A1337" s="319">
        <f t="shared" si="81"/>
        <v>2056</v>
      </c>
      <c r="B1337" s="288" t="s">
        <v>4453</v>
      </c>
      <c r="C1337" s="319" t="s">
        <v>4840</v>
      </c>
      <c r="D1337" s="319" t="s">
        <v>4765</v>
      </c>
      <c r="E1337" s="319" t="s">
        <v>4765</v>
      </c>
      <c r="F1337" s="319">
        <v>20180101</v>
      </c>
      <c r="G1337" s="319">
        <v>20210630</v>
      </c>
      <c r="H1337" s="319" t="s">
        <v>4293</v>
      </c>
      <c r="I1337" s="319" t="s">
        <v>4921</v>
      </c>
      <c r="J1337" s="319">
        <f t="shared" si="83"/>
        <v>2002</v>
      </c>
      <c r="K1337" s="319" t="s">
        <v>1419</v>
      </c>
      <c r="L1337" s="319" t="s">
        <v>4459</v>
      </c>
      <c r="M1337" s="319" t="s">
        <v>5053</v>
      </c>
    </row>
    <row r="1338" spans="1:13" hidden="1">
      <c r="A1338" s="319">
        <f t="shared" si="81"/>
        <v>2057</v>
      </c>
      <c r="B1338" s="288" t="s">
        <v>4453</v>
      </c>
      <c r="C1338" s="319" t="s">
        <v>4840</v>
      </c>
      <c r="D1338" s="319" t="s">
        <v>4765</v>
      </c>
      <c r="E1338" s="319" t="s">
        <v>4765</v>
      </c>
      <c r="F1338" s="319">
        <v>20180101</v>
      </c>
      <c r="G1338" s="319">
        <v>20210630</v>
      </c>
      <c r="H1338" s="319" t="s">
        <v>4293</v>
      </c>
      <c r="I1338" s="319" t="s">
        <v>4921</v>
      </c>
      <c r="J1338" s="319">
        <f t="shared" si="83"/>
        <v>2002</v>
      </c>
      <c r="K1338" s="319" t="s">
        <v>1586</v>
      </c>
      <c r="L1338" s="319" t="s">
        <v>4460</v>
      </c>
      <c r="M1338" s="319" t="s">
        <v>5053</v>
      </c>
    </row>
    <row r="1339" spans="1:13" hidden="1">
      <c r="A1339" s="319">
        <f t="shared" si="81"/>
        <v>2058</v>
      </c>
      <c r="B1339" s="288" t="s">
        <v>4453</v>
      </c>
      <c r="C1339" s="319" t="s">
        <v>4840</v>
      </c>
      <c r="D1339" s="319" t="s">
        <v>4765</v>
      </c>
      <c r="E1339" s="319" t="s">
        <v>4765</v>
      </c>
      <c r="F1339" s="319">
        <v>20180101</v>
      </c>
      <c r="G1339" s="319">
        <v>20210630</v>
      </c>
      <c r="H1339" s="319" t="s">
        <v>4293</v>
      </c>
      <c r="I1339" s="319" t="s">
        <v>4921</v>
      </c>
      <c r="J1339" s="319">
        <f t="shared" si="83"/>
        <v>2002</v>
      </c>
      <c r="K1339" s="319" t="s">
        <v>1256</v>
      </c>
      <c r="L1339" s="319" t="s">
        <v>4744</v>
      </c>
      <c r="M1339" s="319" t="s">
        <v>5053</v>
      </c>
    </row>
    <row r="1340" spans="1:13" hidden="1">
      <c r="A1340" s="319">
        <f t="shared" si="81"/>
        <v>2059</v>
      </c>
      <c r="B1340" s="288" t="s">
        <v>4453</v>
      </c>
      <c r="C1340" s="319" t="s">
        <v>4840</v>
      </c>
      <c r="D1340" s="319" t="s">
        <v>4765</v>
      </c>
      <c r="E1340" s="319" t="s">
        <v>4765</v>
      </c>
      <c r="F1340" s="319">
        <v>20180101</v>
      </c>
      <c r="G1340" s="319">
        <v>20210630</v>
      </c>
      <c r="H1340" s="319" t="s">
        <v>4293</v>
      </c>
      <c r="I1340" s="319" t="s">
        <v>4921</v>
      </c>
      <c r="J1340" s="319">
        <f t="shared" si="83"/>
        <v>2002</v>
      </c>
      <c r="K1340" s="319" t="s">
        <v>4461</v>
      </c>
      <c r="L1340" s="319" t="s">
        <v>4462</v>
      </c>
      <c r="M1340" s="319" t="s">
        <v>5053</v>
      </c>
    </row>
    <row r="1341" spans="1:13" hidden="1">
      <c r="A1341" s="319">
        <f t="shared" si="81"/>
        <v>2060</v>
      </c>
      <c r="B1341" s="288" t="s">
        <v>4453</v>
      </c>
      <c r="C1341" s="319" t="s">
        <v>4840</v>
      </c>
      <c r="D1341" s="319" t="s">
        <v>4765</v>
      </c>
      <c r="E1341" s="319" t="s">
        <v>4765</v>
      </c>
      <c r="F1341" s="319">
        <v>20180101</v>
      </c>
      <c r="G1341" s="319">
        <v>20210630</v>
      </c>
      <c r="H1341" s="319" t="s">
        <v>4293</v>
      </c>
      <c r="I1341" s="319" t="s">
        <v>4921</v>
      </c>
      <c r="J1341" s="319">
        <f t="shared" si="83"/>
        <v>2002</v>
      </c>
      <c r="K1341" s="319" t="s">
        <v>4762</v>
      </c>
      <c r="L1341" s="319" t="s">
        <v>4763</v>
      </c>
      <c r="M1341" s="319" t="s">
        <v>5053</v>
      </c>
    </row>
    <row r="1342" spans="1:13" hidden="1">
      <c r="A1342" s="319">
        <f t="shared" si="81"/>
        <v>2061</v>
      </c>
      <c r="B1342" s="288" t="s">
        <v>4453</v>
      </c>
      <c r="C1342" s="319" t="s">
        <v>4840</v>
      </c>
      <c r="D1342" s="319" t="s">
        <v>4765</v>
      </c>
      <c r="E1342" s="319" t="s">
        <v>4765</v>
      </c>
      <c r="F1342" s="319">
        <v>20180101</v>
      </c>
      <c r="G1342" s="319">
        <v>20210630</v>
      </c>
      <c r="H1342" s="319" t="s">
        <v>4293</v>
      </c>
      <c r="I1342" s="319" t="s">
        <v>4921</v>
      </c>
      <c r="J1342" s="319">
        <f t="shared" si="83"/>
        <v>2002</v>
      </c>
      <c r="K1342" s="319" t="s">
        <v>4463</v>
      </c>
      <c r="L1342" s="319" t="s">
        <v>4464</v>
      </c>
      <c r="M1342" s="319" t="s">
        <v>5053</v>
      </c>
    </row>
    <row r="1343" spans="1:13" hidden="1">
      <c r="A1343" s="319">
        <f t="shared" si="81"/>
        <v>2062</v>
      </c>
      <c r="B1343" s="288" t="s">
        <v>4453</v>
      </c>
      <c r="C1343" s="319" t="s">
        <v>4840</v>
      </c>
      <c r="D1343" s="319" t="s">
        <v>4765</v>
      </c>
      <c r="E1343" s="319" t="s">
        <v>4765</v>
      </c>
      <c r="F1343" s="319">
        <v>20180101</v>
      </c>
      <c r="G1343" s="319">
        <v>20210630</v>
      </c>
      <c r="H1343" s="319" t="s">
        <v>4293</v>
      </c>
      <c r="I1343" s="319" t="s">
        <v>4921</v>
      </c>
      <c r="J1343" s="319">
        <f t="shared" si="83"/>
        <v>2002</v>
      </c>
      <c r="K1343" s="319" t="s">
        <v>4848</v>
      </c>
      <c r="L1343" s="319" t="s">
        <v>4467</v>
      </c>
      <c r="M1343" s="319" t="s">
        <v>5053</v>
      </c>
    </row>
    <row r="1344" spans="1:13" hidden="1">
      <c r="A1344" s="319">
        <f t="shared" si="81"/>
        <v>2063</v>
      </c>
      <c r="B1344" s="288" t="s">
        <v>4453</v>
      </c>
      <c r="C1344" s="319" t="s">
        <v>4840</v>
      </c>
      <c r="D1344" s="319" t="s">
        <v>4765</v>
      </c>
      <c r="E1344" s="319" t="s">
        <v>4765</v>
      </c>
      <c r="F1344" s="319">
        <v>20180101</v>
      </c>
      <c r="G1344" s="319">
        <v>20210630</v>
      </c>
      <c r="H1344" s="319" t="s">
        <v>4293</v>
      </c>
      <c r="I1344" s="319" t="s">
        <v>4921</v>
      </c>
      <c r="J1344" s="319">
        <f t="shared" si="83"/>
        <v>2002</v>
      </c>
      <c r="K1344" s="319" t="s">
        <v>4832</v>
      </c>
      <c r="L1344" s="319" t="s">
        <v>4469</v>
      </c>
      <c r="M1344" s="319" t="s">
        <v>5053</v>
      </c>
    </row>
    <row r="1345" spans="1:13" hidden="1">
      <c r="A1345" s="319">
        <f t="shared" si="81"/>
        <v>2064</v>
      </c>
      <c r="B1345" s="288" t="s">
        <v>4453</v>
      </c>
      <c r="C1345" s="319" t="s">
        <v>4840</v>
      </c>
      <c r="D1345" s="319" t="s">
        <v>4765</v>
      </c>
      <c r="E1345" s="319" t="s">
        <v>4765</v>
      </c>
      <c r="F1345" s="319">
        <v>20180101</v>
      </c>
      <c r="G1345" s="319">
        <v>20210630</v>
      </c>
      <c r="H1345" s="319" t="s">
        <v>4293</v>
      </c>
      <c r="I1345" s="319" t="s">
        <v>4921</v>
      </c>
      <c r="J1345" s="319">
        <f t="shared" si="83"/>
        <v>2002</v>
      </c>
      <c r="K1345" s="319" t="s">
        <v>4833</v>
      </c>
      <c r="L1345" s="319" t="s">
        <v>4471</v>
      </c>
      <c r="M1345" s="319" t="s">
        <v>5053</v>
      </c>
    </row>
    <row r="1346" spans="1:13" hidden="1">
      <c r="A1346" s="319">
        <f t="shared" si="81"/>
        <v>2065</v>
      </c>
      <c r="B1346" s="288" t="s">
        <v>4453</v>
      </c>
      <c r="C1346" s="319" t="s">
        <v>4840</v>
      </c>
      <c r="D1346" s="319" t="s">
        <v>4765</v>
      </c>
      <c r="E1346" s="319" t="s">
        <v>4765</v>
      </c>
      <c r="F1346" s="319">
        <v>20180101</v>
      </c>
      <c r="G1346" s="319">
        <v>20210630</v>
      </c>
      <c r="H1346" s="319" t="s">
        <v>4293</v>
      </c>
      <c r="I1346" s="319" t="s">
        <v>4921</v>
      </c>
      <c r="J1346" s="319">
        <f t="shared" si="83"/>
        <v>2002</v>
      </c>
      <c r="K1346" s="319" t="s">
        <v>4834</v>
      </c>
      <c r="L1346" s="319" t="s">
        <v>4835</v>
      </c>
      <c r="M1346" s="319" t="s">
        <v>5053</v>
      </c>
    </row>
    <row r="1347" spans="1:13" hidden="1">
      <c r="A1347" s="319">
        <f t="shared" si="81"/>
        <v>2066</v>
      </c>
      <c r="B1347" s="288" t="s">
        <v>4453</v>
      </c>
      <c r="C1347" s="319" t="s">
        <v>4840</v>
      </c>
      <c r="D1347" s="319" t="s">
        <v>4765</v>
      </c>
      <c r="E1347" s="319" t="s">
        <v>4765</v>
      </c>
      <c r="F1347" s="319">
        <v>20180101</v>
      </c>
      <c r="G1347" s="319">
        <v>20210630</v>
      </c>
      <c r="H1347" s="319" t="s">
        <v>4293</v>
      </c>
      <c r="I1347" s="319" t="s">
        <v>4921</v>
      </c>
      <c r="J1347" s="319">
        <f t="shared" si="83"/>
        <v>2002</v>
      </c>
      <c r="K1347" s="319" t="s">
        <v>4837</v>
      </c>
      <c r="L1347" s="319" t="s">
        <v>4836</v>
      </c>
      <c r="M1347" s="319" t="s">
        <v>5053</v>
      </c>
    </row>
    <row r="1348" spans="1:13" hidden="1">
      <c r="A1348" s="319">
        <f t="shared" si="81"/>
        <v>2067</v>
      </c>
      <c r="B1348" s="288" t="s">
        <v>4453</v>
      </c>
      <c r="C1348" s="319" t="s">
        <v>4840</v>
      </c>
      <c r="D1348" s="319" t="s">
        <v>4765</v>
      </c>
      <c r="E1348" s="319" t="s">
        <v>4765</v>
      </c>
      <c r="F1348" s="319">
        <v>20180101</v>
      </c>
      <c r="G1348" s="319">
        <v>20210630</v>
      </c>
      <c r="H1348" s="319" t="s">
        <v>4293</v>
      </c>
      <c r="I1348" s="319" t="s">
        <v>4921</v>
      </c>
      <c r="J1348" s="319">
        <f t="shared" si="83"/>
        <v>2002</v>
      </c>
      <c r="K1348" s="319" t="s">
        <v>4838</v>
      </c>
      <c r="L1348" s="319" t="s">
        <v>4841</v>
      </c>
      <c r="M1348" s="319" t="s">
        <v>5053</v>
      </c>
    </row>
    <row r="1349" spans="1:13" hidden="1">
      <c r="A1349" s="319">
        <f t="shared" si="81"/>
        <v>2068</v>
      </c>
      <c r="B1349" s="288" t="s">
        <v>4453</v>
      </c>
      <c r="C1349" s="319" t="s">
        <v>4840</v>
      </c>
      <c r="D1349" s="319" t="s">
        <v>4765</v>
      </c>
      <c r="E1349" s="319" t="s">
        <v>4765</v>
      </c>
      <c r="F1349" s="319">
        <v>20180101</v>
      </c>
      <c r="G1349" s="319">
        <v>20210630</v>
      </c>
      <c r="H1349" s="319" t="s">
        <v>4293</v>
      </c>
      <c r="I1349" s="319" t="s">
        <v>4921</v>
      </c>
      <c r="J1349" s="319">
        <f t="shared" si="83"/>
        <v>2002</v>
      </c>
      <c r="K1349" s="319" t="s">
        <v>4839</v>
      </c>
      <c r="L1349" s="319" t="s">
        <v>4842</v>
      </c>
      <c r="M1349" s="319" t="s">
        <v>5053</v>
      </c>
    </row>
    <row r="1350" spans="1:13" hidden="1">
      <c r="A1350" s="319">
        <f t="shared" si="81"/>
        <v>2069</v>
      </c>
      <c r="B1350" s="288" t="s">
        <v>4453</v>
      </c>
      <c r="C1350" s="319" t="s">
        <v>4840</v>
      </c>
      <c r="D1350" s="319" t="s">
        <v>4765</v>
      </c>
      <c r="E1350" s="319" t="s">
        <v>4765</v>
      </c>
      <c r="F1350" s="319">
        <v>20180101</v>
      </c>
      <c r="G1350" s="319">
        <v>20210630</v>
      </c>
      <c r="H1350" s="319" t="s">
        <v>4293</v>
      </c>
      <c r="I1350" s="319" t="s">
        <v>4921</v>
      </c>
      <c r="J1350" s="319">
        <f>J1336+1</f>
        <v>2003</v>
      </c>
      <c r="K1350" s="319" t="s">
        <v>1809</v>
      </c>
      <c r="L1350" s="319" t="s">
        <v>4458</v>
      </c>
      <c r="M1350" s="319" t="s">
        <v>5053</v>
      </c>
    </row>
    <row r="1351" spans="1:13" hidden="1">
      <c r="A1351" s="319">
        <f t="shared" si="81"/>
        <v>2070</v>
      </c>
      <c r="B1351" s="288" t="s">
        <v>4453</v>
      </c>
      <c r="C1351" s="319" t="s">
        <v>4840</v>
      </c>
      <c r="D1351" s="319" t="s">
        <v>4765</v>
      </c>
      <c r="E1351" s="319" t="s">
        <v>4765</v>
      </c>
      <c r="F1351" s="319">
        <v>20180101</v>
      </c>
      <c r="G1351" s="319">
        <v>20210630</v>
      </c>
      <c r="H1351" s="319" t="s">
        <v>4293</v>
      </c>
      <c r="I1351" s="319" t="s">
        <v>4921</v>
      </c>
      <c r="J1351" s="319">
        <f t="shared" si="83"/>
        <v>2003</v>
      </c>
      <c r="K1351" s="319" t="s">
        <v>1419</v>
      </c>
      <c r="L1351" s="319" t="s">
        <v>4459</v>
      </c>
      <c r="M1351" s="319" t="s">
        <v>5053</v>
      </c>
    </row>
    <row r="1352" spans="1:13" hidden="1">
      <c r="A1352" s="319">
        <f t="shared" si="81"/>
        <v>2071</v>
      </c>
      <c r="B1352" s="288" t="s">
        <v>4453</v>
      </c>
      <c r="C1352" s="319" t="s">
        <v>4840</v>
      </c>
      <c r="D1352" s="319" t="s">
        <v>4765</v>
      </c>
      <c r="E1352" s="319" t="s">
        <v>4765</v>
      </c>
      <c r="F1352" s="319">
        <v>20180101</v>
      </c>
      <c r="G1352" s="319">
        <v>20210630</v>
      </c>
      <c r="H1352" s="319" t="s">
        <v>4293</v>
      </c>
      <c r="I1352" s="319" t="s">
        <v>4921</v>
      </c>
      <c r="J1352" s="319">
        <f t="shared" si="83"/>
        <v>2003</v>
      </c>
      <c r="K1352" s="319" t="s">
        <v>1586</v>
      </c>
      <c r="L1352" s="319" t="s">
        <v>4460</v>
      </c>
      <c r="M1352" s="319" t="s">
        <v>5053</v>
      </c>
    </row>
    <row r="1353" spans="1:13" hidden="1">
      <c r="A1353" s="319">
        <f t="shared" si="81"/>
        <v>2072</v>
      </c>
      <c r="B1353" s="288" t="s">
        <v>4453</v>
      </c>
      <c r="C1353" s="319" t="s">
        <v>4840</v>
      </c>
      <c r="D1353" s="319" t="s">
        <v>4765</v>
      </c>
      <c r="E1353" s="319" t="s">
        <v>4765</v>
      </c>
      <c r="F1353" s="319">
        <v>20180101</v>
      </c>
      <c r="G1353" s="319">
        <v>20210630</v>
      </c>
      <c r="H1353" s="319" t="s">
        <v>4293</v>
      </c>
      <c r="I1353" s="319" t="s">
        <v>4921</v>
      </c>
      <c r="J1353" s="319">
        <f t="shared" si="83"/>
        <v>2003</v>
      </c>
      <c r="K1353" s="319" t="s">
        <v>1256</v>
      </c>
      <c r="L1353" s="319" t="s">
        <v>4744</v>
      </c>
      <c r="M1353" s="319" t="s">
        <v>5053</v>
      </c>
    </row>
    <row r="1354" spans="1:13" hidden="1">
      <c r="A1354" s="319">
        <f t="shared" si="81"/>
        <v>2073</v>
      </c>
      <c r="B1354" s="288" t="s">
        <v>4453</v>
      </c>
      <c r="C1354" s="319" t="s">
        <v>4840</v>
      </c>
      <c r="D1354" s="319" t="s">
        <v>4765</v>
      </c>
      <c r="E1354" s="319" t="s">
        <v>4765</v>
      </c>
      <c r="F1354" s="319">
        <v>20180101</v>
      </c>
      <c r="G1354" s="319">
        <v>20210630</v>
      </c>
      <c r="H1354" s="319" t="s">
        <v>4293</v>
      </c>
      <c r="I1354" s="319" t="s">
        <v>4921</v>
      </c>
      <c r="J1354" s="319">
        <f t="shared" si="83"/>
        <v>2003</v>
      </c>
      <c r="K1354" s="319" t="s">
        <v>4461</v>
      </c>
      <c r="L1354" s="319" t="s">
        <v>4462</v>
      </c>
      <c r="M1354" s="319" t="s">
        <v>5053</v>
      </c>
    </row>
    <row r="1355" spans="1:13" hidden="1">
      <c r="A1355" s="319">
        <f t="shared" si="81"/>
        <v>2074</v>
      </c>
      <c r="B1355" s="288" t="s">
        <v>4453</v>
      </c>
      <c r="C1355" s="319" t="s">
        <v>4840</v>
      </c>
      <c r="D1355" s="319" t="s">
        <v>4765</v>
      </c>
      <c r="E1355" s="319" t="s">
        <v>4765</v>
      </c>
      <c r="F1355" s="319">
        <v>20180101</v>
      </c>
      <c r="G1355" s="319">
        <v>20210630</v>
      </c>
      <c r="H1355" s="319" t="s">
        <v>4293</v>
      </c>
      <c r="I1355" s="319" t="s">
        <v>4921</v>
      </c>
      <c r="J1355" s="319">
        <f t="shared" si="83"/>
        <v>2003</v>
      </c>
      <c r="K1355" s="319" t="s">
        <v>4762</v>
      </c>
      <c r="L1355" s="319" t="s">
        <v>4763</v>
      </c>
      <c r="M1355" s="319" t="s">
        <v>5053</v>
      </c>
    </row>
    <row r="1356" spans="1:13" hidden="1">
      <c r="A1356" s="319">
        <f t="shared" si="81"/>
        <v>2075</v>
      </c>
      <c r="B1356" s="288" t="s">
        <v>4453</v>
      </c>
      <c r="C1356" s="319" t="s">
        <v>4840</v>
      </c>
      <c r="D1356" s="319" t="s">
        <v>4765</v>
      </c>
      <c r="E1356" s="319" t="s">
        <v>4765</v>
      </c>
      <c r="F1356" s="319">
        <v>20180101</v>
      </c>
      <c r="G1356" s="319">
        <v>20210630</v>
      </c>
      <c r="H1356" s="319" t="s">
        <v>4293</v>
      </c>
      <c r="I1356" s="319" t="s">
        <v>4921</v>
      </c>
      <c r="J1356" s="319">
        <f t="shared" si="83"/>
        <v>2003</v>
      </c>
      <c r="K1356" s="319" t="s">
        <v>4463</v>
      </c>
      <c r="L1356" s="319" t="s">
        <v>4464</v>
      </c>
      <c r="M1356" s="319" t="s">
        <v>5053</v>
      </c>
    </row>
    <row r="1357" spans="1:13" hidden="1">
      <c r="A1357" s="319">
        <f t="shared" si="81"/>
        <v>2076</v>
      </c>
      <c r="B1357" s="288" t="s">
        <v>4453</v>
      </c>
      <c r="C1357" s="319" t="s">
        <v>4840</v>
      </c>
      <c r="D1357" s="319" t="s">
        <v>4765</v>
      </c>
      <c r="E1357" s="319" t="s">
        <v>4765</v>
      </c>
      <c r="F1357" s="319">
        <v>20180101</v>
      </c>
      <c r="G1357" s="319">
        <v>20210630</v>
      </c>
      <c r="H1357" s="319" t="s">
        <v>4293</v>
      </c>
      <c r="I1357" s="319" t="s">
        <v>4921</v>
      </c>
      <c r="J1357" s="319">
        <f t="shared" si="83"/>
        <v>2003</v>
      </c>
      <c r="K1357" s="319" t="s">
        <v>4848</v>
      </c>
      <c r="L1357" s="319" t="s">
        <v>4467</v>
      </c>
      <c r="M1357" s="319" t="s">
        <v>5053</v>
      </c>
    </row>
    <row r="1358" spans="1:13" hidden="1">
      <c r="A1358" s="319">
        <f t="shared" si="81"/>
        <v>2077</v>
      </c>
      <c r="B1358" s="288" t="s">
        <v>4453</v>
      </c>
      <c r="C1358" s="319" t="s">
        <v>4840</v>
      </c>
      <c r="D1358" s="319" t="s">
        <v>4765</v>
      </c>
      <c r="E1358" s="319" t="s">
        <v>4765</v>
      </c>
      <c r="F1358" s="319">
        <v>20180101</v>
      </c>
      <c r="G1358" s="319">
        <v>20210630</v>
      </c>
      <c r="H1358" s="319" t="s">
        <v>4293</v>
      </c>
      <c r="I1358" s="319" t="s">
        <v>4921</v>
      </c>
      <c r="J1358" s="319">
        <f t="shared" si="83"/>
        <v>2003</v>
      </c>
      <c r="K1358" s="319" t="s">
        <v>4832</v>
      </c>
      <c r="L1358" s="319" t="s">
        <v>4469</v>
      </c>
      <c r="M1358" s="319" t="s">
        <v>5053</v>
      </c>
    </row>
    <row r="1359" spans="1:13" hidden="1">
      <c r="A1359" s="319">
        <f t="shared" si="81"/>
        <v>2078</v>
      </c>
      <c r="B1359" s="288" t="s">
        <v>4453</v>
      </c>
      <c r="C1359" s="319" t="s">
        <v>4840</v>
      </c>
      <c r="D1359" s="319" t="s">
        <v>4765</v>
      </c>
      <c r="E1359" s="319" t="s">
        <v>4765</v>
      </c>
      <c r="F1359" s="319">
        <v>20180101</v>
      </c>
      <c r="G1359" s="319">
        <v>20210630</v>
      </c>
      <c r="H1359" s="319" t="s">
        <v>4293</v>
      </c>
      <c r="I1359" s="319" t="s">
        <v>4921</v>
      </c>
      <c r="J1359" s="319">
        <f t="shared" si="83"/>
        <v>2003</v>
      </c>
      <c r="K1359" s="319" t="s">
        <v>4833</v>
      </c>
      <c r="L1359" s="319" t="s">
        <v>4471</v>
      </c>
      <c r="M1359" s="319" t="s">
        <v>5053</v>
      </c>
    </row>
    <row r="1360" spans="1:13" hidden="1">
      <c r="A1360" s="319">
        <f t="shared" si="81"/>
        <v>2079</v>
      </c>
      <c r="B1360" s="288" t="s">
        <v>4453</v>
      </c>
      <c r="C1360" s="319" t="s">
        <v>4840</v>
      </c>
      <c r="D1360" s="319" t="s">
        <v>4765</v>
      </c>
      <c r="E1360" s="319" t="s">
        <v>4765</v>
      </c>
      <c r="F1360" s="319">
        <v>20180101</v>
      </c>
      <c r="G1360" s="319">
        <v>20210630</v>
      </c>
      <c r="H1360" s="319" t="s">
        <v>4293</v>
      </c>
      <c r="I1360" s="319" t="s">
        <v>4921</v>
      </c>
      <c r="J1360" s="319">
        <f t="shared" si="83"/>
        <v>2003</v>
      </c>
      <c r="K1360" s="319" t="s">
        <v>4834</v>
      </c>
      <c r="L1360" s="319" t="s">
        <v>4835</v>
      </c>
      <c r="M1360" s="319" t="s">
        <v>5053</v>
      </c>
    </row>
    <row r="1361" spans="1:13" hidden="1">
      <c r="A1361" s="319">
        <f t="shared" si="81"/>
        <v>2080</v>
      </c>
      <c r="B1361" s="288" t="s">
        <v>4453</v>
      </c>
      <c r="C1361" s="319" t="s">
        <v>4840</v>
      </c>
      <c r="D1361" s="319" t="s">
        <v>4765</v>
      </c>
      <c r="E1361" s="319" t="s">
        <v>4765</v>
      </c>
      <c r="F1361" s="319">
        <v>20180101</v>
      </c>
      <c r="G1361" s="319">
        <v>20210630</v>
      </c>
      <c r="H1361" s="319" t="s">
        <v>4293</v>
      </c>
      <c r="I1361" s="319" t="s">
        <v>4921</v>
      </c>
      <c r="J1361" s="319">
        <f t="shared" si="83"/>
        <v>2003</v>
      </c>
      <c r="K1361" s="319" t="s">
        <v>4837</v>
      </c>
      <c r="L1361" s="319" t="s">
        <v>4836</v>
      </c>
      <c r="M1361" s="319" t="s">
        <v>5053</v>
      </c>
    </row>
    <row r="1362" spans="1:13" hidden="1">
      <c r="A1362" s="319">
        <f t="shared" si="81"/>
        <v>2081</v>
      </c>
      <c r="B1362" s="288" t="s">
        <v>4453</v>
      </c>
      <c r="C1362" s="319" t="s">
        <v>4840</v>
      </c>
      <c r="D1362" s="319" t="s">
        <v>4765</v>
      </c>
      <c r="E1362" s="319" t="s">
        <v>4765</v>
      </c>
      <c r="F1362" s="319">
        <v>20180101</v>
      </c>
      <c r="G1362" s="319">
        <v>20210630</v>
      </c>
      <c r="H1362" s="319" t="s">
        <v>4293</v>
      </c>
      <c r="I1362" s="319" t="s">
        <v>4921</v>
      </c>
      <c r="J1362" s="319">
        <f t="shared" si="83"/>
        <v>2003</v>
      </c>
      <c r="K1362" s="319" t="s">
        <v>4838</v>
      </c>
      <c r="L1362" s="319" t="s">
        <v>4841</v>
      </c>
      <c r="M1362" s="319" t="s">
        <v>5053</v>
      </c>
    </row>
    <row r="1363" spans="1:13" hidden="1">
      <c r="A1363" s="319">
        <f t="shared" si="81"/>
        <v>2082</v>
      </c>
      <c r="B1363" s="288" t="s">
        <v>4453</v>
      </c>
      <c r="C1363" s="319" t="s">
        <v>4840</v>
      </c>
      <c r="D1363" s="319" t="s">
        <v>4765</v>
      </c>
      <c r="E1363" s="319" t="s">
        <v>4765</v>
      </c>
      <c r="F1363" s="319">
        <v>20180101</v>
      </c>
      <c r="G1363" s="319">
        <v>20210630</v>
      </c>
      <c r="H1363" s="319" t="s">
        <v>4293</v>
      </c>
      <c r="I1363" s="319" t="s">
        <v>4921</v>
      </c>
      <c r="J1363" s="319">
        <f t="shared" si="83"/>
        <v>2003</v>
      </c>
      <c r="K1363" s="319" t="s">
        <v>4839</v>
      </c>
      <c r="L1363" s="319" t="s">
        <v>4842</v>
      </c>
      <c r="M1363" s="319" t="s">
        <v>5053</v>
      </c>
    </row>
    <row r="1364" spans="1:13" hidden="1">
      <c r="A1364" s="319">
        <f t="shared" si="81"/>
        <v>2083</v>
      </c>
      <c r="B1364" s="288" t="s">
        <v>4453</v>
      </c>
      <c r="C1364" s="319" t="s">
        <v>4840</v>
      </c>
      <c r="D1364" s="319" t="s">
        <v>4765</v>
      </c>
      <c r="E1364" s="319" t="s">
        <v>4765</v>
      </c>
      <c r="F1364" s="319">
        <v>20180101</v>
      </c>
      <c r="G1364" s="319">
        <v>20210630</v>
      </c>
      <c r="H1364" s="319" t="s">
        <v>4293</v>
      </c>
      <c r="I1364" s="319" t="s">
        <v>4921</v>
      </c>
      <c r="J1364" s="319">
        <f>J1350+1</f>
        <v>2004</v>
      </c>
      <c r="K1364" s="319" t="s">
        <v>1809</v>
      </c>
      <c r="L1364" s="319" t="s">
        <v>4458</v>
      </c>
      <c r="M1364" s="319" t="s">
        <v>5053</v>
      </c>
    </row>
    <row r="1365" spans="1:13" hidden="1">
      <c r="A1365" s="319">
        <f t="shared" si="81"/>
        <v>2084</v>
      </c>
      <c r="B1365" s="288" t="s">
        <v>4453</v>
      </c>
      <c r="C1365" s="319" t="s">
        <v>4840</v>
      </c>
      <c r="D1365" s="319" t="s">
        <v>4765</v>
      </c>
      <c r="E1365" s="319" t="s">
        <v>4765</v>
      </c>
      <c r="F1365" s="319">
        <v>20180101</v>
      </c>
      <c r="G1365" s="319">
        <v>20210630</v>
      </c>
      <c r="H1365" s="319" t="s">
        <v>4293</v>
      </c>
      <c r="I1365" s="319" t="s">
        <v>4921</v>
      </c>
      <c r="J1365" s="319">
        <f t="shared" si="83"/>
        <v>2004</v>
      </c>
      <c r="K1365" s="319" t="s">
        <v>1419</v>
      </c>
      <c r="L1365" s="319" t="s">
        <v>4459</v>
      </c>
      <c r="M1365" s="319" t="s">
        <v>5053</v>
      </c>
    </row>
    <row r="1366" spans="1:13" hidden="1">
      <c r="A1366" s="319">
        <f t="shared" si="81"/>
        <v>2085</v>
      </c>
      <c r="B1366" s="288" t="s">
        <v>4453</v>
      </c>
      <c r="C1366" s="319" t="s">
        <v>4840</v>
      </c>
      <c r="D1366" s="319" t="s">
        <v>4765</v>
      </c>
      <c r="E1366" s="319" t="s">
        <v>4765</v>
      </c>
      <c r="F1366" s="319">
        <v>20180101</v>
      </c>
      <c r="G1366" s="319">
        <v>20210630</v>
      </c>
      <c r="H1366" s="319" t="s">
        <v>4293</v>
      </c>
      <c r="I1366" s="319" t="s">
        <v>4921</v>
      </c>
      <c r="J1366" s="319">
        <f t="shared" si="83"/>
        <v>2004</v>
      </c>
      <c r="K1366" s="319" t="s">
        <v>1586</v>
      </c>
      <c r="L1366" s="319" t="s">
        <v>4460</v>
      </c>
      <c r="M1366" s="319" t="s">
        <v>5053</v>
      </c>
    </row>
    <row r="1367" spans="1:13" hidden="1">
      <c r="A1367" s="319">
        <f t="shared" ref="A1367:A1430" si="84">A1366+1</f>
        <v>2086</v>
      </c>
      <c r="B1367" s="288" t="s">
        <v>4453</v>
      </c>
      <c r="C1367" s="319" t="s">
        <v>4840</v>
      </c>
      <c r="D1367" s="319" t="s">
        <v>4765</v>
      </c>
      <c r="E1367" s="319" t="s">
        <v>4765</v>
      </c>
      <c r="F1367" s="319">
        <v>20180101</v>
      </c>
      <c r="G1367" s="319">
        <v>20210630</v>
      </c>
      <c r="H1367" s="319" t="s">
        <v>4293</v>
      </c>
      <c r="I1367" s="319" t="s">
        <v>4921</v>
      </c>
      <c r="J1367" s="319">
        <f t="shared" si="83"/>
        <v>2004</v>
      </c>
      <c r="K1367" s="319" t="s">
        <v>1256</v>
      </c>
      <c r="L1367" s="319" t="s">
        <v>4744</v>
      </c>
      <c r="M1367" s="319" t="s">
        <v>5053</v>
      </c>
    </row>
    <row r="1368" spans="1:13" hidden="1">
      <c r="A1368" s="319">
        <f t="shared" si="84"/>
        <v>2087</v>
      </c>
      <c r="B1368" s="288" t="s">
        <v>4453</v>
      </c>
      <c r="C1368" s="319" t="s">
        <v>4840</v>
      </c>
      <c r="D1368" s="319" t="s">
        <v>4765</v>
      </c>
      <c r="E1368" s="319" t="s">
        <v>4765</v>
      </c>
      <c r="F1368" s="319">
        <v>20180101</v>
      </c>
      <c r="G1368" s="319">
        <v>20210630</v>
      </c>
      <c r="H1368" s="319" t="s">
        <v>4293</v>
      </c>
      <c r="I1368" s="319" t="s">
        <v>4921</v>
      </c>
      <c r="J1368" s="319">
        <f t="shared" si="83"/>
        <v>2004</v>
      </c>
      <c r="K1368" s="319" t="s">
        <v>4461</v>
      </c>
      <c r="L1368" s="319" t="s">
        <v>4462</v>
      </c>
      <c r="M1368" s="319" t="s">
        <v>5053</v>
      </c>
    </row>
    <row r="1369" spans="1:13" hidden="1">
      <c r="A1369" s="319">
        <f t="shared" si="84"/>
        <v>2088</v>
      </c>
      <c r="B1369" s="288" t="s">
        <v>4453</v>
      </c>
      <c r="C1369" s="319" t="s">
        <v>4840</v>
      </c>
      <c r="D1369" s="319" t="s">
        <v>4765</v>
      </c>
      <c r="E1369" s="319" t="s">
        <v>4765</v>
      </c>
      <c r="F1369" s="319">
        <v>20180101</v>
      </c>
      <c r="G1369" s="319">
        <v>20210630</v>
      </c>
      <c r="H1369" s="319" t="s">
        <v>4293</v>
      </c>
      <c r="I1369" s="319" t="s">
        <v>4921</v>
      </c>
      <c r="J1369" s="319">
        <f t="shared" si="83"/>
        <v>2004</v>
      </c>
      <c r="K1369" s="319" t="s">
        <v>4762</v>
      </c>
      <c r="L1369" s="319" t="s">
        <v>4763</v>
      </c>
      <c r="M1369" s="319" t="s">
        <v>5053</v>
      </c>
    </row>
    <row r="1370" spans="1:13" hidden="1">
      <c r="A1370" s="319">
        <f t="shared" si="84"/>
        <v>2089</v>
      </c>
      <c r="B1370" s="288" t="s">
        <v>4453</v>
      </c>
      <c r="C1370" s="319" t="s">
        <v>4840</v>
      </c>
      <c r="D1370" s="319" t="s">
        <v>4765</v>
      </c>
      <c r="E1370" s="319" t="s">
        <v>4765</v>
      </c>
      <c r="F1370" s="319">
        <v>20180101</v>
      </c>
      <c r="G1370" s="319">
        <v>20210630</v>
      </c>
      <c r="H1370" s="319" t="s">
        <v>4293</v>
      </c>
      <c r="I1370" s="319" t="s">
        <v>4921</v>
      </c>
      <c r="J1370" s="319">
        <f t="shared" si="83"/>
        <v>2004</v>
      </c>
      <c r="K1370" s="319" t="s">
        <v>4463</v>
      </c>
      <c r="L1370" s="319" t="s">
        <v>4464</v>
      </c>
      <c r="M1370" s="319" t="s">
        <v>5053</v>
      </c>
    </row>
    <row r="1371" spans="1:13" hidden="1">
      <c r="A1371" s="319">
        <f t="shared" si="84"/>
        <v>2090</v>
      </c>
      <c r="B1371" s="288" t="s">
        <v>4453</v>
      </c>
      <c r="C1371" s="319" t="s">
        <v>4840</v>
      </c>
      <c r="D1371" s="319" t="s">
        <v>4765</v>
      </c>
      <c r="E1371" s="319" t="s">
        <v>4765</v>
      </c>
      <c r="F1371" s="319">
        <v>20180101</v>
      </c>
      <c r="G1371" s="319">
        <v>20210630</v>
      </c>
      <c r="H1371" s="319" t="s">
        <v>4293</v>
      </c>
      <c r="I1371" s="319" t="s">
        <v>4921</v>
      </c>
      <c r="J1371" s="319">
        <f t="shared" si="83"/>
        <v>2004</v>
      </c>
      <c r="K1371" s="319" t="s">
        <v>4848</v>
      </c>
      <c r="L1371" s="319" t="s">
        <v>4467</v>
      </c>
      <c r="M1371" s="319" t="s">
        <v>5053</v>
      </c>
    </row>
    <row r="1372" spans="1:13" hidden="1">
      <c r="A1372" s="319">
        <f t="shared" si="84"/>
        <v>2091</v>
      </c>
      <c r="B1372" s="288" t="s">
        <v>4453</v>
      </c>
      <c r="C1372" s="319" t="s">
        <v>4840</v>
      </c>
      <c r="D1372" s="319" t="s">
        <v>4765</v>
      </c>
      <c r="E1372" s="319" t="s">
        <v>4765</v>
      </c>
      <c r="F1372" s="319">
        <v>20180101</v>
      </c>
      <c r="G1372" s="319">
        <v>20210630</v>
      </c>
      <c r="H1372" s="319" t="s">
        <v>4293</v>
      </c>
      <c r="I1372" s="319" t="s">
        <v>4921</v>
      </c>
      <c r="J1372" s="319">
        <f t="shared" si="83"/>
        <v>2004</v>
      </c>
      <c r="K1372" s="319" t="s">
        <v>4832</v>
      </c>
      <c r="L1372" s="319" t="s">
        <v>4469</v>
      </c>
      <c r="M1372" s="319" t="s">
        <v>5053</v>
      </c>
    </row>
    <row r="1373" spans="1:13" hidden="1">
      <c r="A1373" s="319">
        <f t="shared" si="84"/>
        <v>2092</v>
      </c>
      <c r="B1373" s="288" t="s">
        <v>4453</v>
      </c>
      <c r="C1373" s="319" t="s">
        <v>4840</v>
      </c>
      <c r="D1373" s="319" t="s">
        <v>4765</v>
      </c>
      <c r="E1373" s="319" t="s">
        <v>4765</v>
      </c>
      <c r="F1373" s="319">
        <v>20180101</v>
      </c>
      <c r="G1373" s="319">
        <v>20210630</v>
      </c>
      <c r="H1373" s="319" t="s">
        <v>4293</v>
      </c>
      <c r="I1373" s="319" t="s">
        <v>4921</v>
      </c>
      <c r="J1373" s="319">
        <f t="shared" si="83"/>
        <v>2004</v>
      </c>
      <c r="K1373" s="319" t="s">
        <v>4833</v>
      </c>
      <c r="L1373" s="319" t="s">
        <v>4471</v>
      </c>
      <c r="M1373" s="319" t="s">
        <v>5053</v>
      </c>
    </row>
    <row r="1374" spans="1:13" hidden="1">
      <c r="A1374" s="319">
        <f t="shared" si="84"/>
        <v>2093</v>
      </c>
      <c r="B1374" s="288" t="s">
        <v>4453</v>
      </c>
      <c r="C1374" s="319" t="s">
        <v>4840</v>
      </c>
      <c r="D1374" s="319" t="s">
        <v>4765</v>
      </c>
      <c r="E1374" s="319" t="s">
        <v>4765</v>
      </c>
      <c r="F1374" s="319">
        <v>20180101</v>
      </c>
      <c r="G1374" s="319">
        <v>20210630</v>
      </c>
      <c r="H1374" s="319" t="s">
        <v>4293</v>
      </c>
      <c r="I1374" s="319" t="s">
        <v>4921</v>
      </c>
      <c r="J1374" s="319">
        <f t="shared" si="83"/>
        <v>2004</v>
      </c>
      <c r="K1374" s="319" t="s">
        <v>4834</v>
      </c>
      <c r="L1374" s="319" t="s">
        <v>4835</v>
      </c>
      <c r="M1374" s="319" t="s">
        <v>5053</v>
      </c>
    </row>
    <row r="1375" spans="1:13" hidden="1">
      <c r="A1375" s="319">
        <f t="shared" si="84"/>
        <v>2094</v>
      </c>
      <c r="B1375" s="288" t="s">
        <v>4453</v>
      </c>
      <c r="C1375" s="319" t="s">
        <v>4840</v>
      </c>
      <c r="D1375" s="319" t="s">
        <v>4765</v>
      </c>
      <c r="E1375" s="319" t="s">
        <v>4765</v>
      </c>
      <c r="F1375" s="319">
        <v>20180101</v>
      </c>
      <c r="G1375" s="319">
        <v>20210630</v>
      </c>
      <c r="H1375" s="319" t="s">
        <v>4293</v>
      </c>
      <c r="I1375" s="319" t="s">
        <v>4921</v>
      </c>
      <c r="J1375" s="319">
        <f t="shared" si="83"/>
        <v>2004</v>
      </c>
      <c r="K1375" s="319" t="s">
        <v>4837</v>
      </c>
      <c r="L1375" s="319" t="s">
        <v>4836</v>
      </c>
      <c r="M1375" s="319" t="s">
        <v>5053</v>
      </c>
    </row>
    <row r="1376" spans="1:13" hidden="1">
      <c r="A1376" s="319">
        <f t="shared" si="84"/>
        <v>2095</v>
      </c>
      <c r="B1376" s="288" t="s">
        <v>4453</v>
      </c>
      <c r="C1376" s="319" t="s">
        <v>4840</v>
      </c>
      <c r="D1376" s="319" t="s">
        <v>4765</v>
      </c>
      <c r="E1376" s="319" t="s">
        <v>4765</v>
      </c>
      <c r="F1376" s="319">
        <v>20180101</v>
      </c>
      <c r="G1376" s="319">
        <v>20210630</v>
      </c>
      <c r="H1376" s="319" t="s">
        <v>4293</v>
      </c>
      <c r="I1376" s="319" t="s">
        <v>4921</v>
      </c>
      <c r="J1376" s="319">
        <f t="shared" si="83"/>
        <v>2004</v>
      </c>
      <c r="K1376" s="319" t="s">
        <v>4838</v>
      </c>
      <c r="L1376" s="319" t="s">
        <v>4841</v>
      </c>
      <c r="M1376" s="319" t="s">
        <v>5053</v>
      </c>
    </row>
    <row r="1377" spans="1:13" hidden="1">
      <c r="A1377" s="319">
        <f t="shared" si="84"/>
        <v>2096</v>
      </c>
      <c r="B1377" s="288" t="s">
        <v>4453</v>
      </c>
      <c r="C1377" s="319" t="s">
        <v>4840</v>
      </c>
      <c r="D1377" s="319" t="s">
        <v>4765</v>
      </c>
      <c r="E1377" s="319" t="s">
        <v>4765</v>
      </c>
      <c r="F1377" s="319">
        <v>20180101</v>
      </c>
      <c r="G1377" s="319">
        <v>20210630</v>
      </c>
      <c r="H1377" s="319" t="s">
        <v>4293</v>
      </c>
      <c r="I1377" s="319" t="s">
        <v>4921</v>
      </c>
      <c r="J1377" s="319">
        <f t="shared" si="83"/>
        <v>2004</v>
      </c>
      <c r="K1377" s="319" t="s">
        <v>4839</v>
      </c>
      <c r="L1377" s="319" t="s">
        <v>4842</v>
      </c>
      <c r="M1377" s="319" t="s">
        <v>5053</v>
      </c>
    </row>
    <row r="1378" spans="1:13" hidden="1">
      <c r="A1378" s="319">
        <f t="shared" si="84"/>
        <v>2097</v>
      </c>
      <c r="B1378" s="288" t="s">
        <v>4453</v>
      </c>
      <c r="C1378" s="319" t="s">
        <v>4840</v>
      </c>
      <c r="D1378" s="319" t="s">
        <v>4765</v>
      </c>
      <c r="E1378" s="319" t="s">
        <v>4765</v>
      </c>
      <c r="F1378" s="319">
        <v>20180101</v>
      </c>
      <c r="G1378" s="319">
        <v>20210630</v>
      </c>
      <c r="H1378" s="319" t="s">
        <v>4293</v>
      </c>
      <c r="I1378" s="319" t="s">
        <v>4921</v>
      </c>
      <c r="J1378" s="319">
        <f>J1364+1</f>
        <v>2005</v>
      </c>
      <c r="K1378" s="319" t="s">
        <v>1809</v>
      </c>
      <c r="L1378" s="319" t="s">
        <v>4458</v>
      </c>
      <c r="M1378" s="319" t="s">
        <v>5053</v>
      </c>
    </row>
    <row r="1379" spans="1:13" hidden="1">
      <c r="A1379" s="319">
        <f t="shared" si="84"/>
        <v>2098</v>
      </c>
      <c r="B1379" s="288" t="s">
        <v>4453</v>
      </c>
      <c r="C1379" s="319" t="s">
        <v>4840</v>
      </c>
      <c r="D1379" s="319" t="s">
        <v>4765</v>
      </c>
      <c r="E1379" s="319" t="s">
        <v>4765</v>
      </c>
      <c r="F1379" s="319">
        <v>20180101</v>
      </c>
      <c r="G1379" s="319">
        <v>20210630</v>
      </c>
      <c r="H1379" s="319" t="s">
        <v>4293</v>
      </c>
      <c r="I1379" s="319" t="s">
        <v>4921</v>
      </c>
      <c r="J1379" s="319">
        <f t="shared" si="83"/>
        <v>2005</v>
      </c>
      <c r="K1379" s="319" t="s">
        <v>1419</v>
      </c>
      <c r="L1379" s="319" t="s">
        <v>4459</v>
      </c>
      <c r="M1379" s="319" t="s">
        <v>5053</v>
      </c>
    </row>
    <row r="1380" spans="1:13" hidden="1">
      <c r="A1380" s="319">
        <f t="shared" si="84"/>
        <v>2099</v>
      </c>
      <c r="B1380" s="288" t="s">
        <v>4453</v>
      </c>
      <c r="C1380" s="319" t="s">
        <v>4840</v>
      </c>
      <c r="D1380" s="319" t="s">
        <v>4765</v>
      </c>
      <c r="E1380" s="319" t="s">
        <v>4765</v>
      </c>
      <c r="F1380" s="319">
        <v>20180101</v>
      </c>
      <c r="G1380" s="319">
        <v>20210630</v>
      </c>
      <c r="H1380" s="319" t="s">
        <v>4293</v>
      </c>
      <c r="I1380" s="319" t="s">
        <v>4921</v>
      </c>
      <c r="J1380" s="319">
        <f t="shared" si="83"/>
        <v>2005</v>
      </c>
      <c r="K1380" s="319" t="s">
        <v>1586</v>
      </c>
      <c r="L1380" s="319" t="s">
        <v>4460</v>
      </c>
      <c r="M1380" s="319" t="s">
        <v>5053</v>
      </c>
    </row>
    <row r="1381" spans="1:13" hidden="1">
      <c r="A1381" s="319">
        <f t="shared" si="84"/>
        <v>2100</v>
      </c>
      <c r="B1381" s="288" t="s">
        <v>4453</v>
      </c>
      <c r="C1381" s="319" t="s">
        <v>4840</v>
      </c>
      <c r="D1381" s="319" t="s">
        <v>4765</v>
      </c>
      <c r="E1381" s="319" t="s">
        <v>4765</v>
      </c>
      <c r="F1381" s="319">
        <v>20180101</v>
      </c>
      <c r="G1381" s="319">
        <v>20210630</v>
      </c>
      <c r="H1381" s="319" t="s">
        <v>4293</v>
      </c>
      <c r="I1381" s="319" t="s">
        <v>4921</v>
      </c>
      <c r="J1381" s="319">
        <f t="shared" si="83"/>
        <v>2005</v>
      </c>
      <c r="K1381" s="319" t="s">
        <v>1256</v>
      </c>
      <c r="L1381" s="319" t="s">
        <v>4744</v>
      </c>
      <c r="M1381" s="319" t="s">
        <v>5053</v>
      </c>
    </row>
    <row r="1382" spans="1:13" hidden="1">
      <c r="A1382" s="319">
        <f t="shared" si="84"/>
        <v>2101</v>
      </c>
      <c r="B1382" s="288" t="s">
        <v>4453</v>
      </c>
      <c r="C1382" s="319" t="s">
        <v>4840</v>
      </c>
      <c r="D1382" s="319" t="s">
        <v>4765</v>
      </c>
      <c r="E1382" s="319" t="s">
        <v>4765</v>
      </c>
      <c r="F1382" s="319">
        <v>20180101</v>
      </c>
      <c r="G1382" s="319">
        <v>20210630</v>
      </c>
      <c r="H1382" s="319" t="s">
        <v>4293</v>
      </c>
      <c r="I1382" s="319" t="s">
        <v>4921</v>
      </c>
      <c r="J1382" s="319">
        <f t="shared" si="83"/>
        <v>2005</v>
      </c>
      <c r="K1382" s="319" t="s">
        <v>4461</v>
      </c>
      <c r="L1382" s="319" t="s">
        <v>4462</v>
      </c>
      <c r="M1382" s="319" t="s">
        <v>5053</v>
      </c>
    </row>
    <row r="1383" spans="1:13" hidden="1">
      <c r="A1383" s="319">
        <f t="shared" si="84"/>
        <v>2102</v>
      </c>
      <c r="B1383" s="288" t="s">
        <v>4453</v>
      </c>
      <c r="C1383" s="319" t="s">
        <v>4840</v>
      </c>
      <c r="D1383" s="319" t="s">
        <v>4765</v>
      </c>
      <c r="E1383" s="319" t="s">
        <v>4765</v>
      </c>
      <c r="F1383" s="319">
        <v>20180101</v>
      </c>
      <c r="G1383" s="319">
        <v>20210630</v>
      </c>
      <c r="H1383" s="319" t="s">
        <v>4293</v>
      </c>
      <c r="I1383" s="319" t="s">
        <v>4921</v>
      </c>
      <c r="J1383" s="319">
        <f t="shared" si="83"/>
        <v>2005</v>
      </c>
      <c r="K1383" s="319" t="s">
        <v>4762</v>
      </c>
      <c r="L1383" s="319" t="s">
        <v>4763</v>
      </c>
      <c r="M1383" s="319" t="s">
        <v>5053</v>
      </c>
    </row>
    <row r="1384" spans="1:13" hidden="1">
      <c r="A1384" s="319">
        <f t="shared" si="84"/>
        <v>2103</v>
      </c>
      <c r="B1384" s="288" t="s">
        <v>4453</v>
      </c>
      <c r="C1384" s="319" t="s">
        <v>4840</v>
      </c>
      <c r="D1384" s="319" t="s">
        <v>4765</v>
      </c>
      <c r="E1384" s="319" t="s">
        <v>4765</v>
      </c>
      <c r="F1384" s="319">
        <v>20180101</v>
      </c>
      <c r="G1384" s="319">
        <v>20210630</v>
      </c>
      <c r="H1384" s="319" t="s">
        <v>4293</v>
      </c>
      <c r="I1384" s="319" t="s">
        <v>4921</v>
      </c>
      <c r="J1384" s="319">
        <f t="shared" si="83"/>
        <v>2005</v>
      </c>
      <c r="K1384" s="319" t="s">
        <v>4463</v>
      </c>
      <c r="L1384" s="319" t="s">
        <v>4464</v>
      </c>
      <c r="M1384" s="319" t="s">
        <v>5053</v>
      </c>
    </row>
    <row r="1385" spans="1:13" hidden="1">
      <c r="A1385" s="319">
        <f t="shared" si="84"/>
        <v>2104</v>
      </c>
      <c r="B1385" s="288" t="s">
        <v>4453</v>
      </c>
      <c r="C1385" s="319" t="s">
        <v>4840</v>
      </c>
      <c r="D1385" s="319" t="s">
        <v>4765</v>
      </c>
      <c r="E1385" s="319" t="s">
        <v>4765</v>
      </c>
      <c r="F1385" s="319">
        <v>20180101</v>
      </c>
      <c r="G1385" s="319">
        <v>20210630</v>
      </c>
      <c r="H1385" s="319" t="s">
        <v>4293</v>
      </c>
      <c r="I1385" s="319" t="s">
        <v>4921</v>
      </c>
      <c r="J1385" s="319">
        <f t="shared" si="83"/>
        <v>2005</v>
      </c>
      <c r="K1385" s="319" t="s">
        <v>4848</v>
      </c>
      <c r="L1385" s="319" t="s">
        <v>4467</v>
      </c>
      <c r="M1385" s="319" t="s">
        <v>5053</v>
      </c>
    </row>
    <row r="1386" spans="1:13" hidden="1">
      <c r="A1386" s="319">
        <f t="shared" si="84"/>
        <v>2105</v>
      </c>
      <c r="B1386" s="288" t="s">
        <v>4453</v>
      </c>
      <c r="C1386" s="319" t="s">
        <v>4840</v>
      </c>
      <c r="D1386" s="319" t="s">
        <v>4765</v>
      </c>
      <c r="E1386" s="319" t="s">
        <v>4765</v>
      </c>
      <c r="F1386" s="319">
        <v>20180101</v>
      </c>
      <c r="G1386" s="319">
        <v>20210630</v>
      </c>
      <c r="H1386" s="319" t="s">
        <v>4293</v>
      </c>
      <c r="I1386" s="319" t="s">
        <v>4921</v>
      </c>
      <c r="J1386" s="319">
        <f t="shared" si="83"/>
        <v>2005</v>
      </c>
      <c r="K1386" s="319" t="s">
        <v>4832</v>
      </c>
      <c r="L1386" s="319" t="s">
        <v>4469</v>
      </c>
      <c r="M1386" s="319" t="s">
        <v>5053</v>
      </c>
    </row>
    <row r="1387" spans="1:13" hidden="1">
      <c r="A1387" s="319">
        <f t="shared" si="84"/>
        <v>2106</v>
      </c>
      <c r="B1387" s="288" t="s">
        <v>4453</v>
      </c>
      <c r="C1387" s="319" t="s">
        <v>4840</v>
      </c>
      <c r="D1387" s="319" t="s">
        <v>4765</v>
      </c>
      <c r="E1387" s="319" t="s">
        <v>4765</v>
      </c>
      <c r="F1387" s="319">
        <v>20180101</v>
      </c>
      <c r="G1387" s="319">
        <v>20210630</v>
      </c>
      <c r="H1387" s="319" t="s">
        <v>4293</v>
      </c>
      <c r="I1387" s="319" t="s">
        <v>4921</v>
      </c>
      <c r="J1387" s="319">
        <f t="shared" si="83"/>
        <v>2005</v>
      </c>
      <c r="K1387" s="319" t="s">
        <v>4833</v>
      </c>
      <c r="L1387" s="319" t="s">
        <v>4471</v>
      </c>
      <c r="M1387" s="319" t="s">
        <v>5053</v>
      </c>
    </row>
    <row r="1388" spans="1:13" hidden="1">
      <c r="A1388" s="319">
        <f t="shared" si="84"/>
        <v>2107</v>
      </c>
      <c r="B1388" s="288" t="s">
        <v>4453</v>
      </c>
      <c r="C1388" s="319" t="s">
        <v>4840</v>
      </c>
      <c r="D1388" s="319" t="s">
        <v>4765</v>
      </c>
      <c r="E1388" s="319" t="s">
        <v>4765</v>
      </c>
      <c r="F1388" s="319">
        <v>20180101</v>
      </c>
      <c r="G1388" s="319">
        <v>20210630</v>
      </c>
      <c r="H1388" s="319" t="s">
        <v>4293</v>
      </c>
      <c r="I1388" s="319" t="s">
        <v>4921</v>
      </c>
      <c r="J1388" s="319">
        <f t="shared" ref="J1388:J1391" si="85">J1387</f>
        <v>2005</v>
      </c>
      <c r="K1388" s="319" t="s">
        <v>4834</v>
      </c>
      <c r="L1388" s="319" t="s">
        <v>4835</v>
      </c>
      <c r="M1388" s="319" t="s">
        <v>5053</v>
      </c>
    </row>
    <row r="1389" spans="1:13" hidden="1">
      <c r="A1389" s="319">
        <f t="shared" si="84"/>
        <v>2108</v>
      </c>
      <c r="B1389" s="288" t="s">
        <v>4453</v>
      </c>
      <c r="C1389" s="319" t="s">
        <v>4840</v>
      </c>
      <c r="D1389" s="319" t="s">
        <v>4765</v>
      </c>
      <c r="E1389" s="319" t="s">
        <v>4765</v>
      </c>
      <c r="F1389" s="319">
        <v>20180101</v>
      </c>
      <c r="G1389" s="319">
        <v>20210630</v>
      </c>
      <c r="H1389" s="319" t="s">
        <v>4293</v>
      </c>
      <c r="I1389" s="319" t="s">
        <v>4921</v>
      </c>
      <c r="J1389" s="319">
        <f t="shared" si="85"/>
        <v>2005</v>
      </c>
      <c r="K1389" s="319" t="s">
        <v>4837</v>
      </c>
      <c r="L1389" s="319" t="s">
        <v>4836</v>
      </c>
      <c r="M1389" s="319" t="s">
        <v>5053</v>
      </c>
    </row>
    <row r="1390" spans="1:13" hidden="1">
      <c r="A1390" s="319">
        <f t="shared" si="84"/>
        <v>2109</v>
      </c>
      <c r="B1390" s="288" t="s">
        <v>4453</v>
      </c>
      <c r="C1390" s="319" t="s">
        <v>4840</v>
      </c>
      <c r="D1390" s="319" t="s">
        <v>4765</v>
      </c>
      <c r="E1390" s="319" t="s">
        <v>4765</v>
      </c>
      <c r="F1390" s="319">
        <v>20180101</v>
      </c>
      <c r="G1390" s="319">
        <v>20210630</v>
      </c>
      <c r="H1390" s="319" t="s">
        <v>4293</v>
      </c>
      <c r="I1390" s="319" t="s">
        <v>4921</v>
      </c>
      <c r="J1390" s="319">
        <f t="shared" si="85"/>
        <v>2005</v>
      </c>
      <c r="K1390" s="319" t="s">
        <v>4838</v>
      </c>
      <c r="L1390" s="319" t="s">
        <v>4841</v>
      </c>
      <c r="M1390" s="319" t="s">
        <v>5053</v>
      </c>
    </row>
    <row r="1391" spans="1:13" hidden="1">
      <c r="A1391" s="319">
        <f t="shared" si="84"/>
        <v>2110</v>
      </c>
      <c r="B1391" s="288" t="s">
        <v>4453</v>
      </c>
      <c r="C1391" s="319" t="s">
        <v>4840</v>
      </c>
      <c r="D1391" s="319" t="s">
        <v>4765</v>
      </c>
      <c r="E1391" s="319" t="s">
        <v>4765</v>
      </c>
      <c r="F1391" s="319">
        <v>20180101</v>
      </c>
      <c r="G1391" s="319">
        <v>20210630</v>
      </c>
      <c r="H1391" s="319" t="s">
        <v>4293</v>
      </c>
      <c r="I1391" s="319" t="s">
        <v>4921</v>
      </c>
      <c r="J1391" s="319">
        <f t="shared" si="85"/>
        <v>2005</v>
      </c>
      <c r="K1391" s="319" t="s">
        <v>4839</v>
      </c>
      <c r="L1391" s="319" t="s">
        <v>4842</v>
      </c>
      <c r="M1391" s="319" t="s">
        <v>5053</v>
      </c>
    </row>
    <row r="1392" spans="1:13" hidden="1">
      <c r="A1392" s="319">
        <f t="shared" si="84"/>
        <v>2111</v>
      </c>
      <c r="B1392" s="288" t="s">
        <v>4453</v>
      </c>
      <c r="C1392" s="319" t="s">
        <v>4840</v>
      </c>
      <c r="D1392" s="319" t="s">
        <v>4765</v>
      </c>
      <c r="E1392" s="319" t="s">
        <v>4765</v>
      </c>
      <c r="F1392" s="319">
        <v>20180101</v>
      </c>
      <c r="G1392" s="319">
        <v>20210630</v>
      </c>
      <c r="H1392" s="319" t="s">
        <v>4293</v>
      </c>
      <c r="I1392" s="319" t="s">
        <v>4921</v>
      </c>
      <c r="J1392" s="319">
        <f>J1378+1</f>
        <v>2006</v>
      </c>
      <c r="K1392" s="319" t="s">
        <v>1809</v>
      </c>
      <c r="L1392" s="319" t="s">
        <v>4458</v>
      </c>
      <c r="M1392" s="319" t="s">
        <v>5053</v>
      </c>
    </row>
    <row r="1393" spans="1:13" hidden="1">
      <c r="A1393" s="319">
        <f t="shared" si="84"/>
        <v>2112</v>
      </c>
      <c r="B1393" s="288" t="s">
        <v>4453</v>
      </c>
      <c r="C1393" s="319" t="s">
        <v>4840</v>
      </c>
      <c r="D1393" s="319" t="s">
        <v>4765</v>
      </c>
      <c r="E1393" s="319" t="s">
        <v>4765</v>
      </c>
      <c r="F1393" s="319">
        <v>20180101</v>
      </c>
      <c r="G1393" s="319">
        <v>20210630</v>
      </c>
      <c r="H1393" s="319" t="s">
        <v>4293</v>
      </c>
      <c r="I1393" s="319" t="s">
        <v>4921</v>
      </c>
      <c r="J1393" s="319">
        <f t="shared" ref="J1393:J1405" si="86">J1392</f>
        <v>2006</v>
      </c>
      <c r="K1393" s="319" t="s">
        <v>1419</v>
      </c>
      <c r="L1393" s="319" t="s">
        <v>4459</v>
      </c>
      <c r="M1393" s="319" t="s">
        <v>5053</v>
      </c>
    </row>
    <row r="1394" spans="1:13" hidden="1">
      <c r="A1394" s="319">
        <f t="shared" si="84"/>
        <v>2113</v>
      </c>
      <c r="B1394" s="288" t="s">
        <v>4453</v>
      </c>
      <c r="C1394" s="319" t="s">
        <v>4840</v>
      </c>
      <c r="D1394" s="319" t="s">
        <v>4765</v>
      </c>
      <c r="E1394" s="319" t="s">
        <v>4765</v>
      </c>
      <c r="F1394" s="319">
        <v>20180101</v>
      </c>
      <c r="G1394" s="319">
        <v>20210630</v>
      </c>
      <c r="H1394" s="319" t="s">
        <v>4293</v>
      </c>
      <c r="I1394" s="319" t="s">
        <v>4921</v>
      </c>
      <c r="J1394" s="319">
        <f t="shared" si="86"/>
        <v>2006</v>
      </c>
      <c r="K1394" s="319" t="s">
        <v>1586</v>
      </c>
      <c r="L1394" s="319" t="s">
        <v>4460</v>
      </c>
      <c r="M1394" s="319" t="s">
        <v>5053</v>
      </c>
    </row>
    <row r="1395" spans="1:13" hidden="1">
      <c r="A1395" s="319">
        <f t="shared" si="84"/>
        <v>2114</v>
      </c>
      <c r="B1395" s="288" t="s">
        <v>4453</v>
      </c>
      <c r="C1395" s="319" t="s">
        <v>4840</v>
      </c>
      <c r="D1395" s="319" t="s">
        <v>4765</v>
      </c>
      <c r="E1395" s="319" t="s">
        <v>4765</v>
      </c>
      <c r="F1395" s="319">
        <v>20180101</v>
      </c>
      <c r="G1395" s="319">
        <v>20210630</v>
      </c>
      <c r="H1395" s="319" t="s">
        <v>4293</v>
      </c>
      <c r="I1395" s="319" t="s">
        <v>4921</v>
      </c>
      <c r="J1395" s="319">
        <f t="shared" si="86"/>
        <v>2006</v>
      </c>
      <c r="K1395" s="319" t="s">
        <v>1256</v>
      </c>
      <c r="L1395" s="319" t="s">
        <v>4744</v>
      </c>
      <c r="M1395" s="319" t="s">
        <v>5053</v>
      </c>
    </row>
    <row r="1396" spans="1:13" hidden="1">
      <c r="A1396" s="319">
        <f t="shared" si="84"/>
        <v>2115</v>
      </c>
      <c r="B1396" s="288" t="s">
        <v>4453</v>
      </c>
      <c r="C1396" s="319" t="s">
        <v>4840</v>
      </c>
      <c r="D1396" s="319" t="s">
        <v>4765</v>
      </c>
      <c r="E1396" s="319" t="s">
        <v>4765</v>
      </c>
      <c r="F1396" s="319">
        <v>20180101</v>
      </c>
      <c r="G1396" s="319">
        <v>20210630</v>
      </c>
      <c r="H1396" s="319" t="s">
        <v>4293</v>
      </c>
      <c r="I1396" s="319" t="s">
        <v>4921</v>
      </c>
      <c r="J1396" s="319">
        <f t="shared" si="86"/>
        <v>2006</v>
      </c>
      <c r="K1396" s="319" t="s">
        <v>4461</v>
      </c>
      <c r="L1396" s="319" t="s">
        <v>4462</v>
      </c>
      <c r="M1396" s="319" t="s">
        <v>5053</v>
      </c>
    </row>
    <row r="1397" spans="1:13" hidden="1">
      <c r="A1397" s="319">
        <f t="shared" si="84"/>
        <v>2116</v>
      </c>
      <c r="B1397" s="288" t="s">
        <v>4453</v>
      </c>
      <c r="C1397" s="319" t="s">
        <v>4840</v>
      </c>
      <c r="D1397" s="319" t="s">
        <v>4765</v>
      </c>
      <c r="E1397" s="319" t="s">
        <v>4765</v>
      </c>
      <c r="F1397" s="319">
        <v>20180101</v>
      </c>
      <c r="G1397" s="319">
        <v>20210630</v>
      </c>
      <c r="H1397" s="319" t="s">
        <v>4293</v>
      </c>
      <c r="I1397" s="319" t="s">
        <v>4921</v>
      </c>
      <c r="J1397" s="319">
        <f t="shared" si="86"/>
        <v>2006</v>
      </c>
      <c r="K1397" s="319" t="s">
        <v>4762</v>
      </c>
      <c r="L1397" s="319" t="s">
        <v>4763</v>
      </c>
      <c r="M1397" s="319" t="s">
        <v>5053</v>
      </c>
    </row>
    <row r="1398" spans="1:13" hidden="1">
      <c r="A1398" s="319">
        <f t="shared" si="84"/>
        <v>2117</v>
      </c>
      <c r="B1398" s="288" t="s">
        <v>4453</v>
      </c>
      <c r="C1398" s="319" t="s">
        <v>4840</v>
      </c>
      <c r="D1398" s="319" t="s">
        <v>4765</v>
      </c>
      <c r="E1398" s="319" t="s">
        <v>4765</v>
      </c>
      <c r="F1398" s="319">
        <v>20180101</v>
      </c>
      <c r="G1398" s="319">
        <v>20210630</v>
      </c>
      <c r="H1398" s="319" t="s">
        <v>4293</v>
      </c>
      <c r="I1398" s="319" t="s">
        <v>4921</v>
      </c>
      <c r="J1398" s="319">
        <f t="shared" si="86"/>
        <v>2006</v>
      </c>
      <c r="K1398" s="319" t="s">
        <v>4463</v>
      </c>
      <c r="L1398" s="319" t="s">
        <v>4464</v>
      </c>
      <c r="M1398" s="319" t="s">
        <v>5053</v>
      </c>
    </row>
    <row r="1399" spans="1:13" hidden="1">
      <c r="A1399" s="319">
        <f t="shared" si="84"/>
        <v>2118</v>
      </c>
      <c r="B1399" s="288" t="s">
        <v>4453</v>
      </c>
      <c r="C1399" s="319" t="s">
        <v>4840</v>
      </c>
      <c r="D1399" s="319" t="s">
        <v>4765</v>
      </c>
      <c r="E1399" s="319" t="s">
        <v>4765</v>
      </c>
      <c r="F1399" s="319">
        <v>20180101</v>
      </c>
      <c r="G1399" s="319">
        <v>20210630</v>
      </c>
      <c r="H1399" s="319" t="s">
        <v>4293</v>
      </c>
      <c r="I1399" s="319" t="s">
        <v>4921</v>
      </c>
      <c r="J1399" s="319">
        <f t="shared" si="86"/>
        <v>2006</v>
      </c>
      <c r="K1399" s="319" t="s">
        <v>4848</v>
      </c>
      <c r="L1399" s="319" t="s">
        <v>4467</v>
      </c>
      <c r="M1399" s="319" t="s">
        <v>5053</v>
      </c>
    </row>
    <row r="1400" spans="1:13" hidden="1">
      <c r="A1400" s="319">
        <f t="shared" si="84"/>
        <v>2119</v>
      </c>
      <c r="B1400" s="288" t="s">
        <v>4453</v>
      </c>
      <c r="C1400" s="319" t="s">
        <v>4840</v>
      </c>
      <c r="D1400" s="319" t="s">
        <v>4765</v>
      </c>
      <c r="E1400" s="319" t="s">
        <v>4765</v>
      </c>
      <c r="F1400" s="319">
        <v>20180101</v>
      </c>
      <c r="G1400" s="319">
        <v>20210630</v>
      </c>
      <c r="H1400" s="319" t="s">
        <v>4293</v>
      </c>
      <c r="I1400" s="319" t="s">
        <v>4921</v>
      </c>
      <c r="J1400" s="319">
        <f t="shared" si="86"/>
        <v>2006</v>
      </c>
      <c r="K1400" s="319" t="s">
        <v>4832</v>
      </c>
      <c r="L1400" s="319" t="s">
        <v>4469</v>
      </c>
      <c r="M1400" s="319" t="s">
        <v>5053</v>
      </c>
    </row>
    <row r="1401" spans="1:13" hidden="1">
      <c r="A1401" s="319">
        <f t="shared" si="84"/>
        <v>2120</v>
      </c>
      <c r="B1401" s="288" t="s">
        <v>4453</v>
      </c>
      <c r="C1401" s="319" t="s">
        <v>4840</v>
      </c>
      <c r="D1401" s="319" t="s">
        <v>4765</v>
      </c>
      <c r="E1401" s="319" t="s">
        <v>4765</v>
      </c>
      <c r="F1401" s="319">
        <v>20180101</v>
      </c>
      <c r="G1401" s="319">
        <v>20210630</v>
      </c>
      <c r="H1401" s="319" t="s">
        <v>4293</v>
      </c>
      <c r="I1401" s="319" t="s">
        <v>4921</v>
      </c>
      <c r="J1401" s="319">
        <f t="shared" si="86"/>
        <v>2006</v>
      </c>
      <c r="K1401" s="319" t="s">
        <v>4833</v>
      </c>
      <c r="L1401" s="319" t="s">
        <v>4471</v>
      </c>
      <c r="M1401" s="319" t="s">
        <v>5053</v>
      </c>
    </row>
    <row r="1402" spans="1:13" hidden="1">
      <c r="A1402" s="319">
        <f t="shared" si="84"/>
        <v>2121</v>
      </c>
      <c r="B1402" s="288" t="s">
        <v>4453</v>
      </c>
      <c r="C1402" s="319" t="s">
        <v>4840</v>
      </c>
      <c r="D1402" s="319" t="s">
        <v>4765</v>
      </c>
      <c r="E1402" s="319" t="s">
        <v>4765</v>
      </c>
      <c r="F1402" s="319">
        <v>20180101</v>
      </c>
      <c r="G1402" s="319">
        <v>20210630</v>
      </c>
      <c r="H1402" s="319" t="s">
        <v>4293</v>
      </c>
      <c r="I1402" s="319" t="s">
        <v>4921</v>
      </c>
      <c r="J1402" s="319">
        <f t="shared" si="86"/>
        <v>2006</v>
      </c>
      <c r="K1402" s="319" t="s">
        <v>4834</v>
      </c>
      <c r="L1402" s="319" t="s">
        <v>4835</v>
      </c>
      <c r="M1402" s="319" t="s">
        <v>5053</v>
      </c>
    </row>
    <row r="1403" spans="1:13" hidden="1">
      <c r="A1403" s="319">
        <f t="shared" si="84"/>
        <v>2122</v>
      </c>
      <c r="B1403" s="288" t="s">
        <v>4453</v>
      </c>
      <c r="C1403" s="319" t="s">
        <v>4840</v>
      </c>
      <c r="D1403" s="319" t="s">
        <v>4765</v>
      </c>
      <c r="E1403" s="319" t="s">
        <v>4765</v>
      </c>
      <c r="F1403" s="319">
        <v>20180101</v>
      </c>
      <c r="G1403" s="319">
        <v>20210630</v>
      </c>
      <c r="H1403" s="319" t="s">
        <v>4293</v>
      </c>
      <c r="I1403" s="319" t="s">
        <v>4921</v>
      </c>
      <c r="J1403" s="319">
        <f t="shared" si="86"/>
        <v>2006</v>
      </c>
      <c r="K1403" s="319" t="s">
        <v>4837</v>
      </c>
      <c r="L1403" s="319" t="s">
        <v>4836</v>
      </c>
      <c r="M1403" s="319" t="s">
        <v>5053</v>
      </c>
    </row>
    <row r="1404" spans="1:13" hidden="1">
      <c r="A1404" s="319">
        <f t="shared" si="84"/>
        <v>2123</v>
      </c>
      <c r="B1404" s="288" t="s">
        <v>4453</v>
      </c>
      <c r="C1404" s="319" t="s">
        <v>4840</v>
      </c>
      <c r="D1404" s="319" t="s">
        <v>4765</v>
      </c>
      <c r="E1404" s="319" t="s">
        <v>4765</v>
      </c>
      <c r="F1404" s="319">
        <v>20180101</v>
      </c>
      <c r="G1404" s="319">
        <v>20210630</v>
      </c>
      <c r="H1404" s="319" t="s">
        <v>4293</v>
      </c>
      <c r="I1404" s="319" t="s">
        <v>4921</v>
      </c>
      <c r="J1404" s="319">
        <f t="shared" si="86"/>
        <v>2006</v>
      </c>
      <c r="K1404" s="319" t="s">
        <v>4838</v>
      </c>
      <c r="L1404" s="319" t="s">
        <v>4841</v>
      </c>
      <c r="M1404" s="319" t="s">
        <v>5053</v>
      </c>
    </row>
    <row r="1405" spans="1:13" hidden="1">
      <c r="A1405" s="319">
        <f t="shared" si="84"/>
        <v>2124</v>
      </c>
      <c r="B1405" s="288" t="s">
        <v>4453</v>
      </c>
      <c r="C1405" s="319" t="s">
        <v>4840</v>
      </c>
      <c r="D1405" s="319" t="s">
        <v>4765</v>
      </c>
      <c r="E1405" s="319" t="s">
        <v>4765</v>
      </c>
      <c r="F1405" s="319">
        <v>20180101</v>
      </c>
      <c r="G1405" s="319">
        <v>20210630</v>
      </c>
      <c r="H1405" s="319" t="s">
        <v>4293</v>
      </c>
      <c r="I1405" s="319" t="s">
        <v>4921</v>
      </c>
      <c r="J1405" s="319">
        <f t="shared" si="86"/>
        <v>2006</v>
      </c>
      <c r="K1405" s="319" t="s">
        <v>4839</v>
      </c>
      <c r="L1405" s="319" t="s">
        <v>4842</v>
      </c>
      <c r="M1405" s="319" t="s">
        <v>5053</v>
      </c>
    </row>
    <row r="1406" spans="1:13" hidden="1">
      <c r="A1406" s="319">
        <f t="shared" si="84"/>
        <v>2125</v>
      </c>
      <c r="B1406" s="288" t="s">
        <v>4453</v>
      </c>
      <c r="C1406" s="319" t="s">
        <v>4840</v>
      </c>
      <c r="D1406" s="319" t="s">
        <v>4765</v>
      </c>
      <c r="E1406" s="319" t="s">
        <v>4765</v>
      </c>
      <c r="F1406" s="319">
        <v>20180101</v>
      </c>
      <c r="G1406" s="319">
        <v>20210630</v>
      </c>
      <c r="H1406" s="319" t="s">
        <v>4293</v>
      </c>
      <c r="I1406" s="319" t="s">
        <v>4921</v>
      </c>
      <c r="J1406" s="319">
        <f>J1392+1</f>
        <v>2007</v>
      </c>
      <c r="K1406" s="319" t="s">
        <v>1809</v>
      </c>
      <c r="L1406" s="319" t="s">
        <v>4458</v>
      </c>
      <c r="M1406" s="319" t="s">
        <v>5053</v>
      </c>
    </row>
    <row r="1407" spans="1:13" hidden="1">
      <c r="A1407" s="319">
        <f t="shared" si="84"/>
        <v>2126</v>
      </c>
      <c r="B1407" s="288" t="s">
        <v>4453</v>
      </c>
      <c r="C1407" s="319" t="s">
        <v>4840</v>
      </c>
      <c r="D1407" s="319" t="s">
        <v>4765</v>
      </c>
      <c r="E1407" s="319" t="s">
        <v>4765</v>
      </c>
      <c r="F1407" s="319">
        <v>20180101</v>
      </c>
      <c r="G1407" s="319">
        <v>20210630</v>
      </c>
      <c r="H1407" s="319" t="s">
        <v>4293</v>
      </c>
      <c r="I1407" s="319" t="s">
        <v>4921</v>
      </c>
      <c r="J1407" s="319">
        <f t="shared" ref="J1407:J1419" si="87">J1406</f>
        <v>2007</v>
      </c>
      <c r="K1407" s="319" t="s">
        <v>1419</v>
      </c>
      <c r="L1407" s="319" t="s">
        <v>4459</v>
      </c>
      <c r="M1407" s="319" t="s">
        <v>5053</v>
      </c>
    </row>
    <row r="1408" spans="1:13" hidden="1">
      <c r="A1408" s="319">
        <f t="shared" si="84"/>
        <v>2127</v>
      </c>
      <c r="B1408" s="288" t="s">
        <v>4453</v>
      </c>
      <c r="C1408" s="319" t="s">
        <v>4840</v>
      </c>
      <c r="D1408" s="319" t="s">
        <v>4765</v>
      </c>
      <c r="E1408" s="319" t="s">
        <v>4765</v>
      </c>
      <c r="F1408" s="319">
        <v>20180101</v>
      </c>
      <c r="G1408" s="319">
        <v>20210630</v>
      </c>
      <c r="H1408" s="319" t="s">
        <v>4293</v>
      </c>
      <c r="I1408" s="319" t="s">
        <v>4921</v>
      </c>
      <c r="J1408" s="319">
        <f t="shared" si="87"/>
        <v>2007</v>
      </c>
      <c r="K1408" s="319" t="s">
        <v>1586</v>
      </c>
      <c r="L1408" s="319" t="s">
        <v>4460</v>
      </c>
      <c r="M1408" s="319" t="s">
        <v>5053</v>
      </c>
    </row>
    <row r="1409" spans="1:13" hidden="1">
      <c r="A1409" s="319">
        <f t="shared" si="84"/>
        <v>2128</v>
      </c>
      <c r="B1409" s="288" t="s">
        <v>4453</v>
      </c>
      <c r="C1409" s="319" t="s">
        <v>4840</v>
      </c>
      <c r="D1409" s="319" t="s">
        <v>4765</v>
      </c>
      <c r="E1409" s="319" t="s">
        <v>4765</v>
      </c>
      <c r="F1409" s="319">
        <v>20180101</v>
      </c>
      <c r="G1409" s="319">
        <v>20210630</v>
      </c>
      <c r="H1409" s="319" t="s">
        <v>4293</v>
      </c>
      <c r="I1409" s="319" t="s">
        <v>4921</v>
      </c>
      <c r="J1409" s="319">
        <f t="shared" si="87"/>
        <v>2007</v>
      </c>
      <c r="K1409" s="319" t="s">
        <v>1256</v>
      </c>
      <c r="L1409" s="319" t="s">
        <v>4744</v>
      </c>
      <c r="M1409" s="319" t="s">
        <v>5053</v>
      </c>
    </row>
    <row r="1410" spans="1:13" hidden="1">
      <c r="A1410" s="319">
        <f t="shared" si="84"/>
        <v>2129</v>
      </c>
      <c r="B1410" s="288" t="s">
        <v>4453</v>
      </c>
      <c r="C1410" s="319" t="s">
        <v>4840</v>
      </c>
      <c r="D1410" s="319" t="s">
        <v>4765</v>
      </c>
      <c r="E1410" s="319" t="s">
        <v>4765</v>
      </c>
      <c r="F1410" s="319">
        <v>20180101</v>
      </c>
      <c r="G1410" s="319">
        <v>20210630</v>
      </c>
      <c r="H1410" s="319" t="s">
        <v>4293</v>
      </c>
      <c r="I1410" s="319" t="s">
        <v>4921</v>
      </c>
      <c r="J1410" s="319">
        <f t="shared" si="87"/>
        <v>2007</v>
      </c>
      <c r="K1410" s="319" t="s">
        <v>4461</v>
      </c>
      <c r="L1410" s="319" t="s">
        <v>4462</v>
      </c>
      <c r="M1410" s="319" t="s">
        <v>5053</v>
      </c>
    </row>
    <row r="1411" spans="1:13" hidden="1">
      <c r="A1411" s="319">
        <f t="shared" si="84"/>
        <v>2130</v>
      </c>
      <c r="B1411" s="288" t="s">
        <v>4453</v>
      </c>
      <c r="C1411" s="319" t="s">
        <v>4840</v>
      </c>
      <c r="D1411" s="319" t="s">
        <v>4765</v>
      </c>
      <c r="E1411" s="319" t="s">
        <v>4765</v>
      </c>
      <c r="F1411" s="319">
        <v>20180101</v>
      </c>
      <c r="G1411" s="319">
        <v>20210630</v>
      </c>
      <c r="H1411" s="319" t="s">
        <v>4293</v>
      </c>
      <c r="I1411" s="319" t="s">
        <v>4921</v>
      </c>
      <c r="J1411" s="319">
        <f t="shared" si="87"/>
        <v>2007</v>
      </c>
      <c r="K1411" s="319" t="s">
        <v>4762</v>
      </c>
      <c r="L1411" s="319" t="s">
        <v>4763</v>
      </c>
      <c r="M1411" s="319" t="s">
        <v>5053</v>
      </c>
    </row>
    <row r="1412" spans="1:13" hidden="1">
      <c r="A1412" s="319">
        <f t="shared" si="84"/>
        <v>2131</v>
      </c>
      <c r="B1412" s="288" t="s">
        <v>4453</v>
      </c>
      <c r="C1412" s="319" t="s">
        <v>4840</v>
      </c>
      <c r="D1412" s="319" t="s">
        <v>4765</v>
      </c>
      <c r="E1412" s="319" t="s">
        <v>4765</v>
      </c>
      <c r="F1412" s="319">
        <v>20180101</v>
      </c>
      <c r="G1412" s="319">
        <v>20210630</v>
      </c>
      <c r="H1412" s="319" t="s">
        <v>4293</v>
      </c>
      <c r="I1412" s="319" t="s">
        <v>4921</v>
      </c>
      <c r="J1412" s="319">
        <f t="shared" si="87"/>
        <v>2007</v>
      </c>
      <c r="K1412" s="319" t="s">
        <v>4463</v>
      </c>
      <c r="L1412" s="319" t="s">
        <v>4464</v>
      </c>
      <c r="M1412" s="319" t="s">
        <v>5053</v>
      </c>
    </row>
    <row r="1413" spans="1:13" hidden="1">
      <c r="A1413" s="319">
        <f t="shared" si="84"/>
        <v>2132</v>
      </c>
      <c r="B1413" s="288" t="s">
        <v>4453</v>
      </c>
      <c r="C1413" s="319" t="s">
        <v>4840</v>
      </c>
      <c r="D1413" s="319" t="s">
        <v>4765</v>
      </c>
      <c r="E1413" s="319" t="s">
        <v>4765</v>
      </c>
      <c r="F1413" s="319">
        <v>20180101</v>
      </c>
      <c r="G1413" s="319">
        <v>20210630</v>
      </c>
      <c r="H1413" s="319" t="s">
        <v>4293</v>
      </c>
      <c r="I1413" s="319" t="s">
        <v>4921</v>
      </c>
      <c r="J1413" s="319">
        <f t="shared" si="87"/>
        <v>2007</v>
      </c>
      <c r="K1413" s="319" t="s">
        <v>4848</v>
      </c>
      <c r="L1413" s="319" t="s">
        <v>4467</v>
      </c>
      <c r="M1413" s="319" t="s">
        <v>5053</v>
      </c>
    </row>
    <row r="1414" spans="1:13" hidden="1">
      <c r="A1414" s="319">
        <f t="shared" si="84"/>
        <v>2133</v>
      </c>
      <c r="B1414" s="288" t="s">
        <v>4453</v>
      </c>
      <c r="C1414" s="319" t="s">
        <v>4840</v>
      </c>
      <c r="D1414" s="319" t="s">
        <v>4765</v>
      </c>
      <c r="E1414" s="319" t="s">
        <v>4765</v>
      </c>
      <c r="F1414" s="319">
        <v>20180101</v>
      </c>
      <c r="G1414" s="319">
        <v>20210630</v>
      </c>
      <c r="H1414" s="319" t="s">
        <v>4293</v>
      </c>
      <c r="I1414" s="319" t="s">
        <v>4921</v>
      </c>
      <c r="J1414" s="319">
        <f t="shared" si="87"/>
        <v>2007</v>
      </c>
      <c r="K1414" s="319" t="s">
        <v>4832</v>
      </c>
      <c r="L1414" s="319" t="s">
        <v>4469</v>
      </c>
      <c r="M1414" s="319" t="s">
        <v>5053</v>
      </c>
    </row>
    <row r="1415" spans="1:13" hidden="1">
      <c r="A1415" s="319">
        <f t="shared" si="84"/>
        <v>2134</v>
      </c>
      <c r="B1415" s="288" t="s">
        <v>4453</v>
      </c>
      <c r="C1415" s="319" t="s">
        <v>4840</v>
      </c>
      <c r="D1415" s="319" t="s">
        <v>4765</v>
      </c>
      <c r="E1415" s="319" t="s">
        <v>4765</v>
      </c>
      <c r="F1415" s="319">
        <v>20180101</v>
      </c>
      <c r="G1415" s="319">
        <v>20210630</v>
      </c>
      <c r="H1415" s="319" t="s">
        <v>4293</v>
      </c>
      <c r="I1415" s="319" t="s">
        <v>4921</v>
      </c>
      <c r="J1415" s="319">
        <f t="shared" si="87"/>
        <v>2007</v>
      </c>
      <c r="K1415" s="319" t="s">
        <v>4833</v>
      </c>
      <c r="L1415" s="319" t="s">
        <v>4471</v>
      </c>
      <c r="M1415" s="319" t="s">
        <v>5053</v>
      </c>
    </row>
    <row r="1416" spans="1:13" hidden="1">
      <c r="A1416" s="319">
        <f t="shared" si="84"/>
        <v>2135</v>
      </c>
      <c r="B1416" s="288" t="s">
        <v>4453</v>
      </c>
      <c r="C1416" s="319" t="s">
        <v>4840</v>
      </c>
      <c r="D1416" s="319" t="s">
        <v>4765</v>
      </c>
      <c r="E1416" s="319" t="s">
        <v>4765</v>
      </c>
      <c r="F1416" s="319">
        <v>20180101</v>
      </c>
      <c r="G1416" s="319">
        <v>20210630</v>
      </c>
      <c r="H1416" s="319" t="s">
        <v>4293</v>
      </c>
      <c r="I1416" s="319" t="s">
        <v>4921</v>
      </c>
      <c r="J1416" s="319">
        <f t="shared" si="87"/>
        <v>2007</v>
      </c>
      <c r="K1416" s="319" t="s">
        <v>4834</v>
      </c>
      <c r="L1416" s="319" t="s">
        <v>4835</v>
      </c>
      <c r="M1416" s="319" t="s">
        <v>5053</v>
      </c>
    </row>
    <row r="1417" spans="1:13" hidden="1">
      <c r="A1417" s="319">
        <f t="shared" si="84"/>
        <v>2136</v>
      </c>
      <c r="B1417" s="288" t="s">
        <v>4453</v>
      </c>
      <c r="C1417" s="319" t="s">
        <v>4840</v>
      </c>
      <c r="D1417" s="319" t="s">
        <v>4765</v>
      </c>
      <c r="E1417" s="319" t="s">
        <v>4765</v>
      </c>
      <c r="F1417" s="319">
        <v>20180101</v>
      </c>
      <c r="G1417" s="319">
        <v>20210630</v>
      </c>
      <c r="H1417" s="319" t="s">
        <v>4293</v>
      </c>
      <c r="I1417" s="319" t="s">
        <v>4921</v>
      </c>
      <c r="J1417" s="319">
        <f t="shared" si="87"/>
        <v>2007</v>
      </c>
      <c r="K1417" s="319" t="s">
        <v>4837</v>
      </c>
      <c r="L1417" s="319" t="s">
        <v>4836</v>
      </c>
      <c r="M1417" s="319" t="s">
        <v>5053</v>
      </c>
    </row>
    <row r="1418" spans="1:13" hidden="1">
      <c r="A1418" s="319">
        <f t="shared" si="84"/>
        <v>2137</v>
      </c>
      <c r="B1418" s="288" t="s">
        <v>4453</v>
      </c>
      <c r="C1418" s="319" t="s">
        <v>4840</v>
      </c>
      <c r="D1418" s="319" t="s">
        <v>4765</v>
      </c>
      <c r="E1418" s="319" t="s">
        <v>4765</v>
      </c>
      <c r="F1418" s="319">
        <v>20180101</v>
      </c>
      <c r="G1418" s="319">
        <v>20210630</v>
      </c>
      <c r="H1418" s="319" t="s">
        <v>4293</v>
      </c>
      <c r="I1418" s="319" t="s">
        <v>4921</v>
      </c>
      <c r="J1418" s="319">
        <f t="shared" si="87"/>
        <v>2007</v>
      </c>
      <c r="K1418" s="319" t="s">
        <v>4838</v>
      </c>
      <c r="L1418" s="319" t="s">
        <v>4841</v>
      </c>
      <c r="M1418" s="319" t="s">
        <v>5053</v>
      </c>
    </row>
    <row r="1419" spans="1:13" hidden="1">
      <c r="A1419" s="319">
        <f t="shared" si="84"/>
        <v>2138</v>
      </c>
      <c r="B1419" s="288" t="s">
        <v>4453</v>
      </c>
      <c r="C1419" s="319" t="s">
        <v>4840</v>
      </c>
      <c r="D1419" s="319" t="s">
        <v>4765</v>
      </c>
      <c r="E1419" s="319" t="s">
        <v>4765</v>
      </c>
      <c r="F1419" s="319">
        <v>20180101</v>
      </c>
      <c r="G1419" s="319">
        <v>20210630</v>
      </c>
      <c r="H1419" s="319" t="s">
        <v>4293</v>
      </c>
      <c r="I1419" s="319" t="s">
        <v>4921</v>
      </c>
      <c r="J1419" s="319">
        <f t="shared" si="87"/>
        <v>2007</v>
      </c>
      <c r="K1419" s="319" t="s">
        <v>4839</v>
      </c>
      <c r="L1419" s="319" t="s">
        <v>4842</v>
      </c>
      <c r="M1419" s="319" t="s">
        <v>5053</v>
      </c>
    </row>
    <row r="1420" spans="1:13" hidden="1">
      <c r="A1420" s="319">
        <f t="shared" si="84"/>
        <v>2139</v>
      </c>
      <c r="B1420" s="288" t="s">
        <v>4453</v>
      </c>
      <c r="C1420" s="319" t="s">
        <v>4840</v>
      </c>
      <c r="D1420" s="319" t="s">
        <v>4765</v>
      </c>
      <c r="E1420" s="319" t="s">
        <v>4765</v>
      </c>
      <c r="F1420" s="319">
        <v>20180101</v>
      </c>
      <c r="G1420" s="319">
        <v>20210630</v>
      </c>
      <c r="H1420" s="319" t="s">
        <v>4293</v>
      </c>
      <c r="I1420" s="319" t="s">
        <v>4921</v>
      </c>
      <c r="J1420" s="319">
        <f>J1406+1</f>
        <v>2008</v>
      </c>
      <c r="K1420" s="319" t="s">
        <v>1809</v>
      </c>
      <c r="L1420" s="319" t="s">
        <v>4458</v>
      </c>
      <c r="M1420" s="319" t="s">
        <v>5053</v>
      </c>
    </row>
    <row r="1421" spans="1:13" hidden="1">
      <c r="A1421" s="319">
        <f t="shared" si="84"/>
        <v>2140</v>
      </c>
      <c r="B1421" s="288" t="s">
        <v>4453</v>
      </c>
      <c r="C1421" s="319" t="s">
        <v>4840</v>
      </c>
      <c r="D1421" s="319" t="s">
        <v>4765</v>
      </c>
      <c r="E1421" s="319" t="s">
        <v>4765</v>
      </c>
      <c r="F1421" s="319">
        <v>20180101</v>
      </c>
      <c r="G1421" s="319">
        <v>20210630</v>
      </c>
      <c r="H1421" s="319" t="s">
        <v>4293</v>
      </c>
      <c r="I1421" s="319" t="s">
        <v>4921</v>
      </c>
      <c r="J1421" s="319">
        <f t="shared" ref="J1421:J1433" si="88">J1420</f>
        <v>2008</v>
      </c>
      <c r="K1421" s="319" t="s">
        <v>1419</v>
      </c>
      <c r="L1421" s="319" t="s">
        <v>4459</v>
      </c>
      <c r="M1421" s="319" t="s">
        <v>5053</v>
      </c>
    </row>
    <row r="1422" spans="1:13" hidden="1">
      <c r="A1422" s="319">
        <f t="shared" si="84"/>
        <v>2141</v>
      </c>
      <c r="B1422" s="288" t="s">
        <v>4453</v>
      </c>
      <c r="C1422" s="319" t="s">
        <v>4840</v>
      </c>
      <c r="D1422" s="319" t="s">
        <v>4765</v>
      </c>
      <c r="E1422" s="319" t="s">
        <v>4765</v>
      </c>
      <c r="F1422" s="319">
        <v>20180101</v>
      </c>
      <c r="G1422" s="319">
        <v>20210630</v>
      </c>
      <c r="H1422" s="319" t="s">
        <v>4293</v>
      </c>
      <c r="I1422" s="319" t="s">
        <v>4921</v>
      </c>
      <c r="J1422" s="319">
        <f t="shared" si="88"/>
        <v>2008</v>
      </c>
      <c r="K1422" s="319" t="s">
        <v>1586</v>
      </c>
      <c r="L1422" s="319" t="s">
        <v>4460</v>
      </c>
      <c r="M1422" s="319" t="s">
        <v>5053</v>
      </c>
    </row>
    <row r="1423" spans="1:13" hidden="1">
      <c r="A1423" s="319">
        <f t="shared" si="84"/>
        <v>2142</v>
      </c>
      <c r="B1423" s="288" t="s">
        <v>4453</v>
      </c>
      <c r="C1423" s="319" t="s">
        <v>4840</v>
      </c>
      <c r="D1423" s="319" t="s">
        <v>4765</v>
      </c>
      <c r="E1423" s="319" t="s">
        <v>4765</v>
      </c>
      <c r="F1423" s="319">
        <v>20180101</v>
      </c>
      <c r="G1423" s="319">
        <v>20210630</v>
      </c>
      <c r="H1423" s="319" t="s">
        <v>4293</v>
      </c>
      <c r="I1423" s="319" t="s">
        <v>4921</v>
      </c>
      <c r="J1423" s="319">
        <f t="shared" si="88"/>
        <v>2008</v>
      </c>
      <c r="K1423" s="319" t="s">
        <v>1256</v>
      </c>
      <c r="L1423" s="319" t="s">
        <v>4744</v>
      </c>
      <c r="M1423" s="319" t="s">
        <v>5053</v>
      </c>
    </row>
    <row r="1424" spans="1:13" hidden="1">
      <c r="A1424" s="319">
        <f t="shared" si="84"/>
        <v>2143</v>
      </c>
      <c r="B1424" s="288" t="s">
        <v>4453</v>
      </c>
      <c r="C1424" s="319" t="s">
        <v>4840</v>
      </c>
      <c r="D1424" s="319" t="s">
        <v>4765</v>
      </c>
      <c r="E1424" s="319" t="s">
        <v>4765</v>
      </c>
      <c r="F1424" s="319">
        <v>20180101</v>
      </c>
      <c r="G1424" s="319">
        <v>20210630</v>
      </c>
      <c r="H1424" s="319" t="s">
        <v>4293</v>
      </c>
      <c r="I1424" s="319" t="s">
        <v>4921</v>
      </c>
      <c r="J1424" s="319">
        <f t="shared" si="88"/>
        <v>2008</v>
      </c>
      <c r="K1424" s="319" t="s">
        <v>4461</v>
      </c>
      <c r="L1424" s="319" t="s">
        <v>4462</v>
      </c>
      <c r="M1424" s="319" t="s">
        <v>5053</v>
      </c>
    </row>
    <row r="1425" spans="1:13" hidden="1">
      <c r="A1425" s="319">
        <f t="shared" si="84"/>
        <v>2144</v>
      </c>
      <c r="B1425" s="288" t="s">
        <v>4453</v>
      </c>
      <c r="C1425" s="319" t="s">
        <v>4840</v>
      </c>
      <c r="D1425" s="319" t="s">
        <v>4765</v>
      </c>
      <c r="E1425" s="319" t="s">
        <v>4765</v>
      </c>
      <c r="F1425" s="319">
        <v>20180101</v>
      </c>
      <c r="G1425" s="319">
        <v>20210630</v>
      </c>
      <c r="H1425" s="319" t="s">
        <v>4293</v>
      </c>
      <c r="I1425" s="319" t="s">
        <v>4921</v>
      </c>
      <c r="J1425" s="319">
        <f t="shared" si="88"/>
        <v>2008</v>
      </c>
      <c r="K1425" s="319" t="s">
        <v>4762</v>
      </c>
      <c r="L1425" s="319" t="s">
        <v>4763</v>
      </c>
      <c r="M1425" s="319" t="s">
        <v>5053</v>
      </c>
    </row>
    <row r="1426" spans="1:13" hidden="1">
      <c r="A1426" s="319">
        <f t="shared" si="84"/>
        <v>2145</v>
      </c>
      <c r="B1426" s="288" t="s">
        <v>4453</v>
      </c>
      <c r="C1426" s="319" t="s">
        <v>4840</v>
      </c>
      <c r="D1426" s="319" t="s">
        <v>4765</v>
      </c>
      <c r="E1426" s="319" t="s">
        <v>4765</v>
      </c>
      <c r="F1426" s="319">
        <v>20180101</v>
      </c>
      <c r="G1426" s="319">
        <v>20210630</v>
      </c>
      <c r="H1426" s="319" t="s">
        <v>4293</v>
      </c>
      <c r="I1426" s="319" t="s">
        <v>4921</v>
      </c>
      <c r="J1426" s="319">
        <f t="shared" si="88"/>
        <v>2008</v>
      </c>
      <c r="K1426" s="319" t="s">
        <v>4463</v>
      </c>
      <c r="L1426" s="319" t="s">
        <v>4464</v>
      </c>
      <c r="M1426" s="319" t="s">
        <v>5053</v>
      </c>
    </row>
    <row r="1427" spans="1:13" hidden="1">
      <c r="A1427" s="319">
        <f t="shared" si="84"/>
        <v>2146</v>
      </c>
      <c r="B1427" s="288" t="s">
        <v>4453</v>
      </c>
      <c r="C1427" s="319" t="s">
        <v>4840</v>
      </c>
      <c r="D1427" s="319" t="s">
        <v>4765</v>
      </c>
      <c r="E1427" s="319" t="s">
        <v>4765</v>
      </c>
      <c r="F1427" s="319">
        <v>20180101</v>
      </c>
      <c r="G1427" s="319">
        <v>20210630</v>
      </c>
      <c r="H1427" s="319" t="s">
        <v>4293</v>
      </c>
      <c r="I1427" s="319" t="s">
        <v>4921</v>
      </c>
      <c r="J1427" s="319">
        <f t="shared" si="88"/>
        <v>2008</v>
      </c>
      <c r="K1427" s="319" t="s">
        <v>4848</v>
      </c>
      <c r="L1427" s="319" t="s">
        <v>4467</v>
      </c>
      <c r="M1427" s="319" t="s">
        <v>5053</v>
      </c>
    </row>
    <row r="1428" spans="1:13" hidden="1">
      <c r="A1428" s="319">
        <f t="shared" si="84"/>
        <v>2147</v>
      </c>
      <c r="B1428" s="288" t="s">
        <v>4453</v>
      </c>
      <c r="C1428" s="319" t="s">
        <v>4840</v>
      </c>
      <c r="D1428" s="319" t="s">
        <v>4765</v>
      </c>
      <c r="E1428" s="319" t="s">
        <v>4765</v>
      </c>
      <c r="F1428" s="319">
        <v>20180101</v>
      </c>
      <c r="G1428" s="319">
        <v>20210630</v>
      </c>
      <c r="H1428" s="319" t="s">
        <v>4293</v>
      </c>
      <c r="I1428" s="319" t="s">
        <v>4921</v>
      </c>
      <c r="J1428" s="319">
        <f t="shared" si="88"/>
        <v>2008</v>
      </c>
      <c r="K1428" s="319" t="s">
        <v>4832</v>
      </c>
      <c r="L1428" s="319" t="s">
        <v>4469</v>
      </c>
      <c r="M1428" s="319" t="s">
        <v>5053</v>
      </c>
    </row>
    <row r="1429" spans="1:13" hidden="1">
      <c r="A1429" s="319">
        <f t="shared" si="84"/>
        <v>2148</v>
      </c>
      <c r="B1429" s="288" t="s">
        <v>4453</v>
      </c>
      <c r="C1429" s="319" t="s">
        <v>4840</v>
      </c>
      <c r="D1429" s="319" t="s">
        <v>4765</v>
      </c>
      <c r="E1429" s="319" t="s">
        <v>4765</v>
      </c>
      <c r="F1429" s="319">
        <v>20180101</v>
      </c>
      <c r="G1429" s="319">
        <v>20210630</v>
      </c>
      <c r="H1429" s="319" t="s">
        <v>4293</v>
      </c>
      <c r="I1429" s="319" t="s">
        <v>4921</v>
      </c>
      <c r="J1429" s="319">
        <f t="shared" si="88"/>
        <v>2008</v>
      </c>
      <c r="K1429" s="319" t="s">
        <v>4833</v>
      </c>
      <c r="L1429" s="319" t="s">
        <v>4471</v>
      </c>
      <c r="M1429" s="319" t="s">
        <v>5053</v>
      </c>
    </row>
    <row r="1430" spans="1:13" hidden="1">
      <c r="A1430" s="319">
        <f t="shared" si="84"/>
        <v>2149</v>
      </c>
      <c r="B1430" s="288" t="s">
        <v>4453</v>
      </c>
      <c r="C1430" s="319" t="s">
        <v>4840</v>
      </c>
      <c r="D1430" s="319" t="s">
        <v>4765</v>
      </c>
      <c r="E1430" s="319" t="s">
        <v>4765</v>
      </c>
      <c r="F1430" s="319">
        <v>20180101</v>
      </c>
      <c r="G1430" s="319">
        <v>20210630</v>
      </c>
      <c r="H1430" s="319" t="s">
        <v>4293</v>
      </c>
      <c r="I1430" s="319" t="s">
        <v>4921</v>
      </c>
      <c r="J1430" s="319">
        <f t="shared" si="88"/>
        <v>2008</v>
      </c>
      <c r="K1430" s="319" t="s">
        <v>4834</v>
      </c>
      <c r="L1430" s="319" t="s">
        <v>4835</v>
      </c>
      <c r="M1430" s="319" t="s">
        <v>5053</v>
      </c>
    </row>
    <row r="1431" spans="1:13" hidden="1">
      <c r="A1431" s="319">
        <f t="shared" ref="A1431:A1494" si="89">A1430+1</f>
        <v>2150</v>
      </c>
      <c r="B1431" s="288" t="s">
        <v>4453</v>
      </c>
      <c r="C1431" s="319" t="s">
        <v>4840</v>
      </c>
      <c r="D1431" s="319" t="s">
        <v>4765</v>
      </c>
      <c r="E1431" s="319" t="s">
        <v>4765</v>
      </c>
      <c r="F1431" s="319">
        <v>20180101</v>
      </c>
      <c r="G1431" s="319">
        <v>20210630</v>
      </c>
      <c r="H1431" s="319" t="s">
        <v>4293</v>
      </c>
      <c r="I1431" s="319" t="s">
        <v>4921</v>
      </c>
      <c r="J1431" s="319">
        <f t="shared" si="88"/>
        <v>2008</v>
      </c>
      <c r="K1431" s="319" t="s">
        <v>4837</v>
      </c>
      <c r="L1431" s="319" t="s">
        <v>4836</v>
      </c>
      <c r="M1431" s="319" t="s">
        <v>5053</v>
      </c>
    </row>
    <row r="1432" spans="1:13" hidden="1">
      <c r="A1432" s="319">
        <f t="shared" si="89"/>
        <v>2151</v>
      </c>
      <c r="B1432" s="288" t="s">
        <v>4453</v>
      </c>
      <c r="C1432" s="319" t="s">
        <v>4840</v>
      </c>
      <c r="D1432" s="319" t="s">
        <v>4765</v>
      </c>
      <c r="E1432" s="319" t="s">
        <v>4765</v>
      </c>
      <c r="F1432" s="319">
        <v>20180101</v>
      </c>
      <c r="G1432" s="319">
        <v>20210630</v>
      </c>
      <c r="H1432" s="319" t="s">
        <v>4293</v>
      </c>
      <c r="I1432" s="319" t="s">
        <v>4921</v>
      </c>
      <c r="J1432" s="319">
        <f t="shared" si="88"/>
        <v>2008</v>
      </c>
      <c r="K1432" s="319" t="s">
        <v>4838</v>
      </c>
      <c r="L1432" s="319" t="s">
        <v>4841</v>
      </c>
      <c r="M1432" s="319" t="s">
        <v>5053</v>
      </c>
    </row>
    <row r="1433" spans="1:13" hidden="1">
      <c r="A1433" s="319">
        <f t="shared" si="89"/>
        <v>2152</v>
      </c>
      <c r="B1433" s="288" t="s">
        <v>4453</v>
      </c>
      <c r="C1433" s="319" t="s">
        <v>4840</v>
      </c>
      <c r="D1433" s="319" t="s">
        <v>4765</v>
      </c>
      <c r="E1433" s="319" t="s">
        <v>4765</v>
      </c>
      <c r="F1433" s="319">
        <v>20180101</v>
      </c>
      <c r="G1433" s="319">
        <v>20210630</v>
      </c>
      <c r="H1433" s="319" t="s">
        <v>4293</v>
      </c>
      <c r="I1433" s="319" t="s">
        <v>4921</v>
      </c>
      <c r="J1433" s="319">
        <f t="shared" si="88"/>
        <v>2008</v>
      </c>
      <c r="K1433" s="319" t="s">
        <v>4839</v>
      </c>
      <c r="L1433" s="319" t="s">
        <v>4842</v>
      </c>
      <c r="M1433" s="319" t="s">
        <v>5053</v>
      </c>
    </row>
    <row r="1434" spans="1:13" hidden="1">
      <c r="A1434" s="319">
        <f t="shared" si="89"/>
        <v>2153</v>
      </c>
      <c r="B1434" s="288" t="s">
        <v>4453</v>
      </c>
      <c r="C1434" s="319" t="s">
        <v>4840</v>
      </c>
      <c r="D1434" s="319" t="s">
        <v>4765</v>
      </c>
      <c r="E1434" s="319" t="s">
        <v>4765</v>
      </c>
      <c r="F1434" s="319">
        <v>20180101</v>
      </c>
      <c r="G1434" s="319">
        <v>20210630</v>
      </c>
      <c r="H1434" s="319" t="s">
        <v>4293</v>
      </c>
      <c r="I1434" s="319" t="s">
        <v>4921</v>
      </c>
      <c r="J1434" s="319">
        <f>J1420+1</f>
        <v>2009</v>
      </c>
      <c r="K1434" s="319" t="s">
        <v>1809</v>
      </c>
      <c r="L1434" s="319" t="s">
        <v>4458</v>
      </c>
      <c r="M1434" s="319" t="s">
        <v>5053</v>
      </c>
    </row>
    <row r="1435" spans="1:13" hidden="1">
      <c r="A1435" s="319">
        <f t="shared" si="89"/>
        <v>2154</v>
      </c>
      <c r="B1435" s="288" t="s">
        <v>4453</v>
      </c>
      <c r="C1435" s="319" t="s">
        <v>4840</v>
      </c>
      <c r="D1435" s="319" t="s">
        <v>4765</v>
      </c>
      <c r="E1435" s="319" t="s">
        <v>4765</v>
      </c>
      <c r="F1435" s="319">
        <v>20180101</v>
      </c>
      <c r="G1435" s="319">
        <v>20210630</v>
      </c>
      <c r="H1435" s="319" t="s">
        <v>4293</v>
      </c>
      <c r="I1435" s="319" t="s">
        <v>4921</v>
      </c>
      <c r="J1435" s="319">
        <f t="shared" ref="J1435:J1447" si="90">J1434</f>
        <v>2009</v>
      </c>
      <c r="K1435" s="319" t="s">
        <v>1419</v>
      </c>
      <c r="L1435" s="319" t="s">
        <v>4459</v>
      </c>
      <c r="M1435" s="319" t="s">
        <v>5053</v>
      </c>
    </row>
    <row r="1436" spans="1:13" hidden="1">
      <c r="A1436" s="319">
        <f t="shared" si="89"/>
        <v>2155</v>
      </c>
      <c r="B1436" s="288" t="s">
        <v>4453</v>
      </c>
      <c r="C1436" s="319" t="s">
        <v>4840</v>
      </c>
      <c r="D1436" s="319" t="s">
        <v>4765</v>
      </c>
      <c r="E1436" s="319" t="s">
        <v>4765</v>
      </c>
      <c r="F1436" s="319">
        <v>20180101</v>
      </c>
      <c r="G1436" s="319">
        <v>20210630</v>
      </c>
      <c r="H1436" s="319" t="s">
        <v>4293</v>
      </c>
      <c r="I1436" s="319" t="s">
        <v>4921</v>
      </c>
      <c r="J1436" s="319">
        <f t="shared" si="90"/>
        <v>2009</v>
      </c>
      <c r="K1436" s="319" t="s">
        <v>1586</v>
      </c>
      <c r="L1436" s="319" t="s">
        <v>4460</v>
      </c>
      <c r="M1436" s="319" t="s">
        <v>5053</v>
      </c>
    </row>
    <row r="1437" spans="1:13" hidden="1">
      <c r="A1437" s="319">
        <f t="shared" si="89"/>
        <v>2156</v>
      </c>
      <c r="B1437" s="288" t="s">
        <v>4453</v>
      </c>
      <c r="C1437" s="319" t="s">
        <v>4840</v>
      </c>
      <c r="D1437" s="319" t="s">
        <v>4765</v>
      </c>
      <c r="E1437" s="319" t="s">
        <v>4765</v>
      </c>
      <c r="F1437" s="319">
        <v>20180101</v>
      </c>
      <c r="G1437" s="319">
        <v>20210630</v>
      </c>
      <c r="H1437" s="319" t="s">
        <v>4293</v>
      </c>
      <c r="I1437" s="319" t="s">
        <v>4921</v>
      </c>
      <c r="J1437" s="319">
        <f t="shared" si="90"/>
        <v>2009</v>
      </c>
      <c r="K1437" s="319" t="s">
        <v>1256</v>
      </c>
      <c r="L1437" s="319" t="s">
        <v>4744</v>
      </c>
      <c r="M1437" s="319" t="s">
        <v>5053</v>
      </c>
    </row>
    <row r="1438" spans="1:13" hidden="1">
      <c r="A1438" s="319">
        <f t="shared" si="89"/>
        <v>2157</v>
      </c>
      <c r="B1438" s="288" t="s">
        <v>4453</v>
      </c>
      <c r="C1438" s="319" t="s">
        <v>4840</v>
      </c>
      <c r="D1438" s="319" t="s">
        <v>4765</v>
      </c>
      <c r="E1438" s="319" t="s">
        <v>4765</v>
      </c>
      <c r="F1438" s="319">
        <v>20180101</v>
      </c>
      <c r="G1438" s="319">
        <v>20210630</v>
      </c>
      <c r="H1438" s="319" t="s">
        <v>4293</v>
      </c>
      <c r="I1438" s="319" t="s">
        <v>4921</v>
      </c>
      <c r="J1438" s="319">
        <f t="shared" si="90"/>
        <v>2009</v>
      </c>
      <c r="K1438" s="319" t="s">
        <v>4461</v>
      </c>
      <c r="L1438" s="319" t="s">
        <v>4462</v>
      </c>
      <c r="M1438" s="319" t="s">
        <v>5053</v>
      </c>
    </row>
    <row r="1439" spans="1:13" hidden="1">
      <c r="A1439" s="319">
        <f t="shared" si="89"/>
        <v>2158</v>
      </c>
      <c r="B1439" s="288" t="s">
        <v>4453</v>
      </c>
      <c r="C1439" s="319" t="s">
        <v>4840</v>
      </c>
      <c r="D1439" s="319" t="s">
        <v>4765</v>
      </c>
      <c r="E1439" s="319" t="s">
        <v>4765</v>
      </c>
      <c r="F1439" s="319">
        <v>20180101</v>
      </c>
      <c r="G1439" s="319">
        <v>20210630</v>
      </c>
      <c r="H1439" s="319" t="s">
        <v>4293</v>
      </c>
      <c r="I1439" s="319" t="s">
        <v>4921</v>
      </c>
      <c r="J1439" s="319">
        <f t="shared" si="90"/>
        <v>2009</v>
      </c>
      <c r="K1439" s="319" t="s">
        <v>4762</v>
      </c>
      <c r="L1439" s="319" t="s">
        <v>4763</v>
      </c>
      <c r="M1439" s="319" t="s">
        <v>5053</v>
      </c>
    </row>
    <row r="1440" spans="1:13" hidden="1">
      <c r="A1440" s="319">
        <f t="shared" si="89"/>
        <v>2159</v>
      </c>
      <c r="B1440" s="288" t="s">
        <v>4453</v>
      </c>
      <c r="C1440" s="319" t="s">
        <v>4840</v>
      </c>
      <c r="D1440" s="319" t="s">
        <v>4765</v>
      </c>
      <c r="E1440" s="319" t="s">
        <v>4765</v>
      </c>
      <c r="F1440" s="319">
        <v>20180101</v>
      </c>
      <c r="G1440" s="319">
        <v>20210630</v>
      </c>
      <c r="H1440" s="319" t="s">
        <v>4293</v>
      </c>
      <c r="I1440" s="319" t="s">
        <v>4921</v>
      </c>
      <c r="J1440" s="319">
        <f t="shared" si="90"/>
        <v>2009</v>
      </c>
      <c r="K1440" s="319" t="s">
        <v>4463</v>
      </c>
      <c r="L1440" s="319" t="s">
        <v>4464</v>
      </c>
      <c r="M1440" s="319" t="s">
        <v>5053</v>
      </c>
    </row>
    <row r="1441" spans="1:13" hidden="1">
      <c r="A1441" s="319">
        <f t="shared" si="89"/>
        <v>2160</v>
      </c>
      <c r="B1441" s="288" t="s">
        <v>4453</v>
      </c>
      <c r="C1441" s="319" t="s">
        <v>4840</v>
      </c>
      <c r="D1441" s="319" t="s">
        <v>4765</v>
      </c>
      <c r="E1441" s="319" t="s">
        <v>4765</v>
      </c>
      <c r="F1441" s="319">
        <v>20180101</v>
      </c>
      <c r="G1441" s="319">
        <v>20210630</v>
      </c>
      <c r="H1441" s="319" t="s">
        <v>4293</v>
      </c>
      <c r="I1441" s="319" t="s">
        <v>4921</v>
      </c>
      <c r="J1441" s="319">
        <f t="shared" si="90"/>
        <v>2009</v>
      </c>
      <c r="K1441" s="319" t="s">
        <v>4848</v>
      </c>
      <c r="L1441" s="319" t="s">
        <v>4467</v>
      </c>
      <c r="M1441" s="319" t="s">
        <v>5053</v>
      </c>
    </row>
    <row r="1442" spans="1:13" hidden="1">
      <c r="A1442" s="319">
        <f t="shared" si="89"/>
        <v>2161</v>
      </c>
      <c r="B1442" s="288" t="s">
        <v>4453</v>
      </c>
      <c r="C1442" s="319" t="s">
        <v>4840</v>
      </c>
      <c r="D1442" s="319" t="s">
        <v>4765</v>
      </c>
      <c r="E1442" s="319" t="s">
        <v>4765</v>
      </c>
      <c r="F1442" s="319">
        <v>20180101</v>
      </c>
      <c r="G1442" s="319">
        <v>20210630</v>
      </c>
      <c r="H1442" s="319" t="s">
        <v>4293</v>
      </c>
      <c r="I1442" s="319" t="s">
        <v>4921</v>
      </c>
      <c r="J1442" s="319">
        <f t="shared" si="90"/>
        <v>2009</v>
      </c>
      <c r="K1442" s="319" t="s">
        <v>4832</v>
      </c>
      <c r="L1442" s="319" t="s">
        <v>4469</v>
      </c>
      <c r="M1442" s="319" t="s">
        <v>5053</v>
      </c>
    </row>
    <row r="1443" spans="1:13" hidden="1">
      <c r="A1443" s="319">
        <f t="shared" si="89"/>
        <v>2162</v>
      </c>
      <c r="B1443" s="288" t="s">
        <v>4453</v>
      </c>
      <c r="C1443" s="319" t="s">
        <v>4840</v>
      </c>
      <c r="D1443" s="319" t="s">
        <v>4765</v>
      </c>
      <c r="E1443" s="319" t="s">
        <v>4765</v>
      </c>
      <c r="F1443" s="319">
        <v>20180101</v>
      </c>
      <c r="G1443" s="319">
        <v>20210630</v>
      </c>
      <c r="H1443" s="319" t="s">
        <v>4293</v>
      </c>
      <c r="I1443" s="319" t="s">
        <v>4921</v>
      </c>
      <c r="J1443" s="319">
        <f t="shared" si="90"/>
        <v>2009</v>
      </c>
      <c r="K1443" s="319" t="s">
        <v>4833</v>
      </c>
      <c r="L1443" s="319" t="s">
        <v>4471</v>
      </c>
      <c r="M1443" s="319" t="s">
        <v>5053</v>
      </c>
    </row>
    <row r="1444" spans="1:13" hidden="1">
      <c r="A1444" s="319">
        <f t="shared" si="89"/>
        <v>2163</v>
      </c>
      <c r="B1444" s="288" t="s">
        <v>4453</v>
      </c>
      <c r="C1444" s="319" t="s">
        <v>4840</v>
      </c>
      <c r="D1444" s="319" t="s">
        <v>4765</v>
      </c>
      <c r="E1444" s="319" t="s">
        <v>4765</v>
      </c>
      <c r="F1444" s="319">
        <v>20180101</v>
      </c>
      <c r="G1444" s="319">
        <v>20210630</v>
      </c>
      <c r="H1444" s="319" t="s">
        <v>4293</v>
      </c>
      <c r="I1444" s="319" t="s">
        <v>4921</v>
      </c>
      <c r="J1444" s="319">
        <f t="shared" si="90"/>
        <v>2009</v>
      </c>
      <c r="K1444" s="319" t="s">
        <v>4834</v>
      </c>
      <c r="L1444" s="319" t="s">
        <v>4835</v>
      </c>
      <c r="M1444" s="319" t="s">
        <v>5053</v>
      </c>
    </row>
    <row r="1445" spans="1:13" hidden="1">
      <c r="A1445" s="319">
        <f t="shared" si="89"/>
        <v>2164</v>
      </c>
      <c r="B1445" s="288" t="s">
        <v>4453</v>
      </c>
      <c r="C1445" s="319" t="s">
        <v>4840</v>
      </c>
      <c r="D1445" s="319" t="s">
        <v>4765</v>
      </c>
      <c r="E1445" s="319" t="s">
        <v>4765</v>
      </c>
      <c r="F1445" s="319">
        <v>20180101</v>
      </c>
      <c r="G1445" s="319">
        <v>20210630</v>
      </c>
      <c r="H1445" s="319" t="s">
        <v>4293</v>
      </c>
      <c r="I1445" s="319" t="s">
        <v>4921</v>
      </c>
      <c r="J1445" s="319">
        <f t="shared" si="90"/>
        <v>2009</v>
      </c>
      <c r="K1445" s="319" t="s">
        <v>4837</v>
      </c>
      <c r="L1445" s="319" t="s">
        <v>4836</v>
      </c>
      <c r="M1445" s="319" t="s">
        <v>5053</v>
      </c>
    </row>
    <row r="1446" spans="1:13" hidden="1">
      <c r="A1446" s="319">
        <f t="shared" si="89"/>
        <v>2165</v>
      </c>
      <c r="B1446" s="288" t="s">
        <v>4453</v>
      </c>
      <c r="C1446" s="319" t="s">
        <v>4840</v>
      </c>
      <c r="D1446" s="319" t="s">
        <v>4765</v>
      </c>
      <c r="E1446" s="319" t="s">
        <v>4765</v>
      </c>
      <c r="F1446" s="319">
        <v>20180101</v>
      </c>
      <c r="G1446" s="319">
        <v>20210630</v>
      </c>
      <c r="H1446" s="319" t="s">
        <v>4293</v>
      </c>
      <c r="I1446" s="319" t="s">
        <v>4921</v>
      </c>
      <c r="J1446" s="319">
        <f t="shared" si="90"/>
        <v>2009</v>
      </c>
      <c r="K1446" s="319" t="s">
        <v>4838</v>
      </c>
      <c r="L1446" s="319" t="s">
        <v>4841</v>
      </c>
      <c r="M1446" s="319" t="s">
        <v>5053</v>
      </c>
    </row>
    <row r="1447" spans="1:13" hidden="1">
      <c r="A1447" s="319">
        <f t="shared" si="89"/>
        <v>2166</v>
      </c>
      <c r="B1447" s="288" t="s">
        <v>4453</v>
      </c>
      <c r="C1447" s="319" t="s">
        <v>4840</v>
      </c>
      <c r="D1447" s="319" t="s">
        <v>4765</v>
      </c>
      <c r="E1447" s="319" t="s">
        <v>4765</v>
      </c>
      <c r="F1447" s="319">
        <v>20180101</v>
      </c>
      <c r="G1447" s="319">
        <v>20210630</v>
      </c>
      <c r="H1447" s="319" t="s">
        <v>4293</v>
      </c>
      <c r="I1447" s="319" t="s">
        <v>4921</v>
      </c>
      <c r="J1447" s="319">
        <f t="shared" si="90"/>
        <v>2009</v>
      </c>
      <c r="K1447" s="319" t="s">
        <v>4839</v>
      </c>
      <c r="L1447" s="319" t="s">
        <v>4842</v>
      </c>
      <c r="M1447" s="319" t="s">
        <v>5053</v>
      </c>
    </row>
    <row r="1448" spans="1:13" hidden="1">
      <c r="A1448" s="319">
        <f t="shared" si="89"/>
        <v>2167</v>
      </c>
      <c r="B1448" s="288" t="s">
        <v>4453</v>
      </c>
      <c r="C1448" s="319" t="s">
        <v>4840</v>
      </c>
      <c r="D1448" s="319" t="s">
        <v>4765</v>
      </c>
      <c r="E1448" s="319" t="s">
        <v>4765</v>
      </c>
      <c r="F1448" s="319">
        <v>20180101</v>
      </c>
      <c r="G1448" s="319">
        <v>20210630</v>
      </c>
      <c r="H1448" s="319" t="s">
        <v>4293</v>
      </c>
      <c r="I1448" s="319" t="s">
        <v>4921</v>
      </c>
      <c r="J1448" s="319">
        <f>J1434+1</f>
        <v>2010</v>
      </c>
      <c r="K1448" s="319" t="s">
        <v>1809</v>
      </c>
      <c r="L1448" s="319" t="s">
        <v>4458</v>
      </c>
      <c r="M1448" s="319" t="s">
        <v>5053</v>
      </c>
    </row>
    <row r="1449" spans="1:13" hidden="1">
      <c r="A1449" s="319">
        <f t="shared" si="89"/>
        <v>2168</v>
      </c>
      <c r="B1449" s="288" t="s">
        <v>4453</v>
      </c>
      <c r="C1449" s="319" t="s">
        <v>4840</v>
      </c>
      <c r="D1449" s="319" t="s">
        <v>4765</v>
      </c>
      <c r="E1449" s="319" t="s">
        <v>4765</v>
      </c>
      <c r="F1449" s="319">
        <v>20180101</v>
      </c>
      <c r="G1449" s="319">
        <v>20210630</v>
      </c>
      <c r="H1449" s="319" t="s">
        <v>4293</v>
      </c>
      <c r="I1449" s="319" t="s">
        <v>4921</v>
      </c>
      <c r="J1449" s="319">
        <f t="shared" ref="J1449:J1461" si="91">J1448</f>
        <v>2010</v>
      </c>
      <c r="K1449" s="319" t="s">
        <v>1419</v>
      </c>
      <c r="L1449" s="319" t="s">
        <v>4459</v>
      </c>
      <c r="M1449" s="319" t="s">
        <v>5053</v>
      </c>
    </row>
    <row r="1450" spans="1:13" hidden="1">
      <c r="A1450" s="319">
        <f t="shared" si="89"/>
        <v>2169</v>
      </c>
      <c r="B1450" s="288" t="s">
        <v>4453</v>
      </c>
      <c r="C1450" s="319" t="s">
        <v>4840</v>
      </c>
      <c r="D1450" s="319" t="s">
        <v>4765</v>
      </c>
      <c r="E1450" s="319" t="s">
        <v>4765</v>
      </c>
      <c r="F1450" s="319">
        <v>20180101</v>
      </c>
      <c r="G1450" s="319">
        <v>20210630</v>
      </c>
      <c r="H1450" s="319" t="s">
        <v>4293</v>
      </c>
      <c r="I1450" s="319" t="s">
        <v>4921</v>
      </c>
      <c r="J1450" s="319">
        <f t="shared" si="91"/>
        <v>2010</v>
      </c>
      <c r="K1450" s="319" t="s">
        <v>1586</v>
      </c>
      <c r="L1450" s="319" t="s">
        <v>4460</v>
      </c>
      <c r="M1450" s="319" t="s">
        <v>5053</v>
      </c>
    </row>
    <row r="1451" spans="1:13" hidden="1">
      <c r="A1451" s="319">
        <f t="shared" si="89"/>
        <v>2170</v>
      </c>
      <c r="B1451" s="288" t="s">
        <v>4453</v>
      </c>
      <c r="C1451" s="319" t="s">
        <v>4840</v>
      </c>
      <c r="D1451" s="319" t="s">
        <v>4765</v>
      </c>
      <c r="E1451" s="319" t="s">
        <v>4765</v>
      </c>
      <c r="F1451" s="319">
        <v>20180101</v>
      </c>
      <c r="G1451" s="319">
        <v>20210630</v>
      </c>
      <c r="H1451" s="319" t="s">
        <v>4293</v>
      </c>
      <c r="I1451" s="319" t="s">
        <v>4921</v>
      </c>
      <c r="J1451" s="319">
        <f t="shared" si="91"/>
        <v>2010</v>
      </c>
      <c r="K1451" s="319" t="s">
        <v>1256</v>
      </c>
      <c r="L1451" s="319" t="s">
        <v>4744</v>
      </c>
      <c r="M1451" s="319" t="s">
        <v>5053</v>
      </c>
    </row>
    <row r="1452" spans="1:13" hidden="1">
      <c r="A1452" s="319">
        <f t="shared" si="89"/>
        <v>2171</v>
      </c>
      <c r="B1452" s="288" t="s">
        <v>4453</v>
      </c>
      <c r="C1452" s="319" t="s">
        <v>4840</v>
      </c>
      <c r="D1452" s="319" t="s">
        <v>4765</v>
      </c>
      <c r="E1452" s="319" t="s">
        <v>4765</v>
      </c>
      <c r="F1452" s="319">
        <v>20180101</v>
      </c>
      <c r="G1452" s="319">
        <v>20210630</v>
      </c>
      <c r="H1452" s="319" t="s">
        <v>4293</v>
      </c>
      <c r="I1452" s="319" t="s">
        <v>4921</v>
      </c>
      <c r="J1452" s="319">
        <f t="shared" si="91"/>
        <v>2010</v>
      </c>
      <c r="K1452" s="319" t="s">
        <v>4461</v>
      </c>
      <c r="L1452" s="319" t="s">
        <v>4462</v>
      </c>
      <c r="M1452" s="319" t="s">
        <v>5053</v>
      </c>
    </row>
    <row r="1453" spans="1:13" hidden="1">
      <c r="A1453" s="319">
        <f t="shared" si="89"/>
        <v>2172</v>
      </c>
      <c r="B1453" s="288" t="s">
        <v>4453</v>
      </c>
      <c r="C1453" s="319" t="s">
        <v>4840</v>
      </c>
      <c r="D1453" s="319" t="s">
        <v>4765</v>
      </c>
      <c r="E1453" s="319" t="s">
        <v>4765</v>
      </c>
      <c r="F1453" s="319">
        <v>20180101</v>
      </c>
      <c r="G1453" s="319">
        <v>20210630</v>
      </c>
      <c r="H1453" s="319" t="s">
        <v>4293</v>
      </c>
      <c r="I1453" s="319" t="s">
        <v>4921</v>
      </c>
      <c r="J1453" s="319">
        <f t="shared" si="91"/>
        <v>2010</v>
      </c>
      <c r="K1453" s="319" t="s">
        <v>4762</v>
      </c>
      <c r="L1453" s="319" t="s">
        <v>4763</v>
      </c>
      <c r="M1453" s="319" t="s">
        <v>5053</v>
      </c>
    </row>
    <row r="1454" spans="1:13" hidden="1">
      <c r="A1454" s="319">
        <f t="shared" si="89"/>
        <v>2173</v>
      </c>
      <c r="B1454" s="288" t="s">
        <v>4453</v>
      </c>
      <c r="C1454" s="319" t="s">
        <v>4840</v>
      </c>
      <c r="D1454" s="319" t="s">
        <v>4765</v>
      </c>
      <c r="E1454" s="319" t="s">
        <v>4765</v>
      </c>
      <c r="F1454" s="319">
        <v>20180101</v>
      </c>
      <c r="G1454" s="319">
        <v>20210630</v>
      </c>
      <c r="H1454" s="319" t="s">
        <v>4293</v>
      </c>
      <c r="I1454" s="319" t="s">
        <v>4921</v>
      </c>
      <c r="J1454" s="319">
        <f t="shared" si="91"/>
        <v>2010</v>
      </c>
      <c r="K1454" s="319" t="s">
        <v>4463</v>
      </c>
      <c r="L1454" s="319" t="s">
        <v>4464</v>
      </c>
      <c r="M1454" s="319" t="s">
        <v>5053</v>
      </c>
    </row>
    <row r="1455" spans="1:13" hidden="1">
      <c r="A1455" s="319">
        <f t="shared" si="89"/>
        <v>2174</v>
      </c>
      <c r="B1455" s="288" t="s">
        <v>4453</v>
      </c>
      <c r="C1455" s="319" t="s">
        <v>4840</v>
      </c>
      <c r="D1455" s="319" t="s">
        <v>4765</v>
      </c>
      <c r="E1455" s="319" t="s">
        <v>4765</v>
      </c>
      <c r="F1455" s="319">
        <v>20180101</v>
      </c>
      <c r="G1455" s="319">
        <v>20210630</v>
      </c>
      <c r="H1455" s="319" t="s">
        <v>4293</v>
      </c>
      <c r="I1455" s="319" t="s">
        <v>4921</v>
      </c>
      <c r="J1455" s="319">
        <f t="shared" si="91"/>
        <v>2010</v>
      </c>
      <c r="K1455" s="319" t="s">
        <v>4848</v>
      </c>
      <c r="L1455" s="319" t="s">
        <v>4467</v>
      </c>
      <c r="M1455" s="319" t="s">
        <v>5053</v>
      </c>
    </row>
    <row r="1456" spans="1:13" hidden="1">
      <c r="A1456" s="319">
        <f t="shared" si="89"/>
        <v>2175</v>
      </c>
      <c r="B1456" s="288" t="s">
        <v>4453</v>
      </c>
      <c r="C1456" s="319" t="s">
        <v>4840</v>
      </c>
      <c r="D1456" s="319" t="s">
        <v>4765</v>
      </c>
      <c r="E1456" s="319" t="s">
        <v>4765</v>
      </c>
      <c r="F1456" s="319">
        <v>20180101</v>
      </c>
      <c r="G1456" s="319">
        <v>20210630</v>
      </c>
      <c r="H1456" s="319" t="s">
        <v>4293</v>
      </c>
      <c r="I1456" s="319" t="s">
        <v>4921</v>
      </c>
      <c r="J1456" s="319">
        <f t="shared" si="91"/>
        <v>2010</v>
      </c>
      <c r="K1456" s="319" t="s">
        <v>4832</v>
      </c>
      <c r="L1456" s="319" t="s">
        <v>4469</v>
      </c>
      <c r="M1456" s="319" t="s">
        <v>5053</v>
      </c>
    </row>
    <row r="1457" spans="1:13" hidden="1">
      <c r="A1457" s="319">
        <f t="shared" si="89"/>
        <v>2176</v>
      </c>
      <c r="B1457" s="288" t="s">
        <v>4453</v>
      </c>
      <c r="C1457" s="319" t="s">
        <v>4840</v>
      </c>
      <c r="D1457" s="319" t="s">
        <v>4765</v>
      </c>
      <c r="E1457" s="319" t="s">
        <v>4765</v>
      </c>
      <c r="F1457" s="319">
        <v>20180101</v>
      </c>
      <c r="G1457" s="319">
        <v>20210630</v>
      </c>
      <c r="H1457" s="319" t="s">
        <v>4293</v>
      </c>
      <c r="I1457" s="319" t="s">
        <v>4921</v>
      </c>
      <c r="J1457" s="319">
        <f t="shared" si="91"/>
        <v>2010</v>
      </c>
      <c r="K1457" s="319" t="s">
        <v>4833</v>
      </c>
      <c r="L1457" s="319" t="s">
        <v>4471</v>
      </c>
      <c r="M1457" s="319" t="s">
        <v>5053</v>
      </c>
    </row>
    <row r="1458" spans="1:13" hidden="1">
      <c r="A1458" s="319">
        <f t="shared" si="89"/>
        <v>2177</v>
      </c>
      <c r="B1458" s="288" t="s">
        <v>4453</v>
      </c>
      <c r="C1458" s="319" t="s">
        <v>4840</v>
      </c>
      <c r="D1458" s="319" t="s">
        <v>4765</v>
      </c>
      <c r="E1458" s="319" t="s">
        <v>4765</v>
      </c>
      <c r="F1458" s="319">
        <v>20180101</v>
      </c>
      <c r="G1458" s="319">
        <v>20210630</v>
      </c>
      <c r="H1458" s="319" t="s">
        <v>4293</v>
      </c>
      <c r="I1458" s="319" t="s">
        <v>4921</v>
      </c>
      <c r="J1458" s="319">
        <f t="shared" si="91"/>
        <v>2010</v>
      </c>
      <c r="K1458" s="319" t="s">
        <v>4834</v>
      </c>
      <c r="L1458" s="319" t="s">
        <v>4835</v>
      </c>
      <c r="M1458" s="319" t="s">
        <v>5053</v>
      </c>
    </row>
    <row r="1459" spans="1:13" hidden="1">
      <c r="A1459" s="319">
        <f t="shared" si="89"/>
        <v>2178</v>
      </c>
      <c r="B1459" s="288" t="s">
        <v>4453</v>
      </c>
      <c r="C1459" s="319" t="s">
        <v>4840</v>
      </c>
      <c r="D1459" s="319" t="s">
        <v>4765</v>
      </c>
      <c r="E1459" s="319" t="s">
        <v>4765</v>
      </c>
      <c r="F1459" s="319">
        <v>20180101</v>
      </c>
      <c r="G1459" s="319">
        <v>20210630</v>
      </c>
      <c r="H1459" s="319" t="s">
        <v>4293</v>
      </c>
      <c r="I1459" s="319" t="s">
        <v>4921</v>
      </c>
      <c r="J1459" s="319">
        <f t="shared" si="91"/>
        <v>2010</v>
      </c>
      <c r="K1459" s="319" t="s">
        <v>4837</v>
      </c>
      <c r="L1459" s="319" t="s">
        <v>4836</v>
      </c>
      <c r="M1459" s="319" t="s">
        <v>5053</v>
      </c>
    </row>
    <row r="1460" spans="1:13" hidden="1">
      <c r="A1460" s="319">
        <f t="shared" si="89"/>
        <v>2179</v>
      </c>
      <c r="B1460" s="288" t="s">
        <v>4453</v>
      </c>
      <c r="C1460" s="319" t="s">
        <v>4840</v>
      </c>
      <c r="D1460" s="319" t="s">
        <v>4765</v>
      </c>
      <c r="E1460" s="319" t="s">
        <v>4765</v>
      </c>
      <c r="F1460" s="319">
        <v>20180101</v>
      </c>
      <c r="G1460" s="319">
        <v>20210630</v>
      </c>
      <c r="H1460" s="319" t="s">
        <v>4293</v>
      </c>
      <c r="I1460" s="319" t="s">
        <v>4921</v>
      </c>
      <c r="J1460" s="319">
        <f t="shared" si="91"/>
        <v>2010</v>
      </c>
      <c r="K1460" s="319" t="s">
        <v>4838</v>
      </c>
      <c r="L1460" s="319" t="s">
        <v>4841</v>
      </c>
      <c r="M1460" s="319" t="s">
        <v>5053</v>
      </c>
    </row>
    <row r="1461" spans="1:13" hidden="1">
      <c r="A1461" s="49">
        <f t="shared" si="89"/>
        <v>2180</v>
      </c>
      <c r="B1461" s="343" t="s">
        <v>4453</v>
      </c>
      <c r="C1461" s="49" t="s">
        <v>4840</v>
      </c>
      <c r="D1461" s="49" t="s">
        <v>4765</v>
      </c>
      <c r="E1461" s="49" t="s">
        <v>4765</v>
      </c>
      <c r="F1461" s="49">
        <v>20180101</v>
      </c>
      <c r="G1461" s="319">
        <v>20210630</v>
      </c>
      <c r="H1461" s="49" t="s">
        <v>4293</v>
      </c>
      <c r="I1461" s="49" t="s">
        <v>4921</v>
      </c>
      <c r="J1461" s="319">
        <f t="shared" si="91"/>
        <v>2010</v>
      </c>
      <c r="K1461" s="49" t="s">
        <v>4839</v>
      </c>
      <c r="L1461" s="49" t="s">
        <v>4842</v>
      </c>
      <c r="M1461" s="319" t="s">
        <v>5053</v>
      </c>
    </row>
    <row r="1462" spans="1:13" hidden="1">
      <c r="A1462" s="319">
        <f t="shared" si="89"/>
        <v>2181</v>
      </c>
      <c r="B1462" s="288" t="s">
        <v>4453</v>
      </c>
      <c r="C1462" s="319" t="s">
        <v>4840</v>
      </c>
      <c r="D1462" s="319" t="s">
        <v>4765</v>
      </c>
      <c r="E1462" s="319" t="s">
        <v>4765</v>
      </c>
      <c r="F1462" s="319">
        <v>20180101</v>
      </c>
      <c r="G1462" s="319">
        <v>20210630</v>
      </c>
      <c r="H1462" s="319" t="s">
        <v>4293</v>
      </c>
      <c r="I1462" s="319" t="s">
        <v>4921</v>
      </c>
      <c r="J1462" s="319">
        <f>J1448+1</f>
        <v>2011</v>
      </c>
      <c r="K1462" s="319" t="s">
        <v>1809</v>
      </c>
      <c r="L1462" s="319" t="s">
        <v>4458</v>
      </c>
      <c r="M1462" s="319" t="s">
        <v>5053</v>
      </c>
    </row>
    <row r="1463" spans="1:13" hidden="1">
      <c r="A1463" s="319">
        <f t="shared" si="89"/>
        <v>2182</v>
      </c>
      <c r="B1463" s="288" t="s">
        <v>4453</v>
      </c>
      <c r="C1463" s="319" t="s">
        <v>4840</v>
      </c>
      <c r="D1463" s="319" t="s">
        <v>4765</v>
      </c>
      <c r="E1463" s="319" t="s">
        <v>4765</v>
      </c>
      <c r="F1463" s="319">
        <v>20180101</v>
      </c>
      <c r="G1463" s="319">
        <v>20210630</v>
      </c>
      <c r="H1463" s="319" t="s">
        <v>4293</v>
      </c>
      <c r="I1463" s="319" t="s">
        <v>4921</v>
      </c>
      <c r="J1463" s="319">
        <f t="shared" ref="J1463:J1527" si="92">J1462</f>
        <v>2011</v>
      </c>
      <c r="K1463" s="319" t="s">
        <v>1419</v>
      </c>
      <c r="L1463" s="319" t="s">
        <v>4459</v>
      </c>
      <c r="M1463" s="319" t="s">
        <v>5053</v>
      </c>
    </row>
    <row r="1464" spans="1:13" hidden="1">
      <c r="A1464" s="319">
        <f t="shared" si="89"/>
        <v>2183</v>
      </c>
      <c r="B1464" s="288" t="s">
        <v>4453</v>
      </c>
      <c r="C1464" s="319" t="s">
        <v>4840</v>
      </c>
      <c r="D1464" s="319" t="s">
        <v>4765</v>
      </c>
      <c r="E1464" s="319" t="s">
        <v>4765</v>
      </c>
      <c r="F1464" s="319">
        <v>20180101</v>
      </c>
      <c r="G1464" s="319">
        <v>20210630</v>
      </c>
      <c r="H1464" s="319" t="s">
        <v>4293</v>
      </c>
      <c r="I1464" s="319" t="s">
        <v>4921</v>
      </c>
      <c r="J1464" s="319">
        <f t="shared" si="92"/>
        <v>2011</v>
      </c>
      <c r="K1464" s="319" t="s">
        <v>1586</v>
      </c>
      <c r="L1464" s="319" t="s">
        <v>4460</v>
      </c>
      <c r="M1464" s="319" t="s">
        <v>5053</v>
      </c>
    </row>
    <row r="1465" spans="1:13" hidden="1">
      <c r="A1465" s="319">
        <f t="shared" si="89"/>
        <v>2184</v>
      </c>
      <c r="B1465" s="288" t="s">
        <v>4453</v>
      </c>
      <c r="C1465" s="319" t="s">
        <v>4840</v>
      </c>
      <c r="D1465" s="319" t="s">
        <v>4765</v>
      </c>
      <c r="E1465" s="319" t="s">
        <v>4765</v>
      </c>
      <c r="F1465" s="319">
        <v>20180101</v>
      </c>
      <c r="G1465" s="319">
        <v>20210630</v>
      </c>
      <c r="H1465" s="319" t="s">
        <v>4293</v>
      </c>
      <c r="I1465" s="319" t="s">
        <v>4921</v>
      </c>
      <c r="J1465" s="319">
        <f t="shared" si="92"/>
        <v>2011</v>
      </c>
      <c r="K1465" s="319" t="s">
        <v>1256</v>
      </c>
      <c r="L1465" s="319" t="s">
        <v>4744</v>
      </c>
      <c r="M1465" s="319" t="s">
        <v>5053</v>
      </c>
    </row>
    <row r="1466" spans="1:13" hidden="1">
      <c r="A1466" s="319">
        <f t="shared" si="89"/>
        <v>2185</v>
      </c>
      <c r="B1466" s="288" t="s">
        <v>4453</v>
      </c>
      <c r="C1466" s="319" t="s">
        <v>4840</v>
      </c>
      <c r="D1466" s="319" t="s">
        <v>4765</v>
      </c>
      <c r="E1466" s="319" t="s">
        <v>4765</v>
      </c>
      <c r="F1466" s="319">
        <v>20180101</v>
      </c>
      <c r="G1466" s="319">
        <v>20210630</v>
      </c>
      <c r="H1466" s="319" t="s">
        <v>4293</v>
      </c>
      <c r="I1466" s="319" t="s">
        <v>4921</v>
      </c>
      <c r="J1466" s="319">
        <f t="shared" si="92"/>
        <v>2011</v>
      </c>
      <c r="K1466" s="319" t="s">
        <v>4461</v>
      </c>
      <c r="L1466" s="319" t="s">
        <v>4462</v>
      </c>
      <c r="M1466" s="319" t="s">
        <v>5053</v>
      </c>
    </row>
    <row r="1467" spans="1:13" hidden="1">
      <c r="A1467" s="319">
        <f t="shared" si="89"/>
        <v>2186</v>
      </c>
      <c r="B1467" s="288" t="s">
        <v>4453</v>
      </c>
      <c r="C1467" s="319" t="s">
        <v>4840</v>
      </c>
      <c r="D1467" s="319" t="s">
        <v>4765</v>
      </c>
      <c r="E1467" s="319" t="s">
        <v>4765</v>
      </c>
      <c r="F1467" s="319">
        <v>20180101</v>
      </c>
      <c r="G1467" s="319">
        <v>20210630</v>
      </c>
      <c r="H1467" s="319" t="s">
        <v>4293</v>
      </c>
      <c r="I1467" s="319" t="s">
        <v>4921</v>
      </c>
      <c r="J1467" s="319">
        <f t="shared" si="92"/>
        <v>2011</v>
      </c>
      <c r="K1467" s="319" t="s">
        <v>4762</v>
      </c>
      <c r="L1467" s="319" t="s">
        <v>4763</v>
      </c>
      <c r="M1467" s="319" t="s">
        <v>5053</v>
      </c>
    </row>
    <row r="1468" spans="1:13" hidden="1">
      <c r="A1468" s="319">
        <f t="shared" si="89"/>
        <v>2187</v>
      </c>
      <c r="B1468" s="288" t="s">
        <v>4453</v>
      </c>
      <c r="C1468" s="319" t="s">
        <v>4840</v>
      </c>
      <c r="D1468" s="319" t="s">
        <v>4765</v>
      </c>
      <c r="E1468" s="319" t="s">
        <v>4765</v>
      </c>
      <c r="F1468" s="319">
        <v>20180101</v>
      </c>
      <c r="G1468" s="319">
        <v>20210630</v>
      </c>
      <c r="H1468" s="319" t="s">
        <v>4293</v>
      </c>
      <c r="I1468" s="319" t="s">
        <v>4921</v>
      </c>
      <c r="J1468" s="319">
        <f t="shared" si="92"/>
        <v>2011</v>
      </c>
      <c r="K1468" s="319" t="s">
        <v>4463</v>
      </c>
      <c r="L1468" s="319" t="s">
        <v>4464</v>
      </c>
      <c r="M1468" s="319" t="s">
        <v>5053</v>
      </c>
    </row>
    <row r="1469" spans="1:13" hidden="1">
      <c r="A1469" s="319">
        <f t="shared" si="89"/>
        <v>2188</v>
      </c>
      <c r="B1469" s="288" t="s">
        <v>4453</v>
      </c>
      <c r="C1469" s="319" t="s">
        <v>4840</v>
      </c>
      <c r="D1469" s="319" t="s">
        <v>4765</v>
      </c>
      <c r="E1469" s="319" t="s">
        <v>4765</v>
      </c>
      <c r="F1469" s="319">
        <v>20180101</v>
      </c>
      <c r="G1469" s="319">
        <v>20210630</v>
      </c>
      <c r="H1469" s="319" t="s">
        <v>4293</v>
      </c>
      <c r="I1469" s="319" t="s">
        <v>4921</v>
      </c>
      <c r="J1469" s="319">
        <f t="shared" si="92"/>
        <v>2011</v>
      </c>
      <c r="K1469" s="319" t="s">
        <v>4848</v>
      </c>
      <c r="L1469" s="319" t="s">
        <v>4467</v>
      </c>
      <c r="M1469" s="319" t="s">
        <v>5053</v>
      </c>
    </row>
    <row r="1470" spans="1:13" hidden="1">
      <c r="A1470" s="319">
        <f t="shared" si="89"/>
        <v>2189</v>
      </c>
      <c r="B1470" s="288" t="s">
        <v>4453</v>
      </c>
      <c r="C1470" s="319" t="s">
        <v>4840</v>
      </c>
      <c r="D1470" s="319" t="s">
        <v>4765</v>
      </c>
      <c r="E1470" s="319" t="s">
        <v>4765</v>
      </c>
      <c r="F1470" s="319">
        <v>20180101</v>
      </c>
      <c r="G1470" s="319">
        <v>20210630</v>
      </c>
      <c r="H1470" s="319" t="s">
        <v>4293</v>
      </c>
      <c r="I1470" s="319" t="s">
        <v>4921</v>
      </c>
      <c r="J1470" s="319">
        <f t="shared" si="92"/>
        <v>2011</v>
      </c>
      <c r="K1470" s="319" t="s">
        <v>4832</v>
      </c>
      <c r="L1470" s="319" t="s">
        <v>4469</v>
      </c>
      <c r="M1470" s="319" t="s">
        <v>5053</v>
      </c>
    </row>
    <row r="1471" spans="1:13" hidden="1">
      <c r="A1471" s="319">
        <f t="shared" si="89"/>
        <v>2190</v>
      </c>
      <c r="B1471" s="288" t="s">
        <v>4453</v>
      </c>
      <c r="C1471" s="319" t="s">
        <v>4840</v>
      </c>
      <c r="D1471" s="319" t="s">
        <v>4765</v>
      </c>
      <c r="E1471" s="319" t="s">
        <v>4765</v>
      </c>
      <c r="F1471" s="319">
        <v>20180101</v>
      </c>
      <c r="G1471" s="319">
        <v>20210630</v>
      </c>
      <c r="H1471" s="319" t="s">
        <v>4293</v>
      </c>
      <c r="I1471" s="319" t="s">
        <v>4921</v>
      </c>
      <c r="J1471" s="319">
        <f t="shared" si="92"/>
        <v>2011</v>
      </c>
      <c r="K1471" s="319" t="s">
        <v>4833</v>
      </c>
      <c r="L1471" s="319" t="s">
        <v>4471</v>
      </c>
      <c r="M1471" s="319" t="s">
        <v>5053</v>
      </c>
    </row>
    <row r="1472" spans="1:13" hidden="1">
      <c r="A1472" s="319">
        <f t="shared" si="89"/>
        <v>2191</v>
      </c>
      <c r="B1472" s="288" t="s">
        <v>4453</v>
      </c>
      <c r="C1472" s="319" t="s">
        <v>4840</v>
      </c>
      <c r="D1472" s="319" t="s">
        <v>4765</v>
      </c>
      <c r="E1472" s="319" t="s">
        <v>4765</v>
      </c>
      <c r="F1472" s="319">
        <v>20180101</v>
      </c>
      <c r="G1472" s="319">
        <v>20210630</v>
      </c>
      <c r="H1472" s="319" t="s">
        <v>4293</v>
      </c>
      <c r="I1472" s="319" t="s">
        <v>4921</v>
      </c>
      <c r="J1472" s="319">
        <f t="shared" si="92"/>
        <v>2011</v>
      </c>
      <c r="K1472" s="319" t="s">
        <v>4834</v>
      </c>
      <c r="L1472" s="319" t="s">
        <v>4835</v>
      </c>
      <c r="M1472" s="319" t="s">
        <v>5053</v>
      </c>
    </row>
    <row r="1473" spans="1:13" hidden="1">
      <c r="A1473" s="319">
        <f t="shared" si="89"/>
        <v>2192</v>
      </c>
      <c r="B1473" s="288" t="s">
        <v>4453</v>
      </c>
      <c r="C1473" s="319" t="s">
        <v>4840</v>
      </c>
      <c r="D1473" s="319" t="s">
        <v>4765</v>
      </c>
      <c r="E1473" s="319" t="s">
        <v>4765</v>
      </c>
      <c r="F1473" s="319">
        <v>20180101</v>
      </c>
      <c r="G1473" s="319">
        <v>20210630</v>
      </c>
      <c r="H1473" s="319" t="s">
        <v>4293</v>
      </c>
      <c r="I1473" s="319" t="s">
        <v>4921</v>
      </c>
      <c r="J1473" s="319">
        <f t="shared" si="92"/>
        <v>2011</v>
      </c>
      <c r="K1473" s="319" t="s">
        <v>4837</v>
      </c>
      <c r="L1473" s="319" t="s">
        <v>4836</v>
      </c>
      <c r="M1473" s="319" t="s">
        <v>5053</v>
      </c>
    </row>
    <row r="1474" spans="1:13" hidden="1">
      <c r="A1474" s="319">
        <f t="shared" si="89"/>
        <v>2193</v>
      </c>
      <c r="B1474" s="288" t="s">
        <v>4453</v>
      </c>
      <c r="C1474" s="319" t="s">
        <v>4840</v>
      </c>
      <c r="D1474" s="319" t="s">
        <v>4765</v>
      </c>
      <c r="E1474" s="319" t="s">
        <v>4765</v>
      </c>
      <c r="F1474" s="319">
        <v>20180101</v>
      </c>
      <c r="G1474" s="319">
        <v>20210630</v>
      </c>
      <c r="H1474" s="319" t="s">
        <v>4293</v>
      </c>
      <c r="I1474" s="319" t="s">
        <v>4921</v>
      </c>
      <c r="J1474" s="319">
        <f t="shared" si="92"/>
        <v>2011</v>
      </c>
      <c r="K1474" s="319" t="s">
        <v>4838</v>
      </c>
      <c r="L1474" s="319" t="s">
        <v>4841</v>
      </c>
      <c r="M1474" s="319" t="s">
        <v>5053</v>
      </c>
    </row>
    <row r="1475" spans="1:13" hidden="1">
      <c r="A1475" s="319">
        <f t="shared" si="89"/>
        <v>2194</v>
      </c>
      <c r="B1475" s="288" t="s">
        <v>4453</v>
      </c>
      <c r="C1475" s="319" t="s">
        <v>4840</v>
      </c>
      <c r="D1475" s="319" t="s">
        <v>4765</v>
      </c>
      <c r="E1475" s="319" t="s">
        <v>4765</v>
      </c>
      <c r="F1475" s="319">
        <v>20180101</v>
      </c>
      <c r="G1475" s="319">
        <v>20210630</v>
      </c>
      <c r="H1475" s="319" t="s">
        <v>4293</v>
      </c>
      <c r="I1475" s="319" t="s">
        <v>4921</v>
      </c>
      <c r="J1475" s="319">
        <f t="shared" si="92"/>
        <v>2011</v>
      </c>
      <c r="K1475" s="319" t="s">
        <v>4839</v>
      </c>
      <c r="L1475" s="319" t="s">
        <v>4842</v>
      </c>
      <c r="M1475" s="319" t="s">
        <v>5053</v>
      </c>
    </row>
    <row r="1476" spans="1:13" hidden="1">
      <c r="A1476" s="319">
        <f t="shared" si="89"/>
        <v>2195</v>
      </c>
      <c r="B1476" s="288" t="s">
        <v>4453</v>
      </c>
      <c r="C1476" s="319" t="s">
        <v>4840</v>
      </c>
      <c r="D1476" s="319" t="s">
        <v>4765</v>
      </c>
      <c r="E1476" s="319" t="s">
        <v>4765</v>
      </c>
      <c r="F1476" s="319">
        <v>20180101</v>
      </c>
      <c r="G1476" s="319">
        <v>20210630</v>
      </c>
      <c r="H1476" s="319" t="s">
        <v>4293</v>
      </c>
      <c r="I1476" s="319" t="s">
        <v>4921</v>
      </c>
      <c r="J1476" s="319">
        <f>J1462+1</f>
        <v>2012</v>
      </c>
      <c r="K1476" s="319" t="s">
        <v>1809</v>
      </c>
      <c r="L1476" s="319" t="s">
        <v>4458</v>
      </c>
      <c r="M1476" s="319" t="s">
        <v>5053</v>
      </c>
    </row>
    <row r="1477" spans="1:13" hidden="1">
      <c r="A1477" s="319">
        <f t="shared" si="89"/>
        <v>2196</v>
      </c>
      <c r="B1477" s="288" t="s">
        <v>4453</v>
      </c>
      <c r="C1477" s="319" t="s">
        <v>4840</v>
      </c>
      <c r="D1477" s="319" t="s">
        <v>4765</v>
      </c>
      <c r="E1477" s="319" t="s">
        <v>4765</v>
      </c>
      <c r="F1477" s="319">
        <v>20180101</v>
      </c>
      <c r="G1477" s="319">
        <v>20210630</v>
      </c>
      <c r="H1477" s="319" t="s">
        <v>4293</v>
      </c>
      <c r="I1477" s="319" t="s">
        <v>4921</v>
      </c>
      <c r="J1477" s="319">
        <f t="shared" si="92"/>
        <v>2012</v>
      </c>
      <c r="K1477" s="319" t="s">
        <v>1419</v>
      </c>
      <c r="L1477" s="319" t="s">
        <v>4459</v>
      </c>
      <c r="M1477" s="319" t="s">
        <v>5053</v>
      </c>
    </row>
    <row r="1478" spans="1:13" hidden="1">
      <c r="A1478" s="319">
        <f t="shared" si="89"/>
        <v>2197</v>
      </c>
      <c r="B1478" s="288" t="s">
        <v>4453</v>
      </c>
      <c r="C1478" s="319" t="s">
        <v>4840</v>
      </c>
      <c r="D1478" s="319" t="s">
        <v>4765</v>
      </c>
      <c r="E1478" s="319" t="s">
        <v>4765</v>
      </c>
      <c r="F1478" s="319">
        <v>20180101</v>
      </c>
      <c r="G1478" s="319">
        <v>20210630</v>
      </c>
      <c r="H1478" s="319" t="s">
        <v>4293</v>
      </c>
      <c r="I1478" s="319" t="s">
        <v>4921</v>
      </c>
      <c r="J1478" s="319">
        <f t="shared" si="92"/>
        <v>2012</v>
      </c>
      <c r="K1478" s="319" t="s">
        <v>1586</v>
      </c>
      <c r="L1478" s="319" t="s">
        <v>4460</v>
      </c>
      <c r="M1478" s="319" t="s">
        <v>5053</v>
      </c>
    </row>
    <row r="1479" spans="1:13" hidden="1">
      <c r="A1479" s="319">
        <f t="shared" si="89"/>
        <v>2198</v>
      </c>
      <c r="B1479" s="288" t="s">
        <v>4453</v>
      </c>
      <c r="C1479" s="319" t="s">
        <v>4840</v>
      </c>
      <c r="D1479" s="319" t="s">
        <v>4765</v>
      </c>
      <c r="E1479" s="319" t="s">
        <v>4765</v>
      </c>
      <c r="F1479" s="319">
        <v>20180101</v>
      </c>
      <c r="G1479" s="319">
        <v>20210630</v>
      </c>
      <c r="H1479" s="319" t="s">
        <v>4293</v>
      </c>
      <c r="I1479" s="319" t="s">
        <v>4921</v>
      </c>
      <c r="J1479" s="319">
        <f t="shared" si="92"/>
        <v>2012</v>
      </c>
      <c r="K1479" s="319" t="s">
        <v>1256</v>
      </c>
      <c r="L1479" s="319" t="s">
        <v>4744</v>
      </c>
      <c r="M1479" s="319" t="s">
        <v>5053</v>
      </c>
    </row>
    <row r="1480" spans="1:13" hidden="1">
      <c r="A1480" s="319">
        <f t="shared" si="89"/>
        <v>2199</v>
      </c>
      <c r="B1480" s="288" t="s">
        <v>4453</v>
      </c>
      <c r="C1480" s="319" t="s">
        <v>4840</v>
      </c>
      <c r="D1480" s="319" t="s">
        <v>4765</v>
      </c>
      <c r="E1480" s="319" t="s">
        <v>4765</v>
      </c>
      <c r="F1480" s="319">
        <v>20180101</v>
      </c>
      <c r="G1480" s="319">
        <v>20210630</v>
      </c>
      <c r="H1480" s="319" t="s">
        <v>4293</v>
      </c>
      <c r="I1480" s="319" t="s">
        <v>4921</v>
      </c>
      <c r="J1480" s="319">
        <f t="shared" si="92"/>
        <v>2012</v>
      </c>
      <c r="K1480" s="319" t="s">
        <v>4461</v>
      </c>
      <c r="L1480" s="319" t="s">
        <v>4462</v>
      </c>
      <c r="M1480" s="319" t="s">
        <v>5053</v>
      </c>
    </row>
    <row r="1481" spans="1:13" hidden="1">
      <c r="A1481" s="319">
        <f t="shared" si="89"/>
        <v>2200</v>
      </c>
      <c r="B1481" s="288" t="s">
        <v>4453</v>
      </c>
      <c r="C1481" s="319" t="s">
        <v>4840</v>
      </c>
      <c r="D1481" s="319" t="s">
        <v>4765</v>
      </c>
      <c r="E1481" s="319" t="s">
        <v>4765</v>
      </c>
      <c r="F1481" s="319">
        <v>20180101</v>
      </c>
      <c r="G1481" s="319">
        <v>20210630</v>
      </c>
      <c r="H1481" s="319" t="s">
        <v>4293</v>
      </c>
      <c r="I1481" s="319" t="s">
        <v>4921</v>
      </c>
      <c r="J1481" s="319">
        <f t="shared" si="92"/>
        <v>2012</v>
      </c>
      <c r="K1481" s="319" t="s">
        <v>4762</v>
      </c>
      <c r="L1481" s="319" t="s">
        <v>4763</v>
      </c>
      <c r="M1481" s="319" t="s">
        <v>5053</v>
      </c>
    </row>
    <row r="1482" spans="1:13" hidden="1">
      <c r="A1482" s="319">
        <f t="shared" si="89"/>
        <v>2201</v>
      </c>
      <c r="B1482" s="288" t="s">
        <v>4453</v>
      </c>
      <c r="C1482" s="319" t="s">
        <v>4840</v>
      </c>
      <c r="D1482" s="319" t="s">
        <v>4765</v>
      </c>
      <c r="E1482" s="319" t="s">
        <v>4765</v>
      </c>
      <c r="F1482" s="319">
        <v>20180101</v>
      </c>
      <c r="G1482" s="319">
        <v>20210630</v>
      </c>
      <c r="H1482" s="319" t="s">
        <v>4293</v>
      </c>
      <c r="I1482" s="319" t="s">
        <v>4921</v>
      </c>
      <c r="J1482" s="319">
        <f t="shared" si="92"/>
        <v>2012</v>
      </c>
      <c r="K1482" s="319" t="s">
        <v>4463</v>
      </c>
      <c r="L1482" s="319" t="s">
        <v>4464</v>
      </c>
      <c r="M1482" s="319" t="s">
        <v>5053</v>
      </c>
    </row>
    <row r="1483" spans="1:13" hidden="1">
      <c r="A1483" s="319">
        <f t="shared" si="89"/>
        <v>2202</v>
      </c>
      <c r="B1483" s="288" t="s">
        <v>4453</v>
      </c>
      <c r="C1483" s="319" t="s">
        <v>4840</v>
      </c>
      <c r="D1483" s="319" t="s">
        <v>4765</v>
      </c>
      <c r="E1483" s="319" t="s">
        <v>4765</v>
      </c>
      <c r="F1483" s="319">
        <v>20180101</v>
      </c>
      <c r="G1483" s="319">
        <v>20210630</v>
      </c>
      <c r="H1483" s="319" t="s">
        <v>4293</v>
      </c>
      <c r="I1483" s="319" t="s">
        <v>4921</v>
      </c>
      <c r="J1483" s="319">
        <f t="shared" si="92"/>
        <v>2012</v>
      </c>
      <c r="K1483" s="319" t="s">
        <v>4848</v>
      </c>
      <c r="L1483" s="319" t="s">
        <v>4467</v>
      </c>
      <c r="M1483" s="319" t="s">
        <v>5053</v>
      </c>
    </row>
    <row r="1484" spans="1:13" hidden="1">
      <c r="A1484" s="319">
        <f t="shared" si="89"/>
        <v>2203</v>
      </c>
      <c r="B1484" s="288" t="s">
        <v>4453</v>
      </c>
      <c r="C1484" s="319" t="s">
        <v>4840</v>
      </c>
      <c r="D1484" s="319" t="s">
        <v>4765</v>
      </c>
      <c r="E1484" s="319" t="s">
        <v>4765</v>
      </c>
      <c r="F1484" s="319">
        <v>20180101</v>
      </c>
      <c r="G1484" s="319">
        <v>20210630</v>
      </c>
      <c r="H1484" s="319" t="s">
        <v>4293</v>
      </c>
      <c r="I1484" s="319" t="s">
        <v>4921</v>
      </c>
      <c r="J1484" s="319">
        <f t="shared" si="92"/>
        <v>2012</v>
      </c>
      <c r="K1484" s="319" t="s">
        <v>4832</v>
      </c>
      <c r="L1484" s="319" t="s">
        <v>4469</v>
      </c>
      <c r="M1484" s="319" t="s">
        <v>5053</v>
      </c>
    </row>
    <row r="1485" spans="1:13" hidden="1">
      <c r="A1485" s="319">
        <f t="shared" si="89"/>
        <v>2204</v>
      </c>
      <c r="B1485" s="288" t="s">
        <v>4453</v>
      </c>
      <c r="C1485" s="319" t="s">
        <v>4840</v>
      </c>
      <c r="D1485" s="319" t="s">
        <v>4765</v>
      </c>
      <c r="E1485" s="319" t="s">
        <v>4765</v>
      </c>
      <c r="F1485" s="319">
        <v>20180101</v>
      </c>
      <c r="G1485" s="319">
        <v>20210630</v>
      </c>
      <c r="H1485" s="319" t="s">
        <v>4293</v>
      </c>
      <c r="I1485" s="319" t="s">
        <v>4921</v>
      </c>
      <c r="J1485" s="319">
        <f t="shared" si="92"/>
        <v>2012</v>
      </c>
      <c r="K1485" s="319" t="s">
        <v>4833</v>
      </c>
      <c r="L1485" s="319" t="s">
        <v>4471</v>
      </c>
      <c r="M1485" s="319" t="s">
        <v>5053</v>
      </c>
    </row>
    <row r="1486" spans="1:13" hidden="1">
      <c r="A1486" s="319">
        <f t="shared" si="89"/>
        <v>2205</v>
      </c>
      <c r="B1486" s="288" t="s">
        <v>4453</v>
      </c>
      <c r="C1486" s="319" t="s">
        <v>4840</v>
      </c>
      <c r="D1486" s="319" t="s">
        <v>4765</v>
      </c>
      <c r="E1486" s="319" t="s">
        <v>4765</v>
      </c>
      <c r="F1486" s="319">
        <v>20180101</v>
      </c>
      <c r="G1486" s="319">
        <v>20210630</v>
      </c>
      <c r="H1486" s="319" t="s">
        <v>4293</v>
      </c>
      <c r="I1486" s="319" t="s">
        <v>4921</v>
      </c>
      <c r="J1486" s="319">
        <f t="shared" si="92"/>
        <v>2012</v>
      </c>
      <c r="K1486" s="319" t="s">
        <v>4834</v>
      </c>
      <c r="L1486" s="319" t="s">
        <v>4835</v>
      </c>
      <c r="M1486" s="319" t="s">
        <v>5053</v>
      </c>
    </row>
    <row r="1487" spans="1:13" hidden="1">
      <c r="A1487" s="319">
        <f t="shared" si="89"/>
        <v>2206</v>
      </c>
      <c r="B1487" s="288" t="s">
        <v>4453</v>
      </c>
      <c r="C1487" s="319" t="s">
        <v>4840</v>
      </c>
      <c r="D1487" s="319" t="s">
        <v>4765</v>
      </c>
      <c r="E1487" s="319" t="s">
        <v>4765</v>
      </c>
      <c r="F1487" s="319">
        <v>20180101</v>
      </c>
      <c r="G1487" s="319">
        <v>20210630</v>
      </c>
      <c r="H1487" s="319" t="s">
        <v>4293</v>
      </c>
      <c r="I1487" s="319" t="s">
        <v>4921</v>
      </c>
      <c r="J1487" s="319">
        <f t="shared" si="92"/>
        <v>2012</v>
      </c>
      <c r="K1487" s="319" t="s">
        <v>4837</v>
      </c>
      <c r="L1487" s="319" t="s">
        <v>4836</v>
      </c>
      <c r="M1487" s="319" t="s">
        <v>5053</v>
      </c>
    </row>
    <row r="1488" spans="1:13" hidden="1">
      <c r="A1488" s="319">
        <f t="shared" si="89"/>
        <v>2207</v>
      </c>
      <c r="B1488" s="288" t="s">
        <v>4453</v>
      </c>
      <c r="C1488" s="319" t="s">
        <v>4840</v>
      </c>
      <c r="D1488" s="319" t="s">
        <v>4765</v>
      </c>
      <c r="E1488" s="319" t="s">
        <v>4765</v>
      </c>
      <c r="F1488" s="319">
        <v>20180101</v>
      </c>
      <c r="G1488" s="319">
        <v>20210630</v>
      </c>
      <c r="H1488" s="319" t="s">
        <v>4293</v>
      </c>
      <c r="I1488" s="319" t="s">
        <v>4921</v>
      </c>
      <c r="J1488" s="319">
        <f t="shared" si="92"/>
        <v>2012</v>
      </c>
      <c r="K1488" s="319" t="s">
        <v>4838</v>
      </c>
      <c r="L1488" s="319" t="s">
        <v>4841</v>
      </c>
      <c r="M1488" s="319" t="s">
        <v>5053</v>
      </c>
    </row>
    <row r="1489" spans="1:13" hidden="1">
      <c r="A1489" s="319">
        <f t="shared" si="89"/>
        <v>2208</v>
      </c>
      <c r="B1489" s="288" t="s">
        <v>4453</v>
      </c>
      <c r="C1489" s="319" t="s">
        <v>4840</v>
      </c>
      <c r="D1489" s="319" t="s">
        <v>4765</v>
      </c>
      <c r="E1489" s="319" t="s">
        <v>4765</v>
      </c>
      <c r="F1489" s="319">
        <v>20180101</v>
      </c>
      <c r="G1489" s="319">
        <v>20210630</v>
      </c>
      <c r="H1489" s="319" t="s">
        <v>4293</v>
      </c>
      <c r="I1489" s="319" t="s">
        <v>4921</v>
      </c>
      <c r="J1489" s="319">
        <f t="shared" si="92"/>
        <v>2012</v>
      </c>
      <c r="K1489" s="319" t="s">
        <v>4839</v>
      </c>
      <c r="L1489" s="319" t="s">
        <v>4842</v>
      </c>
      <c r="M1489" s="319" t="s">
        <v>5053</v>
      </c>
    </row>
    <row r="1490" spans="1:13" hidden="1">
      <c r="A1490" s="319">
        <f t="shared" si="89"/>
        <v>2209</v>
      </c>
      <c r="B1490" s="288" t="s">
        <v>4453</v>
      </c>
      <c r="C1490" s="319" t="s">
        <v>4840</v>
      </c>
      <c r="D1490" s="319" t="s">
        <v>4765</v>
      </c>
      <c r="E1490" s="319" t="s">
        <v>4765</v>
      </c>
      <c r="F1490" s="319">
        <v>20180101</v>
      </c>
      <c r="G1490" s="319">
        <v>20210630</v>
      </c>
      <c r="H1490" s="319" t="s">
        <v>4293</v>
      </c>
      <c r="I1490" s="319" t="s">
        <v>4921</v>
      </c>
      <c r="J1490" s="319">
        <f>J1476+1</f>
        <v>2013</v>
      </c>
      <c r="K1490" s="319" t="s">
        <v>1809</v>
      </c>
      <c r="L1490" s="319" t="s">
        <v>4458</v>
      </c>
      <c r="M1490" s="319" t="s">
        <v>5053</v>
      </c>
    </row>
    <row r="1491" spans="1:13" hidden="1">
      <c r="A1491" s="319">
        <f t="shared" si="89"/>
        <v>2210</v>
      </c>
      <c r="B1491" s="288" t="s">
        <v>4453</v>
      </c>
      <c r="C1491" s="319" t="s">
        <v>4840</v>
      </c>
      <c r="D1491" s="319" t="s">
        <v>4765</v>
      </c>
      <c r="E1491" s="319" t="s">
        <v>4765</v>
      </c>
      <c r="F1491" s="319">
        <v>20180101</v>
      </c>
      <c r="G1491" s="319">
        <v>20210630</v>
      </c>
      <c r="H1491" s="319" t="s">
        <v>4293</v>
      </c>
      <c r="I1491" s="319" t="s">
        <v>4921</v>
      </c>
      <c r="J1491" s="319">
        <f t="shared" si="92"/>
        <v>2013</v>
      </c>
      <c r="K1491" s="319" t="s">
        <v>1419</v>
      </c>
      <c r="L1491" s="319" t="s">
        <v>4459</v>
      </c>
      <c r="M1491" s="319" t="s">
        <v>5053</v>
      </c>
    </row>
    <row r="1492" spans="1:13" hidden="1">
      <c r="A1492" s="319">
        <f t="shared" si="89"/>
        <v>2211</v>
      </c>
      <c r="B1492" s="288" t="s">
        <v>4453</v>
      </c>
      <c r="C1492" s="319" t="s">
        <v>4840</v>
      </c>
      <c r="D1492" s="319" t="s">
        <v>4765</v>
      </c>
      <c r="E1492" s="319" t="s">
        <v>4765</v>
      </c>
      <c r="F1492" s="319">
        <v>20180101</v>
      </c>
      <c r="G1492" s="319">
        <v>20210630</v>
      </c>
      <c r="H1492" s="319" t="s">
        <v>4293</v>
      </c>
      <c r="I1492" s="319" t="s">
        <v>4921</v>
      </c>
      <c r="J1492" s="319">
        <f t="shared" si="92"/>
        <v>2013</v>
      </c>
      <c r="K1492" s="319" t="s">
        <v>1586</v>
      </c>
      <c r="L1492" s="319" t="s">
        <v>4460</v>
      </c>
      <c r="M1492" s="319" t="s">
        <v>5053</v>
      </c>
    </row>
    <row r="1493" spans="1:13" hidden="1">
      <c r="A1493" s="319">
        <f t="shared" si="89"/>
        <v>2212</v>
      </c>
      <c r="B1493" s="288" t="s">
        <v>4453</v>
      </c>
      <c r="C1493" s="319" t="s">
        <v>4840</v>
      </c>
      <c r="D1493" s="319" t="s">
        <v>4765</v>
      </c>
      <c r="E1493" s="319" t="s">
        <v>4765</v>
      </c>
      <c r="F1493" s="319">
        <v>20180101</v>
      </c>
      <c r="G1493" s="319">
        <v>20210630</v>
      </c>
      <c r="H1493" s="319" t="s">
        <v>4293</v>
      </c>
      <c r="I1493" s="319" t="s">
        <v>4921</v>
      </c>
      <c r="J1493" s="319">
        <f t="shared" si="92"/>
        <v>2013</v>
      </c>
      <c r="K1493" s="319" t="s">
        <v>1256</v>
      </c>
      <c r="L1493" s="319" t="s">
        <v>4744</v>
      </c>
      <c r="M1493" s="319" t="s">
        <v>5053</v>
      </c>
    </row>
    <row r="1494" spans="1:13" hidden="1">
      <c r="A1494" s="319">
        <f t="shared" si="89"/>
        <v>2213</v>
      </c>
      <c r="B1494" s="288" t="s">
        <v>4453</v>
      </c>
      <c r="C1494" s="319" t="s">
        <v>4840</v>
      </c>
      <c r="D1494" s="319" t="s">
        <v>4765</v>
      </c>
      <c r="E1494" s="319" t="s">
        <v>4765</v>
      </c>
      <c r="F1494" s="319">
        <v>20180101</v>
      </c>
      <c r="G1494" s="319">
        <v>20210630</v>
      </c>
      <c r="H1494" s="319" t="s">
        <v>4293</v>
      </c>
      <c r="I1494" s="319" t="s">
        <v>4921</v>
      </c>
      <c r="J1494" s="319">
        <f t="shared" si="92"/>
        <v>2013</v>
      </c>
      <c r="K1494" s="319" t="s">
        <v>4461</v>
      </c>
      <c r="L1494" s="319" t="s">
        <v>4462</v>
      </c>
      <c r="M1494" s="319" t="s">
        <v>5053</v>
      </c>
    </row>
    <row r="1495" spans="1:13" hidden="1">
      <c r="A1495" s="319">
        <f t="shared" ref="A1495:A1558" si="93">A1494+1</f>
        <v>2214</v>
      </c>
      <c r="B1495" s="288" t="s">
        <v>4453</v>
      </c>
      <c r="C1495" s="319" t="s">
        <v>4840</v>
      </c>
      <c r="D1495" s="319" t="s">
        <v>4765</v>
      </c>
      <c r="E1495" s="319" t="s">
        <v>4765</v>
      </c>
      <c r="F1495" s="319">
        <v>20180101</v>
      </c>
      <c r="G1495" s="319">
        <v>20210630</v>
      </c>
      <c r="H1495" s="319" t="s">
        <v>4293</v>
      </c>
      <c r="I1495" s="319" t="s">
        <v>4921</v>
      </c>
      <c r="J1495" s="319">
        <f t="shared" si="92"/>
        <v>2013</v>
      </c>
      <c r="K1495" s="319" t="s">
        <v>4762</v>
      </c>
      <c r="L1495" s="319" t="s">
        <v>4763</v>
      </c>
      <c r="M1495" s="319" t="s">
        <v>5053</v>
      </c>
    </row>
    <row r="1496" spans="1:13" hidden="1">
      <c r="A1496" s="319">
        <f t="shared" si="93"/>
        <v>2215</v>
      </c>
      <c r="B1496" s="288" t="s">
        <v>4453</v>
      </c>
      <c r="C1496" s="319" t="s">
        <v>4840</v>
      </c>
      <c r="D1496" s="319" t="s">
        <v>4765</v>
      </c>
      <c r="E1496" s="319" t="s">
        <v>4765</v>
      </c>
      <c r="F1496" s="319">
        <v>20180101</v>
      </c>
      <c r="G1496" s="319">
        <v>20210630</v>
      </c>
      <c r="H1496" s="319" t="s">
        <v>4293</v>
      </c>
      <c r="I1496" s="319" t="s">
        <v>4921</v>
      </c>
      <c r="J1496" s="319">
        <f t="shared" si="92"/>
        <v>2013</v>
      </c>
      <c r="K1496" s="319" t="s">
        <v>4463</v>
      </c>
      <c r="L1496" s="319" t="s">
        <v>4464</v>
      </c>
      <c r="M1496" s="319" t="s">
        <v>5053</v>
      </c>
    </row>
    <row r="1497" spans="1:13" hidden="1">
      <c r="A1497" s="319">
        <f t="shared" si="93"/>
        <v>2216</v>
      </c>
      <c r="B1497" s="288" t="s">
        <v>4453</v>
      </c>
      <c r="C1497" s="319" t="s">
        <v>4840</v>
      </c>
      <c r="D1497" s="319" t="s">
        <v>4765</v>
      </c>
      <c r="E1497" s="319" t="s">
        <v>4765</v>
      </c>
      <c r="F1497" s="319">
        <v>20180101</v>
      </c>
      <c r="G1497" s="319">
        <v>20210630</v>
      </c>
      <c r="H1497" s="319" t="s">
        <v>4293</v>
      </c>
      <c r="I1497" s="319" t="s">
        <v>4921</v>
      </c>
      <c r="J1497" s="319">
        <f t="shared" si="92"/>
        <v>2013</v>
      </c>
      <c r="K1497" s="319" t="s">
        <v>4848</v>
      </c>
      <c r="L1497" s="319" t="s">
        <v>4467</v>
      </c>
      <c r="M1497" s="319" t="s">
        <v>5053</v>
      </c>
    </row>
    <row r="1498" spans="1:13" hidden="1">
      <c r="A1498" s="319">
        <f t="shared" si="93"/>
        <v>2217</v>
      </c>
      <c r="B1498" s="288" t="s">
        <v>4453</v>
      </c>
      <c r="C1498" s="319" t="s">
        <v>4840</v>
      </c>
      <c r="D1498" s="319" t="s">
        <v>4765</v>
      </c>
      <c r="E1498" s="319" t="s">
        <v>4765</v>
      </c>
      <c r="F1498" s="319">
        <v>20180101</v>
      </c>
      <c r="G1498" s="319">
        <v>20210630</v>
      </c>
      <c r="H1498" s="319" t="s">
        <v>4293</v>
      </c>
      <c r="I1498" s="319" t="s">
        <v>4921</v>
      </c>
      <c r="J1498" s="319">
        <f t="shared" si="92"/>
        <v>2013</v>
      </c>
      <c r="K1498" s="319" t="s">
        <v>4832</v>
      </c>
      <c r="L1498" s="319" t="s">
        <v>4469</v>
      </c>
      <c r="M1498" s="319" t="s">
        <v>5053</v>
      </c>
    </row>
    <row r="1499" spans="1:13" hidden="1">
      <c r="A1499" s="319">
        <f t="shared" si="93"/>
        <v>2218</v>
      </c>
      <c r="B1499" s="288" t="s">
        <v>4453</v>
      </c>
      <c r="C1499" s="319" t="s">
        <v>4840</v>
      </c>
      <c r="D1499" s="319" t="s">
        <v>4765</v>
      </c>
      <c r="E1499" s="319" t="s">
        <v>4765</v>
      </c>
      <c r="F1499" s="319">
        <v>20180101</v>
      </c>
      <c r="G1499" s="319">
        <v>20210630</v>
      </c>
      <c r="H1499" s="319" t="s">
        <v>4293</v>
      </c>
      <c r="I1499" s="319" t="s">
        <v>4921</v>
      </c>
      <c r="J1499" s="319">
        <f t="shared" si="92"/>
        <v>2013</v>
      </c>
      <c r="K1499" s="319" t="s">
        <v>4833</v>
      </c>
      <c r="L1499" s="319" t="s">
        <v>4471</v>
      </c>
      <c r="M1499" s="319" t="s">
        <v>5053</v>
      </c>
    </row>
    <row r="1500" spans="1:13" hidden="1">
      <c r="A1500" s="319">
        <f t="shared" si="93"/>
        <v>2219</v>
      </c>
      <c r="B1500" s="288" t="s">
        <v>4453</v>
      </c>
      <c r="C1500" s="319" t="s">
        <v>4840</v>
      </c>
      <c r="D1500" s="319" t="s">
        <v>4765</v>
      </c>
      <c r="E1500" s="319" t="s">
        <v>4765</v>
      </c>
      <c r="F1500" s="319">
        <v>20180101</v>
      </c>
      <c r="G1500" s="319">
        <v>20210630</v>
      </c>
      <c r="H1500" s="319" t="s">
        <v>4293</v>
      </c>
      <c r="I1500" s="319" t="s">
        <v>4921</v>
      </c>
      <c r="J1500" s="319">
        <f t="shared" si="92"/>
        <v>2013</v>
      </c>
      <c r="K1500" s="319" t="s">
        <v>4834</v>
      </c>
      <c r="L1500" s="319" t="s">
        <v>4835</v>
      </c>
      <c r="M1500" s="319" t="s">
        <v>5053</v>
      </c>
    </row>
    <row r="1501" spans="1:13" hidden="1">
      <c r="A1501" s="319">
        <f t="shared" si="93"/>
        <v>2220</v>
      </c>
      <c r="B1501" s="288" t="s">
        <v>4453</v>
      </c>
      <c r="C1501" s="319" t="s">
        <v>4840</v>
      </c>
      <c r="D1501" s="319" t="s">
        <v>4765</v>
      </c>
      <c r="E1501" s="319" t="s">
        <v>4765</v>
      </c>
      <c r="F1501" s="319">
        <v>20180101</v>
      </c>
      <c r="G1501" s="319">
        <v>20210630</v>
      </c>
      <c r="H1501" s="319" t="s">
        <v>4293</v>
      </c>
      <c r="I1501" s="319" t="s">
        <v>4921</v>
      </c>
      <c r="J1501" s="319">
        <f t="shared" si="92"/>
        <v>2013</v>
      </c>
      <c r="K1501" s="319" t="s">
        <v>4837</v>
      </c>
      <c r="L1501" s="319" t="s">
        <v>4836</v>
      </c>
      <c r="M1501" s="319" t="s">
        <v>5053</v>
      </c>
    </row>
    <row r="1502" spans="1:13" hidden="1">
      <c r="A1502" s="319">
        <f t="shared" si="93"/>
        <v>2221</v>
      </c>
      <c r="B1502" s="288" t="s">
        <v>4453</v>
      </c>
      <c r="C1502" s="319" t="s">
        <v>4840</v>
      </c>
      <c r="D1502" s="319" t="s">
        <v>4765</v>
      </c>
      <c r="E1502" s="319" t="s">
        <v>4765</v>
      </c>
      <c r="F1502" s="319">
        <v>20180101</v>
      </c>
      <c r="G1502" s="319">
        <v>20210630</v>
      </c>
      <c r="H1502" s="319" t="s">
        <v>4293</v>
      </c>
      <c r="I1502" s="319" t="s">
        <v>4921</v>
      </c>
      <c r="J1502" s="319">
        <f t="shared" si="92"/>
        <v>2013</v>
      </c>
      <c r="K1502" s="319" t="s">
        <v>4838</v>
      </c>
      <c r="L1502" s="319" t="s">
        <v>4841</v>
      </c>
      <c r="M1502" s="319" t="s">
        <v>5053</v>
      </c>
    </row>
    <row r="1503" spans="1:13" hidden="1">
      <c r="A1503" s="319">
        <f t="shared" si="93"/>
        <v>2222</v>
      </c>
      <c r="B1503" s="288" t="s">
        <v>4453</v>
      </c>
      <c r="C1503" s="319" t="s">
        <v>4840</v>
      </c>
      <c r="D1503" s="319" t="s">
        <v>4765</v>
      </c>
      <c r="E1503" s="319" t="s">
        <v>4765</v>
      </c>
      <c r="F1503" s="319">
        <v>20180101</v>
      </c>
      <c r="G1503" s="319">
        <v>20210630</v>
      </c>
      <c r="H1503" s="319" t="s">
        <v>4293</v>
      </c>
      <c r="I1503" s="319" t="s">
        <v>4921</v>
      </c>
      <c r="J1503" s="319">
        <f t="shared" si="92"/>
        <v>2013</v>
      </c>
      <c r="K1503" s="319" t="s">
        <v>4839</v>
      </c>
      <c r="L1503" s="319" t="s">
        <v>4842</v>
      </c>
      <c r="M1503" s="319" t="s">
        <v>5053</v>
      </c>
    </row>
    <row r="1504" spans="1:13" hidden="1">
      <c r="A1504" s="319">
        <f t="shared" si="93"/>
        <v>2223</v>
      </c>
      <c r="B1504" s="288" t="s">
        <v>4453</v>
      </c>
      <c r="C1504" s="319" t="s">
        <v>4840</v>
      </c>
      <c r="D1504" s="319" t="s">
        <v>4765</v>
      </c>
      <c r="E1504" s="319" t="s">
        <v>4765</v>
      </c>
      <c r="F1504" s="319">
        <v>20180101</v>
      </c>
      <c r="G1504" s="319">
        <v>20210630</v>
      </c>
      <c r="H1504" s="319" t="s">
        <v>4293</v>
      </c>
      <c r="I1504" s="319" t="s">
        <v>4921</v>
      </c>
      <c r="J1504" s="319">
        <f>J1490+1</f>
        <v>2014</v>
      </c>
      <c r="K1504" s="319" t="s">
        <v>1809</v>
      </c>
      <c r="L1504" s="319" t="s">
        <v>4458</v>
      </c>
      <c r="M1504" s="319" t="s">
        <v>5053</v>
      </c>
    </row>
    <row r="1505" spans="1:13" hidden="1">
      <c r="A1505" s="319">
        <f t="shared" si="93"/>
        <v>2224</v>
      </c>
      <c r="B1505" s="288" t="s">
        <v>4453</v>
      </c>
      <c r="C1505" s="319" t="s">
        <v>4840</v>
      </c>
      <c r="D1505" s="319" t="s">
        <v>4765</v>
      </c>
      <c r="E1505" s="319" t="s">
        <v>4765</v>
      </c>
      <c r="F1505" s="319">
        <v>20180101</v>
      </c>
      <c r="G1505" s="319">
        <v>20210630</v>
      </c>
      <c r="H1505" s="319" t="s">
        <v>4293</v>
      </c>
      <c r="I1505" s="319" t="s">
        <v>4921</v>
      </c>
      <c r="J1505" s="319">
        <f t="shared" si="92"/>
        <v>2014</v>
      </c>
      <c r="K1505" s="319" t="s">
        <v>1419</v>
      </c>
      <c r="L1505" s="319" t="s">
        <v>4459</v>
      </c>
      <c r="M1505" s="319" t="s">
        <v>5053</v>
      </c>
    </row>
    <row r="1506" spans="1:13" hidden="1">
      <c r="A1506" s="319">
        <f t="shared" si="93"/>
        <v>2225</v>
      </c>
      <c r="B1506" s="288" t="s">
        <v>4453</v>
      </c>
      <c r="C1506" s="319" t="s">
        <v>4840</v>
      </c>
      <c r="D1506" s="319" t="s">
        <v>4765</v>
      </c>
      <c r="E1506" s="319" t="s">
        <v>4765</v>
      </c>
      <c r="F1506" s="319">
        <v>20180101</v>
      </c>
      <c r="G1506" s="319">
        <v>20210630</v>
      </c>
      <c r="H1506" s="319" t="s">
        <v>4293</v>
      </c>
      <c r="I1506" s="319" t="s">
        <v>4921</v>
      </c>
      <c r="J1506" s="319">
        <f t="shared" si="92"/>
        <v>2014</v>
      </c>
      <c r="K1506" s="319" t="s">
        <v>1586</v>
      </c>
      <c r="L1506" s="319" t="s">
        <v>4460</v>
      </c>
      <c r="M1506" s="319" t="s">
        <v>5053</v>
      </c>
    </row>
    <row r="1507" spans="1:13" hidden="1">
      <c r="A1507" s="319">
        <f t="shared" si="93"/>
        <v>2226</v>
      </c>
      <c r="B1507" s="288" t="s">
        <v>4453</v>
      </c>
      <c r="C1507" s="319" t="s">
        <v>4840</v>
      </c>
      <c r="D1507" s="319" t="s">
        <v>4765</v>
      </c>
      <c r="E1507" s="319" t="s">
        <v>4765</v>
      </c>
      <c r="F1507" s="319">
        <v>20180101</v>
      </c>
      <c r="G1507" s="319">
        <v>20210630</v>
      </c>
      <c r="H1507" s="319" t="s">
        <v>4293</v>
      </c>
      <c r="I1507" s="319" t="s">
        <v>4921</v>
      </c>
      <c r="J1507" s="319">
        <f t="shared" si="92"/>
        <v>2014</v>
      </c>
      <c r="K1507" s="319" t="s">
        <v>1256</v>
      </c>
      <c r="L1507" s="319" t="s">
        <v>4744</v>
      </c>
      <c r="M1507" s="319" t="s">
        <v>5053</v>
      </c>
    </row>
    <row r="1508" spans="1:13" hidden="1">
      <c r="A1508" s="319">
        <f t="shared" si="93"/>
        <v>2227</v>
      </c>
      <c r="B1508" s="288" t="s">
        <v>4453</v>
      </c>
      <c r="C1508" s="319" t="s">
        <v>4840</v>
      </c>
      <c r="D1508" s="319" t="s">
        <v>4765</v>
      </c>
      <c r="E1508" s="319" t="s">
        <v>4765</v>
      </c>
      <c r="F1508" s="319">
        <v>20180101</v>
      </c>
      <c r="G1508" s="319">
        <v>20210630</v>
      </c>
      <c r="H1508" s="319" t="s">
        <v>4293</v>
      </c>
      <c r="I1508" s="319" t="s">
        <v>4921</v>
      </c>
      <c r="J1508" s="319">
        <f t="shared" si="92"/>
        <v>2014</v>
      </c>
      <c r="K1508" s="319" t="s">
        <v>4461</v>
      </c>
      <c r="L1508" s="319" t="s">
        <v>4462</v>
      </c>
      <c r="M1508" s="319" t="s">
        <v>5053</v>
      </c>
    </row>
    <row r="1509" spans="1:13" hidden="1">
      <c r="A1509" s="319">
        <f t="shared" si="93"/>
        <v>2228</v>
      </c>
      <c r="B1509" s="288" t="s">
        <v>4453</v>
      </c>
      <c r="C1509" s="319" t="s">
        <v>4840</v>
      </c>
      <c r="D1509" s="319" t="s">
        <v>4765</v>
      </c>
      <c r="E1509" s="319" t="s">
        <v>4765</v>
      </c>
      <c r="F1509" s="319">
        <v>20180101</v>
      </c>
      <c r="G1509" s="319">
        <v>20210630</v>
      </c>
      <c r="H1509" s="319" t="s">
        <v>4293</v>
      </c>
      <c r="I1509" s="319" t="s">
        <v>4921</v>
      </c>
      <c r="J1509" s="319">
        <f t="shared" si="92"/>
        <v>2014</v>
      </c>
      <c r="K1509" s="319" t="s">
        <v>4762</v>
      </c>
      <c r="L1509" s="319" t="s">
        <v>4763</v>
      </c>
      <c r="M1509" s="319" t="s">
        <v>5053</v>
      </c>
    </row>
    <row r="1510" spans="1:13" hidden="1">
      <c r="A1510" s="319">
        <f t="shared" si="93"/>
        <v>2229</v>
      </c>
      <c r="B1510" s="288" t="s">
        <v>4453</v>
      </c>
      <c r="C1510" s="319" t="s">
        <v>4840</v>
      </c>
      <c r="D1510" s="319" t="s">
        <v>4765</v>
      </c>
      <c r="E1510" s="319" t="s">
        <v>4765</v>
      </c>
      <c r="F1510" s="319">
        <v>20180101</v>
      </c>
      <c r="G1510" s="319">
        <v>20210630</v>
      </c>
      <c r="H1510" s="319" t="s">
        <v>4293</v>
      </c>
      <c r="I1510" s="319" t="s">
        <v>4921</v>
      </c>
      <c r="J1510" s="319">
        <f t="shared" si="92"/>
        <v>2014</v>
      </c>
      <c r="K1510" s="319" t="s">
        <v>4463</v>
      </c>
      <c r="L1510" s="319" t="s">
        <v>4464</v>
      </c>
      <c r="M1510" s="319" t="s">
        <v>5053</v>
      </c>
    </row>
    <row r="1511" spans="1:13" hidden="1">
      <c r="A1511" s="319">
        <f t="shared" si="93"/>
        <v>2230</v>
      </c>
      <c r="B1511" s="288" t="s">
        <v>4453</v>
      </c>
      <c r="C1511" s="319" t="s">
        <v>4840</v>
      </c>
      <c r="D1511" s="319" t="s">
        <v>4765</v>
      </c>
      <c r="E1511" s="319" t="s">
        <v>4765</v>
      </c>
      <c r="F1511" s="319">
        <v>20180101</v>
      </c>
      <c r="G1511" s="319">
        <v>20210630</v>
      </c>
      <c r="H1511" s="319" t="s">
        <v>4293</v>
      </c>
      <c r="I1511" s="319" t="s">
        <v>4921</v>
      </c>
      <c r="J1511" s="319">
        <f t="shared" si="92"/>
        <v>2014</v>
      </c>
      <c r="K1511" s="319" t="s">
        <v>4848</v>
      </c>
      <c r="L1511" s="319" t="s">
        <v>4467</v>
      </c>
      <c r="M1511" s="319" t="s">
        <v>5053</v>
      </c>
    </row>
    <row r="1512" spans="1:13" hidden="1">
      <c r="A1512" s="319">
        <f t="shared" si="93"/>
        <v>2231</v>
      </c>
      <c r="B1512" s="288" t="s">
        <v>4453</v>
      </c>
      <c r="C1512" s="319" t="s">
        <v>4840</v>
      </c>
      <c r="D1512" s="319" t="s">
        <v>4765</v>
      </c>
      <c r="E1512" s="319" t="s">
        <v>4765</v>
      </c>
      <c r="F1512" s="319">
        <v>20180101</v>
      </c>
      <c r="G1512" s="319">
        <v>20210630</v>
      </c>
      <c r="H1512" s="319" t="s">
        <v>4293</v>
      </c>
      <c r="I1512" s="319" t="s">
        <v>4921</v>
      </c>
      <c r="J1512" s="319">
        <f t="shared" si="92"/>
        <v>2014</v>
      </c>
      <c r="K1512" s="319" t="s">
        <v>4832</v>
      </c>
      <c r="L1512" s="319" t="s">
        <v>4469</v>
      </c>
      <c r="M1512" s="319" t="s">
        <v>5053</v>
      </c>
    </row>
    <row r="1513" spans="1:13" hidden="1">
      <c r="A1513" s="319">
        <f t="shared" si="93"/>
        <v>2232</v>
      </c>
      <c r="B1513" s="288" t="s">
        <v>4453</v>
      </c>
      <c r="C1513" s="319" t="s">
        <v>4840</v>
      </c>
      <c r="D1513" s="319" t="s">
        <v>4765</v>
      </c>
      <c r="E1513" s="319" t="s">
        <v>4765</v>
      </c>
      <c r="F1513" s="319">
        <v>20180101</v>
      </c>
      <c r="G1513" s="319">
        <v>20210630</v>
      </c>
      <c r="H1513" s="319" t="s">
        <v>4293</v>
      </c>
      <c r="I1513" s="319" t="s">
        <v>4921</v>
      </c>
      <c r="J1513" s="319">
        <f t="shared" si="92"/>
        <v>2014</v>
      </c>
      <c r="K1513" s="319" t="s">
        <v>4833</v>
      </c>
      <c r="L1513" s="319" t="s">
        <v>4471</v>
      </c>
      <c r="M1513" s="319" t="s">
        <v>5053</v>
      </c>
    </row>
    <row r="1514" spans="1:13" hidden="1">
      <c r="A1514" s="319">
        <f t="shared" si="93"/>
        <v>2233</v>
      </c>
      <c r="B1514" s="288" t="s">
        <v>4453</v>
      </c>
      <c r="C1514" s="319" t="s">
        <v>4840</v>
      </c>
      <c r="D1514" s="319" t="s">
        <v>4765</v>
      </c>
      <c r="E1514" s="319" t="s">
        <v>4765</v>
      </c>
      <c r="F1514" s="319">
        <v>20180101</v>
      </c>
      <c r="G1514" s="319">
        <v>20210630</v>
      </c>
      <c r="H1514" s="319" t="s">
        <v>4293</v>
      </c>
      <c r="I1514" s="319" t="s">
        <v>4921</v>
      </c>
      <c r="J1514" s="319">
        <f t="shared" si="92"/>
        <v>2014</v>
      </c>
      <c r="K1514" s="319" t="s">
        <v>4834</v>
      </c>
      <c r="L1514" s="319" t="s">
        <v>4835</v>
      </c>
      <c r="M1514" s="319" t="s">
        <v>5053</v>
      </c>
    </row>
    <row r="1515" spans="1:13" hidden="1">
      <c r="A1515" s="319">
        <f t="shared" si="93"/>
        <v>2234</v>
      </c>
      <c r="B1515" s="288" t="s">
        <v>4453</v>
      </c>
      <c r="C1515" s="319" t="s">
        <v>4840</v>
      </c>
      <c r="D1515" s="319" t="s">
        <v>4765</v>
      </c>
      <c r="E1515" s="319" t="s">
        <v>4765</v>
      </c>
      <c r="F1515" s="319">
        <v>20180101</v>
      </c>
      <c r="G1515" s="319">
        <v>20210630</v>
      </c>
      <c r="H1515" s="319" t="s">
        <v>4293</v>
      </c>
      <c r="I1515" s="319" t="s">
        <v>4921</v>
      </c>
      <c r="J1515" s="319">
        <f t="shared" si="92"/>
        <v>2014</v>
      </c>
      <c r="K1515" s="319" t="s">
        <v>4837</v>
      </c>
      <c r="L1515" s="319" t="s">
        <v>4836</v>
      </c>
      <c r="M1515" s="319" t="s">
        <v>5053</v>
      </c>
    </row>
    <row r="1516" spans="1:13" hidden="1">
      <c r="A1516" s="319">
        <f t="shared" si="93"/>
        <v>2235</v>
      </c>
      <c r="B1516" s="288" t="s">
        <v>4453</v>
      </c>
      <c r="C1516" s="319" t="s">
        <v>4840</v>
      </c>
      <c r="D1516" s="319" t="s">
        <v>4765</v>
      </c>
      <c r="E1516" s="319" t="s">
        <v>4765</v>
      </c>
      <c r="F1516" s="319">
        <v>20180101</v>
      </c>
      <c r="G1516" s="319">
        <v>20210630</v>
      </c>
      <c r="H1516" s="319" t="s">
        <v>4293</v>
      </c>
      <c r="I1516" s="319" t="s">
        <v>4921</v>
      </c>
      <c r="J1516" s="319">
        <f t="shared" si="92"/>
        <v>2014</v>
      </c>
      <c r="K1516" s="319" t="s">
        <v>4838</v>
      </c>
      <c r="L1516" s="319" t="s">
        <v>4841</v>
      </c>
      <c r="M1516" s="319" t="s">
        <v>5053</v>
      </c>
    </row>
    <row r="1517" spans="1:13" hidden="1">
      <c r="A1517" s="319">
        <f t="shared" si="93"/>
        <v>2236</v>
      </c>
      <c r="B1517" s="288" t="s">
        <v>4453</v>
      </c>
      <c r="C1517" s="319" t="s">
        <v>4840</v>
      </c>
      <c r="D1517" s="319" t="s">
        <v>4765</v>
      </c>
      <c r="E1517" s="319" t="s">
        <v>4765</v>
      </c>
      <c r="F1517" s="319">
        <v>20180101</v>
      </c>
      <c r="G1517" s="319">
        <v>20210630</v>
      </c>
      <c r="H1517" s="319" t="s">
        <v>4293</v>
      </c>
      <c r="I1517" s="319" t="s">
        <v>4921</v>
      </c>
      <c r="J1517" s="319">
        <f t="shared" si="92"/>
        <v>2014</v>
      </c>
      <c r="K1517" s="319" t="s">
        <v>4839</v>
      </c>
      <c r="L1517" s="319" t="s">
        <v>4842</v>
      </c>
      <c r="M1517" s="319" t="s">
        <v>5053</v>
      </c>
    </row>
    <row r="1518" spans="1:13" hidden="1">
      <c r="A1518" s="319">
        <f t="shared" si="93"/>
        <v>2237</v>
      </c>
      <c r="B1518" s="288" t="s">
        <v>4453</v>
      </c>
      <c r="C1518" s="319" t="s">
        <v>4840</v>
      </c>
      <c r="D1518" s="319" t="s">
        <v>4765</v>
      </c>
      <c r="E1518" s="319" t="s">
        <v>4765</v>
      </c>
      <c r="F1518" s="319">
        <v>20180101</v>
      </c>
      <c r="G1518" s="319">
        <v>20210630</v>
      </c>
      <c r="H1518" s="319" t="s">
        <v>4293</v>
      </c>
      <c r="I1518" s="319" t="s">
        <v>4921</v>
      </c>
      <c r="J1518" s="319">
        <f>J1504+1</f>
        <v>2015</v>
      </c>
      <c r="K1518" s="319" t="s">
        <v>1809</v>
      </c>
      <c r="L1518" s="319" t="s">
        <v>4458</v>
      </c>
      <c r="M1518" s="319" t="s">
        <v>5053</v>
      </c>
    </row>
    <row r="1519" spans="1:13" hidden="1">
      <c r="A1519" s="319">
        <f t="shared" si="93"/>
        <v>2238</v>
      </c>
      <c r="B1519" s="288" t="s">
        <v>4453</v>
      </c>
      <c r="C1519" s="319" t="s">
        <v>4840</v>
      </c>
      <c r="D1519" s="319" t="s">
        <v>4765</v>
      </c>
      <c r="E1519" s="319" t="s">
        <v>4765</v>
      </c>
      <c r="F1519" s="319">
        <v>20180101</v>
      </c>
      <c r="G1519" s="319">
        <v>20210630</v>
      </c>
      <c r="H1519" s="319" t="s">
        <v>4293</v>
      </c>
      <c r="I1519" s="319" t="s">
        <v>4921</v>
      </c>
      <c r="J1519" s="319">
        <f t="shared" si="92"/>
        <v>2015</v>
      </c>
      <c r="K1519" s="319" t="s">
        <v>1419</v>
      </c>
      <c r="L1519" s="319" t="s">
        <v>4459</v>
      </c>
      <c r="M1519" s="319" t="s">
        <v>5053</v>
      </c>
    </row>
    <row r="1520" spans="1:13" hidden="1">
      <c r="A1520" s="319">
        <f t="shared" si="93"/>
        <v>2239</v>
      </c>
      <c r="B1520" s="288" t="s">
        <v>4453</v>
      </c>
      <c r="C1520" s="319" t="s">
        <v>4840</v>
      </c>
      <c r="D1520" s="319" t="s">
        <v>4765</v>
      </c>
      <c r="E1520" s="319" t="s">
        <v>4765</v>
      </c>
      <c r="F1520" s="319">
        <v>20180101</v>
      </c>
      <c r="G1520" s="319">
        <v>20210630</v>
      </c>
      <c r="H1520" s="319" t="s">
        <v>4293</v>
      </c>
      <c r="I1520" s="319" t="s">
        <v>4921</v>
      </c>
      <c r="J1520" s="319">
        <f t="shared" si="92"/>
        <v>2015</v>
      </c>
      <c r="K1520" s="319" t="s">
        <v>1586</v>
      </c>
      <c r="L1520" s="319" t="s">
        <v>4460</v>
      </c>
      <c r="M1520" s="319" t="s">
        <v>5053</v>
      </c>
    </row>
    <row r="1521" spans="1:13" hidden="1">
      <c r="A1521" s="319">
        <f t="shared" si="93"/>
        <v>2240</v>
      </c>
      <c r="B1521" s="288" t="s">
        <v>4453</v>
      </c>
      <c r="C1521" s="319" t="s">
        <v>4840</v>
      </c>
      <c r="D1521" s="319" t="s">
        <v>4765</v>
      </c>
      <c r="E1521" s="319" t="s">
        <v>4765</v>
      </c>
      <c r="F1521" s="319">
        <v>20180101</v>
      </c>
      <c r="G1521" s="319">
        <v>20210630</v>
      </c>
      <c r="H1521" s="319" t="s">
        <v>4293</v>
      </c>
      <c r="I1521" s="319" t="s">
        <v>4921</v>
      </c>
      <c r="J1521" s="319">
        <f t="shared" si="92"/>
        <v>2015</v>
      </c>
      <c r="K1521" s="319" t="s">
        <v>1256</v>
      </c>
      <c r="L1521" s="319" t="s">
        <v>4744</v>
      </c>
      <c r="M1521" s="319" t="s">
        <v>5053</v>
      </c>
    </row>
    <row r="1522" spans="1:13" hidden="1">
      <c r="A1522" s="319">
        <f t="shared" si="93"/>
        <v>2241</v>
      </c>
      <c r="B1522" s="288" t="s">
        <v>4453</v>
      </c>
      <c r="C1522" s="319" t="s">
        <v>4840</v>
      </c>
      <c r="D1522" s="319" t="s">
        <v>4765</v>
      </c>
      <c r="E1522" s="319" t="s">
        <v>4765</v>
      </c>
      <c r="F1522" s="319">
        <v>20180101</v>
      </c>
      <c r="G1522" s="319">
        <v>20210630</v>
      </c>
      <c r="H1522" s="319" t="s">
        <v>4293</v>
      </c>
      <c r="I1522" s="319" t="s">
        <v>4921</v>
      </c>
      <c r="J1522" s="319">
        <f t="shared" si="92"/>
        <v>2015</v>
      </c>
      <c r="K1522" s="319" t="s">
        <v>4461</v>
      </c>
      <c r="L1522" s="319" t="s">
        <v>4462</v>
      </c>
      <c r="M1522" s="319" t="s">
        <v>5053</v>
      </c>
    </row>
    <row r="1523" spans="1:13" hidden="1">
      <c r="A1523" s="319">
        <f t="shared" si="93"/>
        <v>2242</v>
      </c>
      <c r="B1523" s="288" t="s">
        <v>4453</v>
      </c>
      <c r="C1523" s="319" t="s">
        <v>4840</v>
      </c>
      <c r="D1523" s="319" t="s">
        <v>4765</v>
      </c>
      <c r="E1523" s="319" t="s">
        <v>4765</v>
      </c>
      <c r="F1523" s="319">
        <v>20180101</v>
      </c>
      <c r="G1523" s="319">
        <v>20210630</v>
      </c>
      <c r="H1523" s="319" t="s">
        <v>4293</v>
      </c>
      <c r="I1523" s="319" t="s">
        <v>4921</v>
      </c>
      <c r="J1523" s="319">
        <f t="shared" si="92"/>
        <v>2015</v>
      </c>
      <c r="K1523" s="319" t="s">
        <v>4762</v>
      </c>
      <c r="L1523" s="319" t="s">
        <v>4763</v>
      </c>
      <c r="M1523" s="319" t="s">
        <v>5053</v>
      </c>
    </row>
    <row r="1524" spans="1:13" hidden="1">
      <c r="A1524" s="319">
        <f t="shared" si="93"/>
        <v>2243</v>
      </c>
      <c r="B1524" s="288" t="s">
        <v>4453</v>
      </c>
      <c r="C1524" s="319" t="s">
        <v>4840</v>
      </c>
      <c r="D1524" s="319" t="s">
        <v>4765</v>
      </c>
      <c r="E1524" s="319" t="s">
        <v>4765</v>
      </c>
      <c r="F1524" s="319">
        <v>20180101</v>
      </c>
      <c r="G1524" s="319">
        <v>20210630</v>
      </c>
      <c r="H1524" s="319" t="s">
        <v>4293</v>
      </c>
      <c r="I1524" s="319" t="s">
        <v>4921</v>
      </c>
      <c r="J1524" s="319">
        <f t="shared" si="92"/>
        <v>2015</v>
      </c>
      <c r="K1524" s="319" t="s">
        <v>4463</v>
      </c>
      <c r="L1524" s="319" t="s">
        <v>4464</v>
      </c>
      <c r="M1524" s="319" t="s">
        <v>5053</v>
      </c>
    </row>
    <row r="1525" spans="1:13" hidden="1">
      <c r="A1525" s="319">
        <f t="shared" si="93"/>
        <v>2244</v>
      </c>
      <c r="B1525" s="288" t="s">
        <v>4453</v>
      </c>
      <c r="C1525" s="319" t="s">
        <v>4840</v>
      </c>
      <c r="D1525" s="319" t="s">
        <v>4765</v>
      </c>
      <c r="E1525" s="319" t="s">
        <v>4765</v>
      </c>
      <c r="F1525" s="319">
        <v>20180101</v>
      </c>
      <c r="G1525" s="319">
        <v>20210630</v>
      </c>
      <c r="H1525" s="319" t="s">
        <v>4293</v>
      </c>
      <c r="I1525" s="319" t="s">
        <v>4921</v>
      </c>
      <c r="J1525" s="319">
        <f t="shared" si="92"/>
        <v>2015</v>
      </c>
      <c r="K1525" s="319" t="s">
        <v>4848</v>
      </c>
      <c r="L1525" s="319" t="s">
        <v>4467</v>
      </c>
      <c r="M1525" s="319" t="s">
        <v>5053</v>
      </c>
    </row>
    <row r="1526" spans="1:13" hidden="1">
      <c r="A1526" s="319">
        <f t="shared" si="93"/>
        <v>2245</v>
      </c>
      <c r="B1526" s="288" t="s">
        <v>4453</v>
      </c>
      <c r="C1526" s="319" t="s">
        <v>4840</v>
      </c>
      <c r="D1526" s="319" t="s">
        <v>4765</v>
      </c>
      <c r="E1526" s="319" t="s">
        <v>4765</v>
      </c>
      <c r="F1526" s="319">
        <v>20180101</v>
      </c>
      <c r="G1526" s="319">
        <v>20210630</v>
      </c>
      <c r="H1526" s="319" t="s">
        <v>4293</v>
      </c>
      <c r="I1526" s="319" t="s">
        <v>4921</v>
      </c>
      <c r="J1526" s="319">
        <f t="shared" si="92"/>
        <v>2015</v>
      </c>
      <c r="K1526" s="319" t="s">
        <v>4832</v>
      </c>
      <c r="L1526" s="319" t="s">
        <v>4469</v>
      </c>
      <c r="M1526" s="319" t="s">
        <v>5053</v>
      </c>
    </row>
    <row r="1527" spans="1:13" hidden="1">
      <c r="A1527" s="319">
        <f t="shared" si="93"/>
        <v>2246</v>
      </c>
      <c r="B1527" s="288" t="s">
        <v>4453</v>
      </c>
      <c r="C1527" s="319" t="s">
        <v>4840</v>
      </c>
      <c r="D1527" s="319" t="s">
        <v>4765</v>
      </c>
      <c r="E1527" s="319" t="s">
        <v>4765</v>
      </c>
      <c r="F1527" s="319">
        <v>20180101</v>
      </c>
      <c r="G1527" s="319">
        <v>20210630</v>
      </c>
      <c r="H1527" s="319" t="s">
        <v>4293</v>
      </c>
      <c r="I1527" s="319" t="s">
        <v>4921</v>
      </c>
      <c r="J1527" s="319">
        <f t="shared" si="92"/>
        <v>2015</v>
      </c>
      <c r="K1527" s="319" t="s">
        <v>4833</v>
      </c>
      <c r="L1527" s="319" t="s">
        <v>4471</v>
      </c>
      <c r="M1527" s="319" t="s">
        <v>5053</v>
      </c>
    </row>
    <row r="1528" spans="1:13" hidden="1">
      <c r="A1528" s="319">
        <f t="shared" si="93"/>
        <v>2247</v>
      </c>
      <c r="B1528" s="288" t="s">
        <v>4453</v>
      </c>
      <c r="C1528" s="319" t="s">
        <v>4840</v>
      </c>
      <c r="D1528" s="319" t="s">
        <v>4765</v>
      </c>
      <c r="E1528" s="319" t="s">
        <v>4765</v>
      </c>
      <c r="F1528" s="319">
        <v>20180101</v>
      </c>
      <c r="G1528" s="319">
        <v>20210630</v>
      </c>
      <c r="H1528" s="319" t="s">
        <v>4293</v>
      </c>
      <c r="I1528" s="319" t="s">
        <v>4921</v>
      </c>
      <c r="J1528" s="319">
        <f t="shared" ref="J1528:J1591" si="94">J1527</f>
        <v>2015</v>
      </c>
      <c r="K1528" s="319" t="s">
        <v>4834</v>
      </c>
      <c r="L1528" s="319" t="s">
        <v>4835</v>
      </c>
      <c r="M1528" s="319" t="s">
        <v>5053</v>
      </c>
    </row>
    <row r="1529" spans="1:13" hidden="1">
      <c r="A1529" s="319">
        <f t="shared" si="93"/>
        <v>2248</v>
      </c>
      <c r="B1529" s="288" t="s">
        <v>4453</v>
      </c>
      <c r="C1529" s="319" t="s">
        <v>4840</v>
      </c>
      <c r="D1529" s="319" t="s">
        <v>4765</v>
      </c>
      <c r="E1529" s="319" t="s">
        <v>4765</v>
      </c>
      <c r="F1529" s="319">
        <v>20180101</v>
      </c>
      <c r="G1529" s="319">
        <v>20210630</v>
      </c>
      <c r="H1529" s="319" t="s">
        <v>4293</v>
      </c>
      <c r="I1529" s="319" t="s">
        <v>4921</v>
      </c>
      <c r="J1529" s="319">
        <f t="shared" si="94"/>
        <v>2015</v>
      </c>
      <c r="K1529" s="319" t="s">
        <v>4837</v>
      </c>
      <c r="L1529" s="319" t="s">
        <v>4836</v>
      </c>
      <c r="M1529" s="319" t="s">
        <v>5053</v>
      </c>
    </row>
    <row r="1530" spans="1:13" hidden="1">
      <c r="A1530" s="319">
        <f t="shared" si="93"/>
        <v>2249</v>
      </c>
      <c r="B1530" s="288" t="s">
        <v>4453</v>
      </c>
      <c r="C1530" s="319" t="s">
        <v>4840</v>
      </c>
      <c r="D1530" s="319" t="s">
        <v>4765</v>
      </c>
      <c r="E1530" s="319" t="s">
        <v>4765</v>
      </c>
      <c r="F1530" s="319">
        <v>20180101</v>
      </c>
      <c r="G1530" s="319">
        <v>20210630</v>
      </c>
      <c r="H1530" s="319" t="s">
        <v>4293</v>
      </c>
      <c r="I1530" s="319" t="s">
        <v>4921</v>
      </c>
      <c r="J1530" s="319">
        <f t="shared" si="94"/>
        <v>2015</v>
      </c>
      <c r="K1530" s="319" t="s">
        <v>4838</v>
      </c>
      <c r="L1530" s="319" t="s">
        <v>4841</v>
      </c>
      <c r="M1530" s="319" t="s">
        <v>5053</v>
      </c>
    </row>
    <row r="1531" spans="1:13" hidden="1">
      <c r="A1531" s="319">
        <f t="shared" si="93"/>
        <v>2250</v>
      </c>
      <c r="B1531" s="288" t="s">
        <v>4453</v>
      </c>
      <c r="C1531" s="319" t="s">
        <v>4840</v>
      </c>
      <c r="D1531" s="319" t="s">
        <v>4765</v>
      </c>
      <c r="E1531" s="319" t="s">
        <v>4765</v>
      </c>
      <c r="F1531" s="319">
        <v>20180101</v>
      </c>
      <c r="G1531" s="319">
        <v>20210630</v>
      </c>
      <c r="H1531" s="319" t="s">
        <v>4293</v>
      </c>
      <c r="I1531" s="319" t="s">
        <v>4921</v>
      </c>
      <c r="J1531" s="319">
        <f t="shared" si="94"/>
        <v>2015</v>
      </c>
      <c r="K1531" s="319" t="s">
        <v>4839</v>
      </c>
      <c r="L1531" s="319" t="s">
        <v>4842</v>
      </c>
      <c r="M1531" s="319" t="s">
        <v>5053</v>
      </c>
    </row>
    <row r="1532" spans="1:13" hidden="1">
      <c r="A1532" s="319">
        <f t="shared" si="93"/>
        <v>2251</v>
      </c>
      <c r="B1532" s="288" t="s">
        <v>4453</v>
      </c>
      <c r="C1532" s="319" t="s">
        <v>4840</v>
      </c>
      <c r="D1532" s="319" t="s">
        <v>4765</v>
      </c>
      <c r="E1532" s="319" t="s">
        <v>4765</v>
      </c>
      <c r="F1532" s="319">
        <v>20180101</v>
      </c>
      <c r="G1532" s="319">
        <v>20210630</v>
      </c>
      <c r="H1532" s="319" t="s">
        <v>4293</v>
      </c>
      <c r="I1532" s="319" t="s">
        <v>4921</v>
      </c>
      <c r="J1532" s="319">
        <f>J1518+1</f>
        <v>2016</v>
      </c>
      <c r="K1532" s="319" t="s">
        <v>1809</v>
      </c>
      <c r="L1532" s="319" t="s">
        <v>4458</v>
      </c>
      <c r="M1532" s="319" t="s">
        <v>5053</v>
      </c>
    </row>
    <row r="1533" spans="1:13" hidden="1">
      <c r="A1533" s="319">
        <f t="shared" si="93"/>
        <v>2252</v>
      </c>
      <c r="B1533" s="288" t="s">
        <v>4453</v>
      </c>
      <c r="C1533" s="319" t="s">
        <v>4840</v>
      </c>
      <c r="D1533" s="319" t="s">
        <v>4765</v>
      </c>
      <c r="E1533" s="319" t="s">
        <v>4765</v>
      </c>
      <c r="F1533" s="319">
        <v>20180101</v>
      </c>
      <c r="G1533" s="319">
        <v>20210630</v>
      </c>
      <c r="H1533" s="319" t="s">
        <v>4293</v>
      </c>
      <c r="I1533" s="319" t="s">
        <v>4921</v>
      </c>
      <c r="J1533" s="319">
        <f t="shared" si="94"/>
        <v>2016</v>
      </c>
      <c r="K1533" s="319" t="s">
        <v>1419</v>
      </c>
      <c r="L1533" s="319" t="s">
        <v>4459</v>
      </c>
      <c r="M1533" s="319" t="s">
        <v>5053</v>
      </c>
    </row>
    <row r="1534" spans="1:13" hidden="1">
      <c r="A1534" s="319">
        <f t="shared" si="93"/>
        <v>2253</v>
      </c>
      <c r="B1534" s="288" t="s">
        <v>4453</v>
      </c>
      <c r="C1534" s="319" t="s">
        <v>4840</v>
      </c>
      <c r="D1534" s="319" t="s">
        <v>4765</v>
      </c>
      <c r="E1534" s="319" t="s">
        <v>4765</v>
      </c>
      <c r="F1534" s="319">
        <v>20180101</v>
      </c>
      <c r="G1534" s="319">
        <v>20210630</v>
      </c>
      <c r="H1534" s="319" t="s">
        <v>4293</v>
      </c>
      <c r="I1534" s="319" t="s">
        <v>4921</v>
      </c>
      <c r="J1534" s="319">
        <f t="shared" si="94"/>
        <v>2016</v>
      </c>
      <c r="K1534" s="319" t="s">
        <v>1586</v>
      </c>
      <c r="L1534" s="319" t="s">
        <v>4460</v>
      </c>
      <c r="M1534" s="319" t="s">
        <v>5053</v>
      </c>
    </row>
    <row r="1535" spans="1:13" hidden="1">
      <c r="A1535" s="319">
        <f t="shared" si="93"/>
        <v>2254</v>
      </c>
      <c r="B1535" s="288" t="s">
        <v>4453</v>
      </c>
      <c r="C1535" s="319" t="s">
        <v>4840</v>
      </c>
      <c r="D1535" s="319" t="s">
        <v>4765</v>
      </c>
      <c r="E1535" s="319" t="s">
        <v>4765</v>
      </c>
      <c r="F1535" s="319">
        <v>20180101</v>
      </c>
      <c r="G1535" s="319">
        <v>20210630</v>
      </c>
      <c r="H1535" s="319" t="s">
        <v>4293</v>
      </c>
      <c r="I1535" s="319" t="s">
        <v>4921</v>
      </c>
      <c r="J1535" s="319">
        <f t="shared" si="94"/>
        <v>2016</v>
      </c>
      <c r="K1535" s="319" t="s">
        <v>1256</v>
      </c>
      <c r="L1535" s="319" t="s">
        <v>4744</v>
      </c>
      <c r="M1535" s="319" t="s">
        <v>5053</v>
      </c>
    </row>
    <row r="1536" spans="1:13" hidden="1">
      <c r="A1536" s="319">
        <f t="shared" si="93"/>
        <v>2255</v>
      </c>
      <c r="B1536" s="288" t="s">
        <v>4453</v>
      </c>
      <c r="C1536" s="319" t="s">
        <v>4840</v>
      </c>
      <c r="D1536" s="319" t="s">
        <v>4765</v>
      </c>
      <c r="E1536" s="319" t="s">
        <v>4765</v>
      </c>
      <c r="F1536" s="319">
        <v>20180101</v>
      </c>
      <c r="G1536" s="319">
        <v>20210630</v>
      </c>
      <c r="H1536" s="319" t="s">
        <v>4293</v>
      </c>
      <c r="I1536" s="319" t="s">
        <v>4921</v>
      </c>
      <c r="J1536" s="319">
        <f t="shared" si="94"/>
        <v>2016</v>
      </c>
      <c r="K1536" s="319" t="s">
        <v>4461</v>
      </c>
      <c r="L1536" s="319" t="s">
        <v>4462</v>
      </c>
      <c r="M1536" s="319" t="s">
        <v>5053</v>
      </c>
    </row>
    <row r="1537" spans="1:13" hidden="1">
      <c r="A1537" s="319">
        <f t="shared" si="93"/>
        <v>2256</v>
      </c>
      <c r="B1537" s="288" t="s">
        <v>4453</v>
      </c>
      <c r="C1537" s="319" t="s">
        <v>4840</v>
      </c>
      <c r="D1537" s="319" t="s">
        <v>4765</v>
      </c>
      <c r="E1537" s="319" t="s">
        <v>4765</v>
      </c>
      <c r="F1537" s="319">
        <v>20180101</v>
      </c>
      <c r="G1537" s="319">
        <v>20210630</v>
      </c>
      <c r="H1537" s="319" t="s">
        <v>4293</v>
      </c>
      <c r="I1537" s="319" t="s">
        <v>4921</v>
      </c>
      <c r="J1537" s="319">
        <f t="shared" si="94"/>
        <v>2016</v>
      </c>
      <c r="K1537" s="319" t="s">
        <v>4762</v>
      </c>
      <c r="L1537" s="319" t="s">
        <v>4763</v>
      </c>
      <c r="M1537" s="319" t="s">
        <v>5053</v>
      </c>
    </row>
    <row r="1538" spans="1:13" hidden="1">
      <c r="A1538" s="319">
        <f t="shared" si="93"/>
        <v>2257</v>
      </c>
      <c r="B1538" s="288" t="s">
        <v>4453</v>
      </c>
      <c r="C1538" s="319" t="s">
        <v>4840</v>
      </c>
      <c r="D1538" s="319" t="s">
        <v>4765</v>
      </c>
      <c r="E1538" s="319" t="s">
        <v>4765</v>
      </c>
      <c r="F1538" s="319">
        <v>20180101</v>
      </c>
      <c r="G1538" s="319">
        <v>20210630</v>
      </c>
      <c r="H1538" s="319" t="s">
        <v>4293</v>
      </c>
      <c r="I1538" s="319" t="s">
        <v>4921</v>
      </c>
      <c r="J1538" s="319">
        <f t="shared" si="94"/>
        <v>2016</v>
      </c>
      <c r="K1538" s="319" t="s">
        <v>4463</v>
      </c>
      <c r="L1538" s="319" t="s">
        <v>4464</v>
      </c>
      <c r="M1538" s="319" t="s">
        <v>5053</v>
      </c>
    </row>
    <row r="1539" spans="1:13" hidden="1">
      <c r="A1539" s="319">
        <f t="shared" si="93"/>
        <v>2258</v>
      </c>
      <c r="B1539" s="288" t="s">
        <v>4453</v>
      </c>
      <c r="C1539" s="319" t="s">
        <v>4840</v>
      </c>
      <c r="D1539" s="319" t="s">
        <v>4765</v>
      </c>
      <c r="E1539" s="319" t="s">
        <v>4765</v>
      </c>
      <c r="F1539" s="319">
        <v>20180101</v>
      </c>
      <c r="G1539" s="319">
        <v>20210630</v>
      </c>
      <c r="H1539" s="319" t="s">
        <v>4293</v>
      </c>
      <c r="I1539" s="319" t="s">
        <v>4921</v>
      </c>
      <c r="J1539" s="319">
        <f t="shared" si="94"/>
        <v>2016</v>
      </c>
      <c r="K1539" s="319" t="s">
        <v>4848</v>
      </c>
      <c r="L1539" s="319" t="s">
        <v>4467</v>
      </c>
      <c r="M1539" s="319" t="s">
        <v>5053</v>
      </c>
    </row>
    <row r="1540" spans="1:13" hidden="1">
      <c r="A1540" s="319">
        <f t="shared" si="93"/>
        <v>2259</v>
      </c>
      <c r="B1540" s="288" t="s">
        <v>4453</v>
      </c>
      <c r="C1540" s="319" t="s">
        <v>4840</v>
      </c>
      <c r="D1540" s="319" t="s">
        <v>4765</v>
      </c>
      <c r="E1540" s="319" t="s">
        <v>4765</v>
      </c>
      <c r="F1540" s="319">
        <v>20180101</v>
      </c>
      <c r="G1540" s="319">
        <v>20210630</v>
      </c>
      <c r="H1540" s="319" t="s">
        <v>4293</v>
      </c>
      <c r="I1540" s="319" t="s">
        <v>4921</v>
      </c>
      <c r="J1540" s="319">
        <f t="shared" si="94"/>
        <v>2016</v>
      </c>
      <c r="K1540" s="319" t="s">
        <v>4832</v>
      </c>
      <c r="L1540" s="319" t="s">
        <v>4469</v>
      </c>
      <c r="M1540" s="319" t="s">
        <v>5053</v>
      </c>
    </row>
    <row r="1541" spans="1:13" hidden="1">
      <c r="A1541" s="319">
        <f t="shared" si="93"/>
        <v>2260</v>
      </c>
      <c r="B1541" s="288" t="s">
        <v>4453</v>
      </c>
      <c r="C1541" s="319" t="s">
        <v>4840</v>
      </c>
      <c r="D1541" s="319" t="s">
        <v>4765</v>
      </c>
      <c r="E1541" s="319" t="s">
        <v>4765</v>
      </c>
      <c r="F1541" s="319">
        <v>20180101</v>
      </c>
      <c r="G1541" s="319">
        <v>20210630</v>
      </c>
      <c r="H1541" s="319" t="s">
        <v>4293</v>
      </c>
      <c r="I1541" s="319" t="s">
        <v>4921</v>
      </c>
      <c r="J1541" s="319">
        <f t="shared" si="94"/>
        <v>2016</v>
      </c>
      <c r="K1541" s="319" t="s">
        <v>4833</v>
      </c>
      <c r="L1541" s="319" t="s">
        <v>4471</v>
      </c>
      <c r="M1541" s="319" t="s">
        <v>5053</v>
      </c>
    </row>
    <row r="1542" spans="1:13" hidden="1">
      <c r="A1542" s="319">
        <f t="shared" si="93"/>
        <v>2261</v>
      </c>
      <c r="B1542" s="288" t="s">
        <v>4453</v>
      </c>
      <c r="C1542" s="319" t="s">
        <v>4840</v>
      </c>
      <c r="D1542" s="319" t="s">
        <v>4765</v>
      </c>
      <c r="E1542" s="319" t="s">
        <v>4765</v>
      </c>
      <c r="F1542" s="319">
        <v>20180101</v>
      </c>
      <c r="G1542" s="319">
        <v>20210630</v>
      </c>
      <c r="H1542" s="319" t="s">
        <v>4293</v>
      </c>
      <c r="I1542" s="319" t="s">
        <v>4921</v>
      </c>
      <c r="J1542" s="319">
        <f t="shared" si="94"/>
        <v>2016</v>
      </c>
      <c r="K1542" s="319" t="s">
        <v>4834</v>
      </c>
      <c r="L1542" s="319" t="s">
        <v>4835</v>
      </c>
      <c r="M1542" s="319" t="s">
        <v>5053</v>
      </c>
    </row>
    <row r="1543" spans="1:13" hidden="1">
      <c r="A1543" s="319">
        <f t="shared" si="93"/>
        <v>2262</v>
      </c>
      <c r="B1543" s="288" t="s">
        <v>4453</v>
      </c>
      <c r="C1543" s="319" t="s">
        <v>4840</v>
      </c>
      <c r="D1543" s="319" t="s">
        <v>4765</v>
      </c>
      <c r="E1543" s="319" t="s">
        <v>4765</v>
      </c>
      <c r="F1543" s="319">
        <v>20180101</v>
      </c>
      <c r="G1543" s="319">
        <v>20210630</v>
      </c>
      <c r="H1543" s="319" t="s">
        <v>4293</v>
      </c>
      <c r="I1543" s="319" t="s">
        <v>4921</v>
      </c>
      <c r="J1543" s="319">
        <f t="shared" si="94"/>
        <v>2016</v>
      </c>
      <c r="K1543" s="319" t="s">
        <v>4837</v>
      </c>
      <c r="L1543" s="319" t="s">
        <v>4836</v>
      </c>
      <c r="M1543" s="319" t="s">
        <v>5053</v>
      </c>
    </row>
    <row r="1544" spans="1:13" hidden="1">
      <c r="A1544" s="319">
        <f t="shared" si="93"/>
        <v>2263</v>
      </c>
      <c r="B1544" s="288" t="s">
        <v>4453</v>
      </c>
      <c r="C1544" s="319" t="s">
        <v>4840</v>
      </c>
      <c r="D1544" s="319" t="s">
        <v>4765</v>
      </c>
      <c r="E1544" s="319" t="s">
        <v>4765</v>
      </c>
      <c r="F1544" s="319">
        <v>20180101</v>
      </c>
      <c r="G1544" s="319">
        <v>20210630</v>
      </c>
      <c r="H1544" s="319" t="s">
        <v>4293</v>
      </c>
      <c r="I1544" s="319" t="s">
        <v>4921</v>
      </c>
      <c r="J1544" s="319">
        <f t="shared" si="94"/>
        <v>2016</v>
      </c>
      <c r="K1544" s="319" t="s">
        <v>4838</v>
      </c>
      <c r="L1544" s="319" t="s">
        <v>4841</v>
      </c>
      <c r="M1544" s="319" t="s">
        <v>5053</v>
      </c>
    </row>
    <row r="1545" spans="1:13" hidden="1">
      <c r="A1545" s="319">
        <f t="shared" si="93"/>
        <v>2264</v>
      </c>
      <c r="B1545" s="288" t="s">
        <v>4453</v>
      </c>
      <c r="C1545" s="319" t="s">
        <v>4840</v>
      </c>
      <c r="D1545" s="319" t="s">
        <v>4765</v>
      </c>
      <c r="E1545" s="319" t="s">
        <v>4765</v>
      </c>
      <c r="F1545" s="319">
        <v>20180101</v>
      </c>
      <c r="G1545" s="319">
        <v>20210630</v>
      </c>
      <c r="H1545" s="319" t="s">
        <v>4293</v>
      </c>
      <c r="I1545" s="319" t="s">
        <v>4921</v>
      </c>
      <c r="J1545" s="319">
        <f t="shared" si="94"/>
        <v>2016</v>
      </c>
      <c r="K1545" s="319" t="s">
        <v>4839</v>
      </c>
      <c r="L1545" s="319" t="s">
        <v>4842</v>
      </c>
      <c r="M1545" s="319" t="s">
        <v>5053</v>
      </c>
    </row>
    <row r="1546" spans="1:13" hidden="1">
      <c r="A1546" s="319">
        <f t="shared" si="93"/>
        <v>2265</v>
      </c>
      <c r="B1546" s="288" t="s">
        <v>4453</v>
      </c>
      <c r="C1546" s="319" t="s">
        <v>4840</v>
      </c>
      <c r="D1546" s="319" t="s">
        <v>4765</v>
      </c>
      <c r="E1546" s="319" t="s">
        <v>4765</v>
      </c>
      <c r="F1546" s="319">
        <v>20180101</v>
      </c>
      <c r="G1546" s="319">
        <v>20210630</v>
      </c>
      <c r="H1546" s="319" t="s">
        <v>4293</v>
      </c>
      <c r="I1546" s="319" t="s">
        <v>4921</v>
      </c>
      <c r="J1546" s="319">
        <f>J1532+1</f>
        <v>2017</v>
      </c>
      <c r="K1546" s="319" t="s">
        <v>1809</v>
      </c>
      <c r="L1546" s="319" t="s">
        <v>4458</v>
      </c>
      <c r="M1546" s="319" t="s">
        <v>5053</v>
      </c>
    </row>
    <row r="1547" spans="1:13" hidden="1">
      <c r="A1547" s="319">
        <f t="shared" si="93"/>
        <v>2266</v>
      </c>
      <c r="B1547" s="288" t="s">
        <v>4453</v>
      </c>
      <c r="C1547" s="319" t="s">
        <v>4840</v>
      </c>
      <c r="D1547" s="319" t="s">
        <v>4765</v>
      </c>
      <c r="E1547" s="319" t="s">
        <v>4765</v>
      </c>
      <c r="F1547" s="319">
        <v>20180101</v>
      </c>
      <c r="G1547" s="319">
        <v>20210630</v>
      </c>
      <c r="H1547" s="319" t="s">
        <v>4293</v>
      </c>
      <c r="I1547" s="319" t="s">
        <v>4921</v>
      </c>
      <c r="J1547" s="319">
        <f t="shared" si="94"/>
        <v>2017</v>
      </c>
      <c r="K1547" s="319" t="s">
        <v>1419</v>
      </c>
      <c r="L1547" s="319" t="s">
        <v>4459</v>
      </c>
      <c r="M1547" s="319" t="s">
        <v>5053</v>
      </c>
    </row>
    <row r="1548" spans="1:13" hidden="1">
      <c r="A1548" s="319">
        <f t="shared" si="93"/>
        <v>2267</v>
      </c>
      <c r="B1548" s="288" t="s">
        <v>4453</v>
      </c>
      <c r="C1548" s="319" t="s">
        <v>4840</v>
      </c>
      <c r="D1548" s="319" t="s">
        <v>4765</v>
      </c>
      <c r="E1548" s="319" t="s">
        <v>4765</v>
      </c>
      <c r="F1548" s="319">
        <v>20180101</v>
      </c>
      <c r="G1548" s="319">
        <v>20210630</v>
      </c>
      <c r="H1548" s="319" t="s">
        <v>4293</v>
      </c>
      <c r="I1548" s="319" t="s">
        <v>4921</v>
      </c>
      <c r="J1548" s="319">
        <f t="shared" si="94"/>
        <v>2017</v>
      </c>
      <c r="K1548" s="319" t="s">
        <v>1586</v>
      </c>
      <c r="L1548" s="319" t="s">
        <v>4460</v>
      </c>
      <c r="M1548" s="319" t="s">
        <v>5053</v>
      </c>
    </row>
    <row r="1549" spans="1:13" hidden="1">
      <c r="A1549" s="319">
        <f t="shared" si="93"/>
        <v>2268</v>
      </c>
      <c r="B1549" s="288" t="s">
        <v>4453</v>
      </c>
      <c r="C1549" s="319" t="s">
        <v>4840</v>
      </c>
      <c r="D1549" s="319" t="s">
        <v>4765</v>
      </c>
      <c r="E1549" s="319" t="s">
        <v>4765</v>
      </c>
      <c r="F1549" s="319">
        <v>20180101</v>
      </c>
      <c r="G1549" s="319">
        <v>20210630</v>
      </c>
      <c r="H1549" s="319" t="s">
        <v>4293</v>
      </c>
      <c r="I1549" s="319" t="s">
        <v>4921</v>
      </c>
      <c r="J1549" s="319">
        <f t="shared" si="94"/>
        <v>2017</v>
      </c>
      <c r="K1549" s="319" t="s">
        <v>1256</v>
      </c>
      <c r="L1549" s="319" t="s">
        <v>4744</v>
      </c>
      <c r="M1549" s="319" t="s">
        <v>5053</v>
      </c>
    </row>
    <row r="1550" spans="1:13" hidden="1">
      <c r="A1550" s="319">
        <f t="shared" si="93"/>
        <v>2269</v>
      </c>
      <c r="B1550" s="288" t="s">
        <v>4453</v>
      </c>
      <c r="C1550" s="319" t="s">
        <v>4840</v>
      </c>
      <c r="D1550" s="319" t="s">
        <v>4765</v>
      </c>
      <c r="E1550" s="319" t="s">
        <v>4765</v>
      </c>
      <c r="F1550" s="319">
        <v>20180101</v>
      </c>
      <c r="G1550" s="319">
        <v>20210630</v>
      </c>
      <c r="H1550" s="319" t="s">
        <v>4293</v>
      </c>
      <c r="I1550" s="319" t="s">
        <v>4921</v>
      </c>
      <c r="J1550" s="319">
        <f t="shared" si="94"/>
        <v>2017</v>
      </c>
      <c r="K1550" s="319" t="s">
        <v>4461</v>
      </c>
      <c r="L1550" s="319" t="s">
        <v>4462</v>
      </c>
      <c r="M1550" s="319" t="s">
        <v>5053</v>
      </c>
    </row>
    <row r="1551" spans="1:13" hidden="1">
      <c r="A1551" s="319">
        <f t="shared" si="93"/>
        <v>2270</v>
      </c>
      <c r="B1551" s="288" t="s">
        <v>4453</v>
      </c>
      <c r="C1551" s="319" t="s">
        <v>4840</v>
      </c>
      <c r="D1551" s="319" t="s">
        <v>4765</v>
      </c>
      <c r="E1551" s="319" t="s">
        <v>4765</v>
      </c>
      <c r="F1551" s="319">
        <v>20180101</v>
      </c>
      <c r="G1551" s="319">
        <v>20210630</v>
      </c>
      <c r="H1551" s="319" t="s">
        <v>4293</v>
      </c>
      <c r="I1551" s="319" t="s">
        <v>4921</v>
      </c>
      <c r="J1551" s="319">
        <f t="shared" si="94"/>
        <v>2017</v>
      </c>
      <c r="K1551" s="319" t="s">
        <v>4762</v>
      </c>
      <c r="L1551" s="319" t="s">
        <v>4763</v>
      </c>
      <c r="M1551" s="319" t="s">
        <v>5053</v>
      </c>
    </row>
    <row r="1552" spans="1:13" hidden="1">
      <c r="A1552" s="319">
        <f t="shared" si="93"/>
        <v>2271</v>
      </c>
      <c r="B1552" s="288" t="s">
        <v>4453</v>
      </c>
      <c r="C1552" s="319" t="s">
        <v>4840</v>
      </c>
      <c r="D1552" s="319" t="s">
        <v>4765</v>
      </c>
      <c r="E1552" s="319" t="s">
        <v>4765</v>
      </c>
      <c r="F1552" s="319">
        <v>20180101</v>
      </c>
      <c r="G1552" s="319">
        <v>20210630</v>
      </c>
      <c r="H1552" s="319" t="s">
        <v>4293</v>
      </c>
      <c r="I1552" s="319" t="s">
        <v>4921</v>
      </c>
      <c r="J1552" s="319">
        <f t="shared" si="94"/>
        <v>2017</v>
      </c>
      <c r="K1552" s="319" t="s">
        <v>4463</v>
      </c>
      <c r="L1552" s="319" t="s">
        <v>4464</v>
      </c>
      <c r="M1552" s="319" t="s">
        <v>5053</v>
      </c>
    </row>
    <row r="1553" spans="1:13" hidden="1">
      <c r="A1553" s="319">
        <f t="shared" si="93"/>
        <v>2272</v>
      </c>
      <c r="B1553" s="288" t="s">
        <v>4453</v>
      </c>
      <c r="C1553" s="319" t="s">
        <v>4840</v>
      </c>
      <c r="D1553" s="319" t="s">
        <v>4765</v>
      </c>
      <c r="E1553" s="319" t="s">
        <v>4765</v>
      </c>
      <c r="F1553" s="319">
        <v>20180101</v>
      </c>
      <c r="G1553" s="319">
        <v>20210630</v>
      </c>
      <c r="H1553" s="319" t="s">
        <v>4293</v>
      </c>
      <c r="I1553" s="319" t="s">
        <v>4921</v>
      </c>
      <c r="J1553" s="319">
        <f t="shared" si="94"/>
        <v>2017</v>
      </c>
      <c r="K1553" s="319" t="s">
        <v>4848</v>
      </c>
      <c r="L1553" s="319" t="s">
        <v>4467</v>
      </c>
      <c r="M1553" s="319" t="s">
        <v>5053</v>
      </c>
    </row>
    <row r="1554" spans="1:13" hidden="1">
      <c r="A1554" s="319">
        <f t="shared" si="93"/>
        <v>2273</v>
      </c>
      <c r="B1554" s="288" t="s">
        <v>4453</v>
      </c>
      <c r="C1554" s="319" t="s">
        <v>4840</v>
      </c>
      <c r="D1554" s="319" t="s">
        <v>4765</v>
      </c>
      <c r="E1554" s="319" t="s">
        <v>4765</v>
      </c>
      <c r="F1554" s="319">
        <v>20180101</v>
      </c>
      <c r="G1554" s="319">
        <v>20210630</v>
      </c>
      <c r="H1554" s="319" t="s">
        <v>4293</v>
      </c>
      <c r="I1554" s="319" t="s">
        <v>4921</v>
      </c>
      <c r="J1554" s="319">
        <f t="shared" si="94"/>
        <v>2017</v>
      </c>
      <c r="K1554" s="319" t="s">
        <v>4832</v>
      </c>
      <c r="L1554" s="319" t="s">
        <v>4469</v>
      </c>
      <c r="M1554" s="319" t="s">
        <v>5053</v>
      </c>
    </row>
    <row r="1555" spans="1:13" hidden="1">
      <c r="A1555" s="319">
        <f t="shared" si="93"/>
        <v>2274</v>
      </c>
      <c r="B1555" s="288" t="s">
        <v>4453</v>
      </c>
      <c r="C1555" s="319" t="s">
        <v>4840</v>
      </c>
      <c r="D1555" s="319" t="s">
        <v>4765</v>
      </c>
      <c r="E1555" s="319" t="s">
        <v>4765</v>
      </c>
      <c r="F1555" s="319">
        <v>20180101</v>
      </c>
      <c r="G1555" s="319">
        <v>20210630</v>
      </c>
      <c r="H1555" s="319" t="s">
        <v>4293</v>
      </c>
      <c r="I1555" s="319" t="s">
        <v>4921</v>
      </c>
      <c r="J1555" s="319">
        <f t="shared" si="94"/>
        <v>2017</v>
      </c>
      <c r="K1555" s="319" t="s">
        <v>4833</v>
      </c>
      <c r="L1555" s="319" t="s">
        <v>4471</v>
      </c>
      <c r="M1555" s="319" t="s">
        <v>5053</v>
      </c>
    </row>
    <row r="1556" spans="1:13" hidden="1">
      <c r="A1556" s="319">
        <f t="shared" si="93"/>
        <v>2275</v>
      </c>
      <c r="B1556" s="288" t="s">
        <v>4453</v>
      </c>
      <c r="C1556" s="319" t="s">
        <v>4840</v>
      </c>
      <c r="D1556" s="319" t="s">
        <v>4765</v>
      </c>
      <c r="E1556" s="319" t="s">
        <v>4765</v>
      </c>
      <c r="F1556" s="319">
        <v>20180101</v>
      </c>
      <c r="G1556" s="319">
        <v>20210630</v>
      </c>
      <c r="H1556" s="319" t="s">
        <v>4293</v>
      </c>
      <c r="I1556" s="319" t="s">
        <v>4921</v>
      </c>
      <c r="J1556" s="319">
        <f t="shared" si="94"/>
        <v>2017</v>
      </c>
      <c r="K1556" s="319" t="s">
        <v>4834</v>
      </c>
      <c r="L1556" s="319" t="s">
        <v>4835</v>
      </c>
      <c r="M1556" s="319" t="s">
        <v>5053</v>
      </c>
    </row>
    <row r="1557" spans="1:13" hidden="1">
      <c r="A1557" s="319">
        <f t="shared" si="93"/>
        <v>2276</v>
      </c>
      <c r="B1557" s="288" t="s">
        <v>4453</v>
      </c>
      <c r="C1557" s="319" t="s">
        <v>4840</v>
      </c>
      <c r="D1557" s="319" t="s">
        <v>4765</v>
      </c>
      <c r="E1557" s="319" t="s">
        <v>4765</v>
      </c>
      <c r="F1557" s="319">
        <v>20180101</v>
      </c>
      <c r="G1557" s="319">
        <v>20210630</v>
      </c>
      <c r="H1557" s="319" t="s">
        <v>4293</v>
      </c>
      <c r="I1557" s="319" t="s">
        <v>4921</v>
      </c>
      <c r="J1557" s="319">
        <f t="shared" si="94"/>
        <v>2017</v>
      </c>
      <c r="K1557" s="319" t="s">
        <v>4837</v>
      </c>
      <c r="L1557" s="319" t="s">
        <v>4836</v>
      </c>
      <c r="M1557" s="319" t="s">
        <v>5053</v>
      </c>
    </row>
    <row r="1558" spans="1:13" hidden="1">
      <c r="A1558" s="319">
        <f t="shared" si="93"/>
        <v>2277</v>
      </c>
      <c r="B1558" s="288" t="s">
        <v>4453</v>
      </c>
      <c r="C1558" s="319" t="s">
        <v>4840</v>
      </c>
      <c r="D1558" s="319" t="s">
        <v>4765</v>
      </c>
      <c r="E1558" s="319" t="s">
        <v>4765</v>
      </c>
      <c r="F1558" s="319">
        <v>20180101</v>
      </c>
      <c r="G1558" s="319">
        <v>20210630</v>
      </c>
      <c r="H1558" s="319" t="s">
        <v>4293</v>
      </c>
      <c r="I1558" s="319" t="s">
        <v>4921</v>
      </c>
      <c r="J1558" s="319">
        <f t="shared" si="94"/>
        <v>2017</v>
      </c>
      <c r="K1558" s="319" t="s">
        <v>4838</v>
      </c>
      <c r="L1558" s="319" t="s">
        <v>4841</v>
      </c>
      <c r="M1558" s="319" t="s">
        <v>5053</v>
      </c>
    </row>
    <row r="1559" spans="1:13" hidden="1">
      <c r="A1559" s="319">
        <f t="shared" ref="A1559:A1601" si="95">A1558+1</f>
        <v>2278</v>
      </c>
      <c r="B1559" s="288" t="s">
        <v>4453</v>
      </c>
      <c r="C1559" s="319" t="s">
        <v>4840</v>
      </c>
      <c r="D1559" s="319" t="s">
        <v>4765</v>
      </c>
      <c r="E1559" s="319" t="s">
        <v>4765</v>
      </c>
      <c r="F1559" s="319">
        <v>20180101</v>
      </c>
      <c r="G1559" s="319">
        <v>20210630</v>
      </c>
      <c r="H1559" s="319" t="s">
        <v>4293</v>
      </c>
      <c r="I1559" s="319" t="s">
        <v>4921</v>
      </c>
      <c r="J1559" s="319">
        <f t="shared" si="94"/>
        <v>2017</v>
      </c>
      <c r="K1559" s="319" t="s">
        <v>4839</v>
      </c>
      <c r="L1559" s="319" t="s">
        <v>4842</v>
      </c>
      <c r="M1559" s="319" t="s">
        <v>5053</v>
      </c>
    </row>
    <row r="1560" spans="1:13" hidden="1">
      <c r="A1560" s="319">
        <f t="shared" si="95"/>
        <v>2279</v>
      </c>
      <c r="B1560" s="288" t="s">
        <v>4453</v>
      </c>
      <c r="C1560" s="319" t="s">
        <v>4840</v>
      </c>
      <c r="D1560" s="319" t="s">
        <v>4765</v>
      </c>
      <c r="E1560" s="319" t="s">
        <v>4765</v>
      </c>
      <c r="F1560" s="319">
        <v>20180101</v>
      </c>
      <c r="G1560" s="319">
        <v>20210630</v>
      </c>
      <c r="H1560" s="319" t="s">
        <v>4293</v>
      </c>
      <c r="I1560" s="319" t="s">
        <v>4921</v>
      </c>
      <c r="J1560" s="319">
        <f>J1546+1</f>
        <v>2018</v>
      </c>
      <c r="K1560" s="319" t="s">
        <v>1809</v>
      </c>
      <c r="L1560" s="319" t="s">
        <v>4458</v>
      </c>
      <c r="M1560" s="319" t="s">
        <v>5053</v>
      </c>
    </row>
    <row r="1561" spans="1:13" hidden="1">
      <c r="A1561" s="319">
        <f t="shared" si="95"/>
        <v>2280</v>
      </c>
      <c r="B1561" s="288" t="s">
        <v>4453</v>
      </c>
      <c r="C1561" s="319" t="s">
        <v>4840</v>
      </c>
      <c r="D1561" s="319" t="s">
        <v>4765</v>
      </c>
      <c r="E1561" s="319" t="s">
        <v>4765</v>
      </c>
      <c r="F1561" s="319">
        <v>20180101</v>
      </c>
      <c r="G1561" s="319">
        <v>20210630</v>
      </c>
      <c r="H1561" s="319" t="s">
        <v>4293</v>
      </c>
      <c r="I1561" s="319" t="s">
        <v>4921</v>
      </c>
      <c r="J1561" s="319">
        <f t="shared" si="94"/>
        <v>2018</v>
      </c>
      <c r="K1561" s="319" t="s">
        <v>1419</v>
      </c>
      <c r="L1561" s="319" t="s">
        <v>4459</v>
      </c>
      <c r="M1561" s="319" t="s">
        <v>5053</v>
      </c>
    </row>
    <row r="1562" spans="1:13" hidden="1">
      <c r="A1562" s="319">
        <f t="shared" si="95"/>
        <v>2281</v>
      </c>
      <c r="B1562" s="288" t="s">
        <v>4453</v>
      </c>
      <c r="C1562" s="319" t="s">
        <v>4840</v>
      </c>
      <c r="D1562" s="319" t="s">
        <v>4765</v>
      </c>
      <c r="E1562" s="319" t="s">
        <v>4765</v>
      </c>
      <c r="F1562" s="319">
        <v>20180101</v>
      </c>
      <c r="G1562" s="319">
        <v>20210630</v>
      </c>
      <c r="H1562" s="319" t="s">
        <v>4293</v>
      </c>
      <c r="I1562" s="319" t="s">
        <v>4921</v>
      </c>
      <c r="J1562" s="319">
        <f t="shared" si="94"/>
        <v>2018</v>
      </c>
      <c r="K1562" s="319" t="s">
        <v>1586</v>
      </c>
      <c r="L1562" s="319" t="s">
        <v>4460</v>
      </c>
      <c r="M1562" s="319" t="s">
        <v>5053</v>
      </c>
    </row>
    <row r="1563" spans="1:13" hidden="1">
      <c r="A1563" s="319">
        <f t="shared" si="95"/>
        <v>2282</v>
      </c>
      <c r="B1563" s="288" t="s">
        <v>4453</v>
      </c>
      <c r="C1563" s="319" t="s">
        <v>4840</v>
      </c>
      <c r="D1563" s="319" t="s">
        <v>4765</v>
      </c>
      <c r="E1563" s="319" t="s">
        <v>4765</v>
      </c>
      <c r="F1563" s="319">
        <v>20180101</v>
      </c>
      <c r="G1563" s="319">
        <v>20210630</v>
      </c>
      <c r="H1563" s="319" t="s">
        <v>4293</v>
      </c>
      <c r="I1563" s="319" t="s">
        <v>4921</v>
      </c>
      <c r="J1563" s="319">
        <f t="shared" si="94"/>
        <v>2018</v>
      </c>
      <c r="K1563" s="319" t="s">
        <v>1256</v>
      </c>
      <c r="L1563" s="319" t="s">
        <v>4744</v>
      </c>
      <c r="M1563" s="319" t="s">
        <v>5053</v>
      </c>
    </row>
    <row r="1564" spans="1:13" hidden="1">
      <c r="A1564" s="319">
        <f t="shared" si="95"/>
        <v>2283</v>
      </c>
      <c r="B1564" s="288" t="s">
        <v>4453</v>
      </c>
      <c r="C1564" s="319" t="s">
        <v>4840</v>
      </c>
      <c r="D1564" s="319" t="s">
        <v>4765</v>
      </c>
      <c r="E1564" s="319" t="s">
        <v>4765</v>
      </c>
      <c r="F1564" s="319">
        <v>20180101</v>
      </c>
      <c r="G1564" s="319">
        <v>20210630</v>
      </c>
      <c r="H1564" s="319" t="s">
        <v>4293</v>
      </c>
      <c r="I1564" s="319" t="s">
        <v>4921</v>
      </c>
      <c r="J1564" s="319">
        <f t="shared" si="94"/>
        <v>2018</v>
      </c>
      <c r="K1564" s="319" t="s">
        <v>4461</v>
      </c>
      <c r="L1564" s="319" t="s">
        <v>4462</v>
      </c>
      <c r="M1564" s="319" t="s">
        <v>5053</v>
      </c>
    </row>
    <row r="1565" spans="1:13" hidden="1">
      <c r="A1565" s="319">
        <f t="shared" si="95"/>
        <v>2284</v>
      </c>
      <c r="B1565" s="288" t="s">
        <v>4453</v>
      </c>
      <c r="C1565" s="319" t="s">
        <v>4840</v>
      </c>
      <c r="D1565" s="319" t="s">
        <v>4765</v>
      </c>
      <c r="E1565" s="319" t="s">
        <v>4765</v>
      </c>
      <c r="F1565" s="319">
        <v>20180101</v>
      </c>
      <c r="G1565" s="319">
        <v>20210630</v>
      </c>
      <c r="H1565" s="319" t="s">
        <v>4293</v>
      </c>
      <c r="I1565" s="319" t="s">
        <v>4921</v>
      </c>
      <c r="J1565" s="319">
        <f t="shared" si="94"/>
        <v>2018</v>
      </c>
      <c r="K1565" s="319" t="s">
        <v>4762</v>
      </c>
      <c r="L1565" s="319" t="s">
        <v>4763</v>
      </c>
      <c r="M1565" s="319" t="s">
        <v>5053</v>
      </c>
    </row>
    <row r="1566" spans="1:13" hidden="1">
      <c r="A1566" s="319">
        <f t="shared" si="95"/>
        <v>2285</v>
      </c>
      <c r="B1566" s="288" t="s">
        <v>4453</v>
      </c>
      <c r="C1566" s="319" t="s">
        <v>4840</v>
      </c>
      <c r="D1566" s="319" t="s">
        <v>4765</v>
      </c>
      <c r="E1566" s="319" t="s">
        <v>4765</v>
      </c>
      <c r="F1566" s="319">
        <v>20180101</v>
      </c>
      <c r="G1566" s="319">
        <v>20210630</v>
      </c>
      <c r="H1566" s="319" t="s">
        <v>4293</v>
      </c>
      <c r="I1566" s="319" t="s">
        <v>4921</v>
      </c>
      <c r="J1566" s="319">
        <f t="shared" si="94"/>
        <v>2018</v>
      </c>
      <c r="K1566" s="319" t="s">
        <v>4463</v>
      </c>
      <c r="L1566" s="319" t="s">
        <v>4464</v>
      </c>
      <c r="M1566" s="319" t="s">
        <v>5053</v>
      </c>
    </row>
    <row r="1567" spans="1:13" hidden="1">
      <c r="A1567" s="319">
        <f t="shared" si="95"/>
        <v>2286</v>
      </c>
      <c r="B1567" s="288" t="s">
        <v>4453</v>
      </c>
      <c r="C1567" s="319" t="s">
        <v>4840</v>
      </c>
      <c r="D1567" s="319" t="s">
        <v>4765</v>
      </c>
      <c r="E1567" s="319" t="s">
        <v>4765</v>
      </c>
      <c r="F1567" s="319">
        <v>20180101</v>
      </c>
      <c r="G1567" s="319">
        <v>20210630</v>
      </c>
      <c r="H1567" s="319" t="s">
        <v>4293</v>
      </c>
      <c r="I1567" s="319" t="s">
        <v>4921</v>
      </c>
      <c r="J1567" s="319">
        <f t="shared" si="94"/>
        <v>2018</v>
      </c>
      <c r="K1567" s="319" t="s">
        <v>4848</v>
      </c>
      <c r="L1567" s="319" t="s">
        <v>4467</v>
      </c>
      <c r="M1567" s="319" t="s">
        <v>5053</v>
      </c>
    </row>
    <row r="1568" spans="1:13" hidden="1">
      <c r="A1568" s="319">
        <f t="shared" si="95"/>
        <v>2287</v>
      </c>
      <c r="B1568" s="288" t="s">
        <v>4453</v>
      </c>
      <c r="C1568" s="319" t="s">
        <v>4840</v>
      </c>
      <c r="D1568" s="319" t="s">
        <v>4765</v>
      </c>
      <c r="E1568" s="319" t="s">
        <v>4765</v>
      </c>
      <c r="F1568" s="319">
        <v>20180101</v>
      </c>
      <c r="G1568" s="319">
        <v>20210630</v>
      </c>
      <c r="H1568" s="319" t="s">
        <v>4293</v>
      </c>
      <c r="I1568" s="319" t="s">
        <v>4921</v>
      </c>
      <c r="J1568" s="319">
        <f t="shared" si="94"/>
        <v>2018</v>
      </c>
      <c r="K1568" s="319" t="s">
        <v>4832</v>
      </c>
      <c r="L1568" s="319" t="s">
        <v>4469</v>
      </c>
      <c r="M1568" s="319" t="s">
        <v>5053</v>
      </c>
    </row>
    <row r="1569" spans="1:13" hidden="1">
      <c r="A1569" s="319">
        <f t="shared" si="95"/>
        <v>2288</v>
      </c>
      <c r="B1569" s="288" t="s">
        <v>4453</v>
      </c>
      <c r="C1569" s="319" t="s">
        <v>4840</v>
      </c>
      <c r="D1569" s="319" t="s">
        <v>4765</v>
      </c>
      <c r="E1569" s="319" t="s">
        <v>4765</v>
      </c>
      <c r="F1569" s="319">
        <v>20180101</v>
      </c>
      <c r="G1569" s="319">
        <v>20210630</v>
      </c>
      <c r="H1569" s="319" t="s">
        <v>4293</v>
      </c>
      <c r="I1569" s="319" t="s">
        <v>4921</v>
      </c>
      <c r="J1569" s="319">
        <f t="shared" si="94"/>
        <v>2018</v>
      </c>
      <c r="K1569" s="319" t="s">
        <v>4833</v>
      </c>
      <c r="L1569" s="319" t="s">
        <v>4471</v>
      </c>
      <c r="M1569" s="319" t="s">
        <v>5053</v>
      </c>
    </row>
    <row r="1570" spans="1:13" hidden="1">
      <c r="A1570" s="319">
        <f t="shared" si="95"/>
        <v>2289</v>
      </c>
      <c r="B1570" s="288" t="s">
        <v>4453</v>
      </c>
      <c r="C1570" s="319" t="s">
        <v>4840</v>
      </c>
      <c r="D1570" s="319" t="s">
        <v>4765</v>
      </c>
      <c r="E1570" s="319" t="s">
        <v>4765</v>
      </c>
      <c r="F1570" s="319">
        <v>20180101</v>
      </c>
      <c r="G1570" s="319">
        <v>20210630</v>
      </c>
      <c r="H1570" s="319" t="s">
        <v>4293</v>
      </c>
      <c r="I1570" s="319" t="s">
        <v>4921</v>
      </c>
      <c r="J1570" s="319">
        <f t="shared" si="94"/>
        <v>2018</v>
      </c>
      <c r="K1570" s="319" t="s">
        <v>4834</v>
      </c>
      <c r="L1570" s="319" t="s">
        <v>4835</v>
      </c>
      <c r="M1570" s="319" t="s">
        <v>5053</v>
      </c>
    </row>
    <row r="1571" spans="1:13" hidden="1">
      <c r="A1571" s="319">
        <f t="shared" si="95"/>
        <v>2290</v>
      </c>
      <c r="B1571" s="288" t="s">
        <v>4453</v>
      </c>
      <c r="C1571" s="319" t="s">
        <v>4840</v>
      </c>
      <c r="D1571" s="319" t="s">
        <v>4765</v>
      </c>
      <c r="E1571" s="319" t="s">
        <v>4765</v>
      </c>
      <c r="F1571" s="319">
        <v>20180101</v>
      </c>
      <c r="G1571" s="319">
        <v>20210630</v>
      </c>
      <c r="H1571" s="319" t="s">
        <v>4293</v>
      </c>
      <c r="I1571" s="319" t="s">
        <v>4921</v>
      </c>
      <c r="J1571" s="319">
        <f t="shared" si="94"/>
        <v>2018</v>
      </c>
      <c r="K1571" s="319" t="s">
        <v>4837</v>
      </c>
      <c r="L1571" s="319" t="s">
        <v>4836</v>
      </c>
      <c r="M1571" s="319" t="s">
        <v>5053</v>
      </c>
    </row>
    <row r="1572" spans="1:13" hidden="1">
      <c r="A1572" s="319">
        <f t="shared" si="95"/>
        <v>2291</v>
      </c>
      <c r="B1572" s="288" t="s">
        <v>4453</v>
      </c>
      <c r="C1572" s="319" t="s">
        <v>4840</v>
      </c>
      <c r="D1572" s="319" t="s">
        <v>4765</v>
      </c>
      <c r="E1572" s="319" t="s">
        <v>4765</v>
      </c>
      <c r="F1572" s="319">
        <v>20180101</v>
      </c>
      <c r="G1572" s="319">
        <v>20210630</v>
      </c>
      <c r="H1572" s="319" t="s">
        <v>4293</v>
      </c>
      <c r="I1572" s="319" t="s">
        <v>4921</v>
      </c>
      <c r="J1572" s="319">
        <f t="shared" si="94"/>
        <v>2018</v>
      </c>
      <c r="K1572" s="319" t="s">
        <v>4838</v>
      </c>
      <c r="L1572" s="319" t="s">
        <v>4841</v>
      </c>
      <c r="M1572" s="319" t="s">
        <v>5053</v>
      </c>
    </row>
    <row r="1573" spans="1:13" hidden="1">
      <c r="A1573" s="319">
        <f t="shared" si="95"/>
        <v>2292</v>
      </c>
      <c r="B1573" s="288" t="s">
        <v>4453</v>
      </c>
      <c r="C1573" s="319" t="s">
        <v>4840</v>
      </c>
      <c r="D1573" s="319" t="s">
        <v>4765</v>
      </c>
      <c r="E1573" s="319" t="s">
        <v>4765</v>
      </c>
      <c r="F1573" s="319">
        <v>20180101</v>
      </c>
      <c r="G1573" s="319">
        <v>20210630</v>
      </c>
      <c r="H1573" s="319" t="s">
        <v>4293</v>
      </c>
      <c r="I1573" s="319" t="s">
        <v>4921</v>
      </c>
      <c r="J1573" s="319">
        <f t="shared" si="94"/>
        <v>2018</v>
      </c>
      <c r="K1573" s="319" t="s">
        <v>4839</v>
      </c>
      <c r="L1573" s="319" t="s">
        <v>4842</v>
      </c>
      <c r="M1573" s="319" t="s">
        <v>5053</v>
      </c>
    </row>
    <row r="1574" spans="1:13" hidden="1">
      <c r="A1574" s="319">
        <f t="shared" si="95"/>
        <v>2293</v>
      </c>
      <c r="B1574" s="288" t="s">
        <v>4453</v>
      </c>
      <c r="C1574" s="319" t="s">
        <v>4840</v>
      </c>
      <c r="D1574" s="319" t="s">
        <v>4765</v>
      </c>
      <c r="E1574" s="319" t="s">
        <v>4765</v>
      </c>
      <c r="F1574" s="319">
        <v>20180101</v>
      </c>
      <c r="G1574" s="319">
        <v>20210630</v>
      </c>
      <c r="H1574" s="319" t="s">
        <v>4293</v>
      </c>
      <c r="I1574" s="319" t="s">
        <v>4921</v>
      </c>
      <c r="J1574" s="319">
        <f>J1560+1</f>
        <v>2019</v>
      </c>
      <c r="K1574" s="319" t="s">
        <v>1809</v>
      </c>
      <c r="L1574" s="319" t="s">
        <v>4458</v>
      </c>
      <c r="M1574" s="319" t="s">
        <v>5053</v>
      </c>
    </row>
    <row r="1575" spans="1:13" hidden="1">
      <c r="A1575" s="319">
        <f t="shared" si="95"/>
        <v>2294</v>
      </c>
      <c r="B1575" s="288" t="s">
        <v>4453</v>
      </c>
      <c r="C1575" s="319" t="s">
        <v>4840</v>
      </c>
      <c r="D1575" s="319" t="s">
        <v>4765</v>
      </c>
      <c r="E1575" s="319" t="s">
        <v>4765</v>
      </c>
      <c r="F1575" s="319">
        <v>20180101</v>
      </c>
      <c r="G1575" s="319">
        <v>20210630</v>
      </c>
      <c r="H1575" s="319" t="s">
        <v>4293</v>
      </c>
      <c r="I1575" s="319" t="s">
        <v>4921</v>
      </c>
      <c r="J1575" s="319">
        <f t="shared" si="94"/>
        <v>2019</v>
      </c>
      <c r="K1575" s="319" t="s">
        <v>1419</v>
      </c>
      <c r="L1575" s="319" t="s">
        <v>4459</v>
      </c>
      <c r="M1575" s="319" t="s">
        <v>5053</v>
      </c>
    </row>
    <row r="1576" spans="1:13" hidden="1">
      <c r="A1576" s="319">
        <f t="shared" si="95"/>
        <v>2295</v>
      </c>
      <c r="B1576" s="288" t="s">
        <v>4453</v>
      </c>
      <c r="C1576" s="319" t="s">
        <v>4840</v>
      </c>
      <c r="D1576" s="319" t="s">
        <v>4765</v>
      </c>
      <c r="E1576" s="319" t="s">
        <v>4765</v>
      </c>
      <c r="F1576" s="319">
        <v>20180101</v>
      </c>
      <c r="G1576" s="319">
        <v>20210630</v>
      </c>
      <c r="H1576" s="319" t="s">
        <v>4293</v>
      </c>
      <c r="I1576" s="319" t="s">
        <v>4921</v>
      </c>
      <c r="J1576" s="319">
        <f t="shared" si="94"/>
        <v>2019</v>
      </c>
      <c r="K1576" s="319" t="s">
        <v>1586</v>
      </c>
      <c r="L1576" s="319" t="s">
        <v>4460</v>
      </c>
      <c r="M1576" s="319" t="s">
        <v>5053</v>
      </c>
    </row>
    <row r="1577" spans="1:13" hidden="1">
      <c r="A1577" s="319">
        <f t="shared" si="95"/>
        <v>2296</v>
      </c>
      <c r="B1577" s="288" t="s">
        <v>4453</v>
      </c>
      <c r="C1577" s="319" t="s">
        <v>4840</v>
      </c>
      <c r="D1577" s="319" t="s">
        <v>4765</v>
      </c>
      <c r="E1577" s="319" t="s">
        <v>4765</v>
      </c>
      <c r="F1577" s="319">
        <v>20180101</v>
      </c>
      <c r="G1577" s="319">
        <v>20210630</v>
      </c>
      <c r="H1577" s="319" t="s">
        <v>4293</v>
      </c>
      <c r="I1577" s="319" t="s">
        <v>4921</v>
      </c>
      <c r="J1577" s="319">
        <f t="shared" si="94"/>
        <v>2019</v>
      </c>
      <c r="K1577" s="319" t="s">
        <v>1256</v>
      </c>
      <c r="L1577" s="319" t="s">
        <v>4744</v>
      </c>
      <c r="M1577" s="319" t="s">
        <v>5053</v>
      </c>
    </row>
    <row r="1578" spans="1:13" hidden="1">
      <c r="A1578" s="319">
        <f t="shared" si="95"/>
        <v>2297</v>
      </c>
      <c r="B1578" s="288" t="s">
        <v>4453</v>
      </c>
      <c r="C1578" s="319" t="s">
        <v>4840</v>
      </c>
      <c r="D1578" s="319" t="s">
        <v>4765</v>
      </c>
      <c r="E1578" s="319" t="s">
        <v>4765</v>
      </c>
      <c r="F1578" s="319">
        <v>20180101</v>
      </c>
      <c r="G1578" s="319">
        <v>20210630</v>
      </c>
      <c r="H1578" s="319" t="s">
        <v>4293</v>
      </c>
      <c r="I1578" s="319" t="s">
        <v>4921</v>
      </c>
      <c r="J1578" s="319">
        <f t="shared" si="94"/>
        <v>2019</v>
      </c>
      <c r="K1578" s="319" t="s">
        <v>4461</v>
      </c>
      <c r="L1578" s="319" t="s">
        <v>4462</v>
      </c>
      <c r="M1578" s="319" t="s">
        <v>5053</v>
      </c>
    </row>
    <row r="1579" spans="1:13" hidden="1">
      <c r="A1579" s="319">
        <f t="shared" si="95"/>
        <v>2298</v>
      </c>
      <c r="B1579" s="288" t="s">
        <v>4453</v>
      </c>
      <c r="C1579" s="319" t="s">
        <v>4840</v>
      </c>
      <c r="D1579" s="319" t="s">
        <v>4765</v>
      </c>
      <c r="E1579" s="319" t="s">
        <v>4765</v>
      </c>
      <c r="F1579" s="319">
        <v>20180101</v>
      </c>
      <c r="G1579" s="319">
        <v>20210630</v>
      </c>
      <c r="H1579" s="319" t="s">
        <v>4293</v>
      </c>
      <c r="I1579" s="319" t="s">
        <v>4921</v>
      </c>
      <c r="J1579" s="319">
        <f t="shared" si="94"/>
        <v>2019</v>
      </c>
      <c r="K1579" s="319" t="s">
        <v>4762</v>
      </c>
      <c r="L1579" s="319" t="s">
        <v>4763</v>
      </c>
      <c r="M1579" s="319" t="s">
        <v>5053</v>
      </c>
    </row>
    <row r="1580" spans="1:13" hidden="1">
      <c r="A1580" s="319">
        <f t="shared" si="95"/>
        <v>2299</v>
      </c>
      <c r="B1580" s="288" t="s">
        <v>4453</v>
      </c>
      <c r="C1580" s="319" t="s">
        <v>4840</v>
      </c>
      <c r="D1580" s="319" t="s">
        <v>4765</v>
      </c>
      <c r="E1580" s="319" t="s">
        <v>4765</v>
      </c>
      <c r="F1580" s="319">
        <v>20180101</v>
      </c>
      <c r="G1580" s="319">
        <v>20210630</v>
      </c>
      <c r="H1580" s="319" t="s">
        <v>4293</v>
      </c>
      <c r="I1580" s="319" t="s">
        <v>4921</v>
      </c>
      <c r="J1580" s="319">
        <f t="shared" si="94"/>
        <v>2019</v>
      </c>
      <c r="K1580" s="319" t="s">
        <v>4463</v>
      </c>
      <c r="L1580" s="319" t="s">
        <v>4464</v>
      </c>
      <c r="M1580" s="319" t="s">
        <v>5053</v>
      </c>
    </row>
    <row r="1581" spans="1:13" hidden="1">
      <c r="A1581" s="319">
        <f t="shared" si="95"/>
        <v>2300</v>
      </c>
      <c r="B1581" s="288" t="s">
        <v>4453</v>
      </c>
      <c r="C1581" s="319" t="s">
        <v>4840</v>
      </c>
      <c r="D1581" s="319" t="s">
        <v>4765</v>
      </c>
      <c r="E1581" s="319" t="s">
        <v>4765</v>
      </c>
      <c r="F1581" s="319">
        <v>20180101</v>
      </c>
      <c r="G1581" s="319">
        <v>20210630</v>
      </c>
      <c r="H1581" s="319" t="s">
        <v>4293</v>
      </c>
      <c r="I1581" s="319" t="s">
        <v>4921</v>
      </c>
      <c r="J1581" s="319">
        <f t="shared" si="94"/>
        <v>2019</v>
      </c>
      <c r="K1581" s="319" t="s">
        <v>4848</v>
      </c>
      <c r="L1581" s="319" t="s">
        <v>4467</v>
      </c>
      <c r="M1581" s="319" t="s">
        <v>5053</v>
      </c>
    </row>
    <row r="1582" spans="1:13" hidden="1">
      <c r="A1582" s="319">
        <f t="shared" si="95"/>
        <v>2301</v>
      </c>
      <c r="B1582" s="288" t="s">
        <v>4453</v>
      </c>
      <c r="C1582" s="319" t="s">
        <v>4840</v>
      </c>
      <c r="D1582" s="319" t="s">
        <v>4765</v>
      </c>
      <c r="E1582" s="319" t="s">
        <v>4765</v>
      </c>
      <c r="F1582" s="319">
        <v>20180101</v>
      </c>
      <c r="G1582" s="319">
        <v>20210630</v>
      </c>
      <c r="H1582" s="319" t="s">
        <v>4293</v>
      </c>
      <c r="I1582" s="319" t="s">
        <v>4921</v>
      </c>
      <c r="J1582" s="319">
        <f t="shared" si="94"/>
        <v>2019</v>
      </c>
      <c r="K1582" s="319" t="s">
        <v>4832</v>
      </c>
      <c r="L1582" s="319" t="s">
        <v>4469</v>
      </c>
      <c r="M1582" s="319" t="s">
        <v>5053</v>
      </c>
    </row>
    <row r="1583" spans="1:13" hidden="1">
      <c r="A1583" s="319">
        <f t="shared" si="95"/>
        <v>2302</v>
      </c>
      <c r="B1583" s="288" t="s">
        <v>4453</v>
      </c>
      <c r="C1583" s="319" t="s">
        <v>4840</v>
      </c>
      <c r="D1583" s="319" t="s">
        <v>4765</v>
      </c>
      <c r="E1583" s="319" t="s">
        <v>4765</v>
      </c>
      <c r="F1583" s="319">
        <v>20180101</v>
      </c>
      <c r="G1583" s="319">
        <v>20210630</v>
      </c>
      <c r="H1583" s="319" t="s">
        <v>4293</v>
      </c>
      <c r="I1583" s="319" t="s">
        <v>4921</v>
      </c>
      <c r="J1583" s="319">
        <f t="shared" si="94"/>
        <v>2019</v>
      </c>
      <c r="K1583" s="319" t="s">
        <v>4833</v>
      </c>
      <c r="L1583" s="319" t="s">
        <v>4471</v>
      </c>
      <c r="M1583" s="319" t="s">
        <v>5053</v>
      </c>
    </row>
    <row r="1584" spans="1:13" hidden="1">
      <c r="A1584" s="319">
        <f t="shared" si="95"/>
        <v>2303</v>
      </c>
      <c r="B1584" s="288" t="s">
        <v>4453</v>
      </c>
      <c r="C1584" s="319" t="s">
        <v>4840</v>
      </c>
      <c r="D1584" s="319" t="s">
        <v>4765</v>
      </c>
      <c r="E1584" s="319" t="s">
        <v>4765</v>
      </c>
      <c r="F1584" s="319">
        <v>20180101</v>
      </c>
      <c r="G1584" s="319">
        <v>20210630</v>
      </c>
      <c r="H1584" s="319" t="s">
        <v>4293</v>
      </c>
      <c r="I1584" s="319" t="s">
        <v>4921</v>
      </c>
      <c r="J1584" s="319">
        <f t="shared" si="94"/>
        <v>2019</v>
      </c>
      <c r="K1584" s="319" t="s">
        <v>4834</v>
      </c>
      <c r="L1584" s="319" t="s">
        <v>4835</v>
      </c>
      <c r="M1584" s="319" t="s">
        <v>5053</v>
      </c>
    </row>
    <row r="1585" spans="1:13" hidden="1">
      <c r="A1585" s="319">
        <f t="shared" si="95"/>
        <v>2304</v>
      </c>
      <c r="B1585" s="288" t="s">
        <v>4453</v>
      </c>
      <c r="C1585" s="319" t="s">
        <v>4840</v>
      </c>
      <c r="D1585" s="319" t="s">
        <v>4765</v>
      </c>
      <c r="E1585" s="319" t="s">
        <v>4765</v>
      </c>
      <c r="F1585" s="319">
        <v>20180101</v>
      </c>
      <c r="G1585" s="319">
        <v>20210630</v>
      </c>
      <c r="H1585" s="319" t="s">
        <v>4293</v>
      </c>
      <c r="I1585" s="319" t="s">
        <v>4921</v>
      </c>
      <c r="J1585" s="319">
        <f t="shared" si="94"/>
        <v>2019</v>
      </c>
      <c r="K1585" s="319" t="s">
        <v>4837</v>
      </c>
      <c r="L1585" s="319" t="s">
        <v>4836</v>
      </c>
      <c r="M1585" s="319" t="s">
        <v>5053</v>
      </c>
    </row>
    <row r="1586" spans="1:13" hidden="1">
      <c r="A1586" s="319">
        <f t="shared" si="95"/>
        <v>2305</v>
      </c>
      <c r="B1586" s="288" t="s">
        <v>4453</v>
      </c>
      <c r="C1586" s="319" t="s">
        <v>4840</v>
      </c>
      <c r="D1586" s="319" t="s">
        <v>4765</v>
      </c>
      <c r="E1586" s="319" t="s">
        <v>4765</v>
      </c>
      <c r="F1586" s="319">
        <v>20180101</v>
      </c>
      <c r="G1586" s="319">
        <v>20210630</v>
      </c>
      <c r="H1586" s="319" t="s">
        <v>4293</v>
      </c>
      <c r="I1586" s="319" t="s">
        <v>4921</v>
      </c>
      <c r="J1586" s="319">
        <f t="shared" si="94"/>
        <v>2019</v>
      </c>
      <c r="K1586" s="319" t="s">
        <v>4838</v>
      </c>
      <c r="L1586" s="319" t="s">
        <v>4841</v>
      </c>
      <c r="M1586" s="319" t="s">
        <v>5053</v>
      </c>
    </row>
    <row r="1587" spans="1:13" hidden="1">
      <c r="A1587" s="319">
        <f t="shared" si="95"/>
        <v>2306</v>
      </c>
      <c r="B1587" s="288" t="s">
        <v>4453</v>
      </c>
      <c r="C1587" s="319" t="s">
        <v>4840</v>
      </c>
      <c r="D1587" s="319" t="s">
        <v>4765</v>
      </c>
      <c r="E1587" s="319" t="s">
        <v>4765</v>
      </c>
      <c r="F1587" s="319">
        <v>20180101</v>
      </c>
      <c r="G1587" s="319">
        <v>20210630</v>
      </c>
      <c r="H1587" s="319" t="s">
        <v>4293</v>
      </c>
      <c r="I1587" s="319" t="s">
        <v>4921</v>
      </c>
      <c r="J1587" s="319">
        <f t="shared" si="94"/>
        <v>2019</v>
      </c>
      <c r="K1587" s="319" t="s">
        <v>4839</v>
      </c>
      <c r="L1587" s="319" t="s">
        <v>4842</v>
      </c>
      <c r="M1587" s="319" t="s">
        <v>5053</v>
      </c>
    </row>
    <row r="1588" spans="1:13" hidden="1">
      <c r="A1588" s="319">
        <f t="shared" si="95"/>
        <v>2307</v>
      </c>
      <c r="B1588" s="288" t="s">
        <v>4453</v>
      </c>
      <c r="C1588" s="319" t="s">
        <v>4840</v>
      </c>
      <c r="D1588" s="319" t="s">
        <v>4765</v>
      </c>
      <c r="E1588" s="319" t="s">
        <v>4765</v>
      </c>
      <c r="F1588" s="319">
        <v>20180101</v>
      </c>
      <c r="G1588" s="319">
        <v>20210630</v>
      </c>
      <c r="H1588" s="319" t="s">
        <v>4293</v>
      </c>
      <c r="I1588" s="319" t="s">
        <v>4921</v>
      </c>
      <c r="J1588" s="319">
        <f>J1574+1</f>
        <v>2020</v>
      </c>
      <c r="K1588" s="319" t="s">
        <v>1809</v>
      </c>
      <c r="L1588" s="319" t="s">
        <v>4458</v>
      </c>
      <c r="M1588" s="319" t="s">
        <v>5053</v>
      </c>
    </row>
    <row r="1589" spans="1:13" hidden="1">
      <c r="A1589" s="319">
        <f t="shared" si="95"/>
        <v>2308</v>
      </c>
      <c r="B1589" s="288" t="s">
        <v>4453</v>
      </c>
      <c r="C1589" s="319" t="s">
        <v>4840</v>
      </c>
      <c r="D1589" s="319" t="s">
        <v>4765</v>
      </c>
      <c r="E1589" s="319" t="s">
        <v>4765</v>
      </c>
      <c r="F1589" s="319">
        <v>20180101</v>
      </c>
      <c r="G1589" s="319">
        <v>20210630</v>
      </c>
      <c r="H1589" s="319" t="s">
        <v>4293</v>
      </c>
      <c r="I1589" s="319" t="s">
        <v>4921</v>
      </c>
      <c r="J1589" s="319">
        <f t="shared" si="94"/>
        <v>2020</v>
      </c>
      <c r="K1589" s="319" t="s">
        <v>1419</v>
      </c>
      <c r="L1589" s="319" t="s">
        <v>4459</v>
      </c>
      <c r="M1589" s="319" t="s">
        <v>5053</v>
      </c>
    </row>
    <row r="1590" spans="1:13" hidden="1">
      <c r="A1590" s="319">
        <f t="shared" si="95"/>
        <v>2309</v>
      </c>
      <c r="B1590" s="288" t="s">
        <v>4453</v>
      </c>
      <c r="C1590" s="319" t="s">
        <v>4840</v>
      </c>
      <c r="D1590" s="319" t="s">
        <v>4765</v>
      </c>
      <c r="E1590" s="319" t="s">
        <v>4765</v>
      </c>
      <c r="F1590" s="319">
        <v>20180101</v>
      </c>
      <c r="G1590" s="319">
        <v>20210630</v>
      </c>
      <c r="H1590" s="319" t="s">
        <v>4293</v>
      </c>
      <c r="I1590" s="319" t="s">
        <v>4921</v>
      </c>
      <c r="J1590" s="319">
        <f t="shared" si="94"/>
        <v>2020</v>
      </c>
      <c r="K1590" s="319" t="s">
        <v>1586</v>
      </c>
      <c r="L1590" s="319" t="s">
        <v>4460</v>
      </c>
      <c r="M1590" s="319" t="s">
        <v>5053</v>
      </c>
    </row>
    <row r="1591" spans="1:13" hidden="1">
      <c r="A1591" s="319">
        <f t="shared" si="95"/>
        <v>2310</v>
      </c>
      <c r="B1591" s="288" t="s">
        <v>4453</v>
      </c>
      <c r="C1591" s="319" t="s">
        <v>4840</v>
      </c>
      <c r="D1591" s="319" t="s">
        <v>4765</v>
      </c>
      <c r="E1591" s="319" t="s">
        <v>4765</v>
      </c>
      <c r="F1591" s="319">
        <v>20180101</v>
      </c>
      <c r="G1591" s="319">
        <v>20210630</v>
      </c>
      <c r="H1591" s="319" t="s">
        <v>4293</v>
      </c>
      <c r="I1591" s="319" t="s">
        <v>4921</v>
      </c>
      <c r="J1591" s="319">
        <f t="shared" si="94"/>
        <v>2020</v>
      </c>
      <c r="K1591" s="319" t="s">
        <v>1256</v>
      </c>
      <c r="L1591" s="319" t="s">
        <v>4744</v>
      </c>
      <c r="M1591" s="319" t="s">
        <v>5053</v>
      </c>
    </row>
    <row r="1592" spans="1:13" hidden="1">
      <c r="A1592" s="319">
        <f t="shared" si="95"/>
        <v>2311</v>
      </c>
      <c r="B1592" s="288" t="s">
        <v>4453</v>
      </c>
      <c r="C1592" s="319" t="s">
        <v>4840</v>
      </c>
      <c r="D1592" s="319" t="s">
        <v>4765</v>
      </c>
      <c r="E1592" s="319" t="s">
        <v>4765</v>
      </c>
      <c r="F1592" s="319">
        <v>20180101</v>
      </c>
      <c r="G1592" s="319">
        <v>20210630</v>
      </c>
      <c r="H1592" s="319" t="s">
        <v>4293</v>
      </c>
      <c r="I1592" s="319" t="s">
        <v>4921</v>
      </c>
      <c r="J1592" s="319">
        <f t="shared" ref="J1592:J1601" si="96">J1591</f>
        <v>2020</v>
      </c>
      <c r="K1592" s="319" t="s">
        <v>4461</v>
      </c>
      <c r="L1592" s="319" t="s">
        <v>4462</v>
      </c>
      <c r="M1592" s="319" t="s">
        <v>5053</v>
      </c>
    </row>
    <row r="1593" spans="1:13" hidden="1">
      <c r="A1593" s="319">
        <f t="shared" si="95"/>
        <v>2312</v>
      </c>
      <c r="B1593" s="288" t="s">
        <v>4453</v>
      </c>
      <c r="C1593" s="319" t="s">
        <v>4840</v>
      </c>
      <c r="D1593" s="319" t="s">
        <v>4765</v>
      </c>
      <c r="E1593" s="319" t="s">
        <v>4765</v>
      </c>
      <c r="F1593" s="319">
        <v>20180101</v>
      </c>
      <c r="G1593" s="319">
        <v>20210630</v>
      </c>
      <c r="H1593" s="319" t="s">
        <v>4293</v>
      </c>
      <c r="I1593" s="319" t="s">
        <v>4921</v>
      </c>
      <c r="J1593" s="319">
        <f t="shared" si="96"/>
        <v>2020</v>
      </c>
      <c r="K1593" s="319" t="s">
        <v>4762</v>
      </c>
      <c r="L1593" s="319" t="s">
        <v>4763</v>
      </c>
      <c r="M1593" s="319" t="s">
        <v>5053</v>
      </c>
    </row>
    <row r="1594" spans="1:13" hidden="1">
      <c r="A1594" s="319">
        <f t="shared" si="95"/>
        <v>2313</v>
      </c>
      <c r="B1594" s="288" t="s">
        <v>4453</v>
      </c>
      <c r="C1594" s="319" t="s">
        <v>4840</v>
      </c>
      <c r="D1594" s="319" t="s">
        <v>4765</v>
      </c>
      <c r="E1594" s="319" t="s">
        <v>4765</v>
      </c>
      <c r="F1594" s="319">
        <v>20180101</v>
      </c>
      <c r="G1594" s="319">
        <v>20210630</v>
      </c>
      <c r="H1594" s="319" t="s">
        <v>4293</v>
      </c>
      <c r="I1594" s="319" t="s">
        <v>4921</v>
      </c>
      <c r="J1594" s="319">
        <f t="shared" si="96"/>
        <v>2020</v>
      </c>
      <c r="K1594" s="319" t="s">
        <v>4463</v>
      </c>
      <c r="L1594" s="319" t="s">
        <v>4464</v>
      </c>
      <c r="M1594" s="319" t="s">
        <v>5053</v>
      </c>
    </row>
    <row r="1595" spans="1:13" hidden="1">
      <c r="A1595" s="319">
        <f t="shared" si="95"/>
        <v>2314</v>
      </c>
      <c r="B1595" s="288" t="s">
        <v>4453</v>
      </c>
      <c r="C1595" s="319" t="s">
        <v>4840</v>
      </c>
      <c r="D1595" s="319" t="s">
        <v>4765</v>
      </c>
      <c r="E1595" s="319" t="s">
        <v>4765</v>
      </c>
      <c r="F1595" s="319">
        <v>20180101</v>
      </c>
      <c r="G1595" s="319">
        <v>20210630</v>
      </c>
      <c r="H1595" s="319" t="s">
        <v>4293</v>
      </c>
      <c r="I1595" s="319" t="s">
        <v>4921</v>
      </c>
      <c r="J1595" s="319">
        <f t="shared" si="96"/>
        <v>2020</v>
      </c>
      <c r="K1595" s="319" t="s">
        <v>4848</v>
      </c>
      <c r="L1595" s="319" t="s">
        <v>4467</v>
      </c>
      <c r="M1595" s="319" t="s">
        <v>5053</v>
      </c>
    </row>
    <row r="1596" spans="1:13" hidden="1">
      <c r="A1596" s="319">
        <f t="shared" si="95"/>
        <v>2315</v>
      </c>
      <c r="B1596" s="288" t="s">
        <v>4453</v>
      </c>
      <c r="C1596" s="319" t="s">
        <v>4840</v>
      </c>
      <c r="D1596" s="319" t="s">
        <v>4765</v>
      </c>
      <c r="E1596" s="319" t="s">
        <v>4765</v>
      </c>
      <c r="F1596" s="319">
        <v>20180101</v>
      </c>
      <c r="G1596" s="319">
        <v>20210630</v>
      </c>
      <c r="H1596" s="319" t="s">
        <v>4293</v>
      </c>
      <c r="I1596" s="319" t="s">
        <v>4921</v>
      </c>
      <c r="J1596" s="319">
        <f t="shared" si="96"/>
        <v>2020</v>
      </c>
      <c r="K1596" s="319" t="s">
        <v>4832</v>
      </c>
      <c r="L1596" s="319" t="s">
        <v>4469</v>
      </c>
      <c r="M1596" s="319" t="s">
        <v>5053</v>
      </c>
    </row>
    <row r="1597" spans="1:13" hidden="1">
      <c r="A1597" s="319">
        <f t="shared" si="95"/>
        <v>2316</v>
      </c>
      <c r="B1597" s="288" t="s">
        <v>4453</v>
      </c>
      <c r="C1597" s="319" t="s">
        <v>4840</v>
      </c>
      <c r="D1597" s="319" t="s">
        <v>4765</v>
      </c>
      <c r="E1597" s="319" t="s">
        <v>4765</v>
      </c>
      <c r="F1597" s="319">
        <v>20180101</v>
      </c>
      <c r="G1597" s="319">
        <v>20210630</v>
      </c>
      <c r="H1597" s="319" t="s">
        <v>4293</v>
      </c>
      <c r="I1597" s="319" t="s">
        <v>4921</v>
      </c>
      <c r="J1597" s="319">
        <f t="shared" si="96"/>
        <v>2020</v>
      </c>
      <c r="K1597" s="319" t="s">
        <v>4833</v>
      </c>
      <c r="L1597" s="319" t="s">
        <v>4471</v>
      </c>
      <c r="M1597" s="319" t="s">
        <v>5053</v>
      </c>
    </row>
    <row r="1598" spans="1:13" hidden="1">
      <c r="A1598" s="319">
        <f t="shared" si="95"/>
        <v>2317</v>
      </c>
      <c r="B1598" s="288" t="s">
        <v>4453</v>
      </c>
      <c r="C1598" s="319" t="s">
        <v>4840</v>
      </c>
      <c r="D1598" s="319" t="s">
        <v>4765</v>
      </c>
      <c r="E1598" s="319" t="s">
        <v>4765</v>
      </c>
      <c r="F1598" s="319">
        <v>20180101</v>
      </c>
      <c r="G1598" s="319">
        <v>20210630</v>
      </c>
      <c r="H1598" s="319" t="s">
        <v>4293</v>
      </c>
      <c r="I1598" s="319" t="s">
        <v>4921</v>
      </c>
      <c r="J1598" s="319">
        <f t="shared" si="96"/>
        <v>2020</v>
      </c>
      <c r="K1598" s="319" t="s">
        <v>4834</v>
      </c>
      <c r="L1598" s="319" t="s">
        <v>4835</v>
      </c>
      <c r="M1598" s="319" t="s">
        <v>5053</v>
      </c>
    </row>
    <row r="1599" spans="1:13" hidden="1">
      <c r="A1599" s="319">
        <f t="shared" si="95"/>
        <v>2318</v>
      </c>
      <c r="B1599" s="288" t="s">
        <v>4453</v>
      </c>
      <c r="C1599" s="319" t="s">
        <v>4840</v>
      </c>
      <c r="D1599" s="319" t="s">
        <v>4765</v>
      </c>
      <c r="E1599" s="319" t="s">
        <v>4765</v>
      </c>
      <c r="F1599" s="319">
        <v>20180101</v>
      </c>
      <c r="G1599" s="319">
        <v>20210630</v>
      </c>
      <c r="H1599" s="319" t="s">
        <v>4293</v>
      </c>
      <c r="I1599" s="319" t="s">
        <v>4921</v>
      </c>
      <c r="J1599" s="319">
        <f t="shared" si="96"/>
        <v>2020</v>
      </c>
      <c r="K1599" s="319" t="s">
        <v>4837</v>
      </c>
      <c r="L1599" s="319" t="s">
        <v>4836</v>
      </c>
      <c r="M1599" s="319" t="s">
        <v>5053</v>
      </c>
    </row>
    <row r="1600" spans="1:13" hidden="1">
      <c r="A1600" s="319">
        <f t="shared" si="95"/>
        <v>2319</v>
      </c>
      <c r="B1600" s="288" t="s">
        <v>4453</v>
      </c>
      <c r="C1600" s="319" t="s">
        <v>4840</v>
      </c>
      <c r="D1600" s="319" t="s">
        <v>4765</v>
      </c>
      <c r="E1600" s="319" t="s">
        <v>4765</v>
      </c>
      <c r="F1600" s="319">
        <v>20180101</v>
      </c>
      <c r="G1600" s="319">
        <v>20210630</v>
      </c>
      <c r="H1600" s="319" t="s">
        <v>4293</v>
      </c>
      <c r="I1600" s="319" t="s">
        <v>4921</v>
      </c>
      <c r="J1600" s="319">
        <f t="shared" si="96"/>
        <v>2020</v>
      </c>
      <c r="K1600" s="319" t="s">
        <v>4838</v>
      </c>
      <c r="L1600" s="319" t="s">
        <v>4841</v>
      </c>
      <c r="M1600" s="319" t="s">
        <v>5053</v>
      </c>
    </row>
    <row r="1601" spans="1:17" hidden="1">
      <c r="A1601" s="319">
        <f t="shared" si="95"/>
        <v>2320</v>
      </c>
      <c r="B1601" s="288" t="s">
        <v>4453</v>
      </c>
      <c r="C1601" s="319" t="s">
        <v>4840</v>
      </c>
      <c r="D1601" s="319" t="s">
        <v>4765</v>
      </c>
      <c r="E1601" s="319" t="s">
        <v>4765</v>
      </c>
      <c r="F1601" s="319">
        <v>20180101</v>
      </c>
      <c r="G1601" s="319">
        <v>20210630</v>
      </c>
      <c r="H1601" s="319" t="s">
        <v>4293</v>
      </c>
      <c r="I1601" s="319" t="s">
        <v>4921</v>
      </c>
      <c r="J1601" s="319">
        <f t="shared" si="96"/>
        <v>2020</v>
      </c>
      <c r="K1601" s="319" t="s">
        <v>4839</v>
      </c>
      <c r="L1601" s="319" t="s">
        <v>4842</v>
      </c>
      <c r="M1601" s="319" t="s">
        <v>5053</v>
      </c>
    </row>
    <row r="1602" spans="1:17" hidden="1">
      <c r="A1602" s="356">
        <v>2801</v>
      </c>
      <c r="B1602" s="356">
        <v>1</v>
      </c>
      <c r="C1602" s="356" t="s">
        <v>4765</v>
      </c>
      <c r="D1602" s="356" t="s">
        <v>1541</v>
      </c>
      <c r="E1602" s="356" t="s">
        <v>1541</v>
      </c>
      <c r="F1602" s="358">
        <v>20160101</v>
      </c>
      <c r="G1602" s="358">
        <v>20210917</v>
      </c>
      <c r="H1602" s="356" t="s">
        <v>4293</v>
      </c>
      <c r="I1602" s="356" t="s">
        <v>4997</v>
      </c>
      <c r="J1602" s="356" t="s">
        <v>4453</v>
      </c>
      <c r="K1602" s="356" t="s">
        <v>4453</v>
      </c>
      <c r="L1602" s="356" t="s">
        <v>4453</v>
      </c>
      <c r="M1602" s="319" t="s">
        <v>5053</v>
      </c>
      <c r="Q1602" s="359" t="s">
        <v>5063</v>
      </c>
    </row>
    <row r="1603" spans="1:17" hidden="1">
      <c r="A1603" s="319">
        <f>A1602+1</f>
        <v>2802</v>
      </c>
      <c r="B1603" s="319">
        <f>B1602+1</f>
        <v>2</v>
      </c>
      <c r="C1603" s="319" t="s">
        <v>4765</v>
      </c>
      <c r="D1603" s="319" t="s">
        <v>1541</v>
      </c>
      <c r="E1603" s="319" t="s">
        <v>1541</v>
      </c>
      <c r="F1603" s="319">
        <v>20160101</v>
      </c>
      <c r="G1603" s="319">
        <v>20210917</v>
      </c>
      <c r="H1603" s="319" t="s">
        <v>4293</v>
      </c>
      <c r="I1603" s="319" t="s">
        <v>4997</v>
      </c>
      <c r="J1603" s="319" t="s">
        <v>4453</v>
      </c>
      <c r="K1603" s="319" t="s">
        <v>4453</v>
      </c>
      <c r="L1603" s="319" t="s">
        <v>4453</v>
      </c>
      <c r="M1603" s="319" t="s">
        <v>5053</v>
      </c>
    </row>
    <row r="1604" spans="1:17" hidden="1">
      <c r="A1604" s="319">
        <f t="shared" ref="A1604:B1619" si="97">A1603+1</f>
        <v>2803</v>
      </c>
      <c r="B1604" s="319">
        <f t="shared" si="97"/>
        <v>3</v>
      </c>
      <c r="C1604" s="319" t="s">
        <v>4765</v>
      </c>
      <c r="D1604" s="319" t="s">
        <v>1541</v>
      </c>
      <c r="E1604" s="319" t="s">
        <v>1541</v>
      </c>
      <c r="F1604" s="319">
        <v>20160101</v>
      </c>
      <c r="G1604" s="319">
        <v>20210917</v>
      </c>
      <c r="H1604" s="319" t="s">
        <v>4293</v>
      </c>
      <c r="I1604" s="319" t="s">
        <v>4997</v>
      </c>
      <c r="J1604" s="319" t="s">
        <v>4453</v>
      </c>
      <c r="K1604" s="319" t="s">
        <v>4453</v>
      </c>
      <c r="L1604" s="319" t="s">
        <v>4453</v>
      </c>
      <c r="M1604" s="319" t="s">
        <v>5053</v>
      </c>
    </row>
    <row r="1605" spans="1:17" hidden="1">
      <c r="A1605" s="319">
        <f t="shared" si="97"/>
        <v>2804</v>
      </c>
      <c r="B1605" s="319">
        <f t="shared" si="97"/>
        <v>4</v>
      </c>
      <c r="C1605" s="319" t="s">
        <v>4765</v>
      </c>
      <c r="D1605" s="319" t="s">
        <v>1541</v>
      </c>
      <c r="E1605" s="319" t="s">
        <v>1541</v>
      </c>
      <c r="F1605" s="319">
        <v>20160101</v>
      </c>
      <c r="G1605" s="319">
        <v>20210917</v>
      </c>
      <c r="H1605" s="319" t="s">
        <v>4293</v>
      </c>
      <c r="I1605" s="319" t="s">
        <v>4997</v>
      </c>
      <c r="J1605" s="319" t="s">
        <v>4453</v>
      </c>
      <c r="K1605" s="319" t="s">
        <v>4453</v>
      </c>
      <c r="L1605" s="319" t="s">
        <v>4453</v>
      </c>
      <c r="M1605" s="319" t="s">
        <v>5053</v>
      </c>
    </row>
    <row r="1606" spans="1:17" hidden="1">
      <c r="A1606" s="319">
        <f t="shared" si="97"/>
        <v>2805</v>
      </c>
      <c r="B1606" s="319">
        <f t="shared" si="97"/>
        <v>5</v>
      </c>
      <c r="C1606" s="319" t="s">
        <v>4765</v>
      </c>
      <c r="D1606" s="319" t="s">
        <v>1541</v>
      </c>
      <c r="E1606" s="319" t="s">
        <v>1541</v>
      </c>
      <c r="F1606" s="319">
        <v>20160101</v>
      </c>
      <c r="G1606" s="319">
        <v>20210917</v>
      </c>
      <c r="H1606" s="319" t="s">
        <v>4293</v>
      </c>
      <c r="I1606" s="319" t="s">
        <v>4997</v>
      </c>
      <c r="J1606" s="319" t="s">
        <v>4453</v>
      </c>
      <c r="K1606" s="319" t="s">
        <v>4453</v>
      </c>
      <c r="L1606" s="319" t="s">
        <v>4453</v>
      </c>
      <c r="M1606" s="319" t="s">
        <v>5053</v>
      </c>
    </row>
    <row r="1607" spans="1:17" hidden="1">
      <c r="A1607" s="319">
        <f t="shared" si="97"/>
        <v>2806</v>
      </c>
      <c r="B1607" s="319">
        <f t="shared" si="97"/>
        <v>6</v>
      </c>
      <c r="C1607" s="319" t="s">
        <v>4765</v>
      </c>
      <c r="D1607" s="319" t="s">
        <v>1541</v>
      </c>
      <c r="E1607" s="319" t="s">
        <v>1541</v>
      </c>
      <c r="F1607" s="319">
        <v>20160101</v>
      </c>
      <c r="G1607" s="319">
        <v>20210917</v>
      </c>
      <c r="H1607" s="319" t="s">
        <v>4293</v>
      </c>
      <c r="I1607" s="319" t="s">
        <v>4997</v>
      </c>
      <c r="J1607" s="319" t="s">
        <v>4453</v>
      </c>
      <c r="K1607" s="319" t="s">
        <v>4453</v>
      </c>
      <c r="L1607" s="319" t="s">
        <v>4453</v>
      </c>
      <c r="M1607" s="319" t="s">
        <v>5053</v>
      </c>
    </row>
    <row r="1608" spans="1:17" hidden="1">
      <c r="A1608" s="319">
        <f t="shared" si="97"/>
        <v>2807</v>
      </c>
      <c r="B1608" s="319">
        <f t="shared" si="97"/>
        <v>7</v>
      </c>
      <c r="C1608" s="319" t="s">
        <v>4765</v>
      </c>
      <c r="D1608" s="319" t="s">
        <v>1541</v>
      </c>
      <c r="E1608" s="319" t="s">
        <v>1541</v>
      </c>
      <c r="F1608" s="319">
        <v>20160101</v>
      </c>
      <c r="G1608" s="319">
        <v>20210917</v>
      </c>
      <c r="H1608" s="319" t="s">
        <v>4293</v>
      </c>
      <c r="I1608" s="319" t="s">
        <v>4997</v>
      </c>
      <c r="J1608" s="319" t="s">
        <v>4453</v>
      </c>
      <c r="K1608" s="319" t="s">
        <v>4453</v>
      </c>
      <c r="L1608" s="319" t="s">
        <v>4453</v>
      </c>
      <c r="M1608" s="319" t="s">
        <v>5053</v>
      </c>
    </row>
    <row r="1609" spans="1:17" hidden="1">
      <c r="A1609" s="319">
        <f t="shared" si="97"/>
        <v>2808</v>
      </c>
      <c r="B1609" s="319">
        <f t="shared" si="97"/>
        <v>8</v>
      </c>
      <c r="C1609" s="319" t="s">
        <v>4765</v>
      </c>
      <c r="D1609" s="319" t="s">
        <v>1541</v>
      </c>
      <c r="E1609" s="319" t="s">
        <v>1541</v>
      </c>
      <c r="F1609" s="319">
        <v>20160101</v>
      </c>
      <c r="G1609" s="319">
        <v>20210917</v>
      </c>
      <c r="H1609" s="319" t="s">
        <v>4293</v>
      </c>
      <c r="I1609" s="319" t="s">
        <v>4997</v>
      </c>
      <c r="J1609" s="319" t="s">
        <v>4453</v>
      </c>
      <c r="K1609" s="319" t="s">
        <v>4453</v>
      </c>
      <c r="L1609" s="319" t="s">
        <v>4453</v>
      </c>
      <c r="M1609" s="319" t="s">
        <v>5053</v>
      </c>
    </row>
    <row r="1610" spans="1:17" hidden="1">
      <c r="A1610" s="319">
        <f>A1609+1</f>
        <v>2809</v>
      </c>
      <c r="B1610" s="319">
        <f t="shared" si="97"/>
        <v>9</v>
      </c>
      <c r="C1610" s="319" t="s">
        <v>4765</v>
      </c>
      <c r="D1610" s="319" t="s">
        <v>1541</v>
      </c>
      <c r="E1610" s="319" t="s">
        <v>1541</v>
      </c>
      <c r="F1610" s="319">
        <v>20160101</v>
      </c>
      <c r="G1610" s="319">
        <v>20210917</v>
      </c>
      <c r="H1610" s="319" t="s">
        <v>4293</v>
      </c>
      <c r="I1610" s="319" t="s">
        <v>4997</v>
      </c>
      <c r="J1610" s="319" t="s">
        <v>4453</v>
      </c>
      <c r="K1610" s="319" t="s">
        <v>4453</v>
      </c>
      <c r="L1610" s="319" t="s">
        <v>4453</v>
      </c>
      <c r="M1610" s="319" t="s">
        <v>5053</v>
      </c>
    </row>
    <row r="1611" spans="1:17" hidden="1">
      <c r="A1611" s="319">
        <f t="shared" si="97"/>
        <v>2810</v>
      </c>
      <c r="B1611" s="319">
        <f t="shared" si="97"/>
        <v>10</v>
      </c>
      <c r="C1611" s="319" t="s">
        <v>4765</v>
      </c>
      <c r="D1611" s="319" t="s">
        <v>1541</v>
      </c>
      <c r="E1611" s="319" t="s">
        <v>1541</v>
      </c>
      <c r="F1611" s="319">
        <v>20160101</v>
      </c>
      <c r="G1611" s="319">
        <v>20210917</v>
      </c>
      <c r="H1611" s="319" t="s">
        <v>4293</v>
      </c>
      <c r="I1611" s="319" t="s">
        <v>4997</v>
      </c>
      <c r="J1611" s="319" t="s">
        <v>4453</v>
      </c>
      <c r="K1611" s="319" t="s">
        <v>4453</v>
      </c>
      <c r="L1611" s="319" t="s">
        <v>4453</v>
      </c>
      <c r="M1611" s="319" t="s">
        <v>5053</v>
      </c>
    </row>
    <row r="1612" spans="1:17" hidden="1">
      <c r="A1612" s="319">
        <f t="shared" si="97"/>
        <v>2811</v>
      </c>
      <c r="B1612" s="319">
        <v>11</v>
      </c>
      <c r="C1612" s="319" t="s">
        <v>4765</v>
      </c>
      <c r="D1612" s="319" t="s">
        <v>1541</v>
      </c>
      <c r="E1612" s="319" t="s">
        <v>1541</v>
      </c>
      <c r="F1612" s="319">
        <v>20160101</v>
      </c>
      <c r="G1612" s="319">
        <v>20210917</v>
      </c>
      <c r="H1612" s="319" t="s">
        <v>4293</v>
      </c>
      <c r="I1612" s="319" t="s">
        <v>4997</v>
      </c>
      <c r="J1612" s="319" t="s">
        <v>4453</v>
      </c>
      <c r="K1612" s="319" t="s">
        <v>4453</v>
      </c>
      <c r="L1612" s="319" t="s">
        <v>4453</v>
      </c>
      <c r="M1612" s="319" t="s">
        <v>5053</v>
      </c>
    </row>
    <row r="1613" spans="1:17" hidden="1">
      <c r="A1613" s="319">
        <f t="shared" si="97"/>
        <v>2812</v>
      </c>
      <c r="B1613" s="319">
        <f t="shared" si="97"/>
        <v>12</v>
      </c>
      <c r="C1613" s="319" t="s">
        <v>4765</v>
      </c>
      <c r="D1613" s="319" t="s">
        <v>1541</v>
      </c>
      <c r="E1613" s="319" t="s">
        <v>1541</v>
      </c>
      <c r="F1613" s="319">
        <v>20160101</v>
      </c>
      <c r="G1613" s="319">
        <v>20210917</v>
      </c>
      <c r="H1613" s="319" t="s">
        <v>4293</v>
      </c>
      <c r="I1613" s="319" t="s">
        <v>4997</v>
      </c>
      <c r="J1613" s="319" t="s">
        <v>4453</v>
      </c>
      <c r="K1613" s="319" t="s">
        <v>4453</v>
      </c>
      <c r="L1613" s="319" t="s">
        <v>4453</v>
      </c>
      <c r="M1613" s="319" t="s">
        <v>5053</v>
      </c>
    </row>
    <row r="1614" spans="1:17" hidden="1">
      <c r="A1614" s="319">
        <f t="shared" si="97"/>
        <v>2813</v>
      </c>
      <c r="B1614" s="319">
        <f t="shared" si="97"/>
        <v>13</v>
      </c>
      <c r="C1614" s="319" t="s">
        <v>4765</v>
      </c>
      <c r="D1614" s="319" t="s">
        <v>1541</v>
      </c>
      <c r="E1614" s="319" t="s">
        <v>1541</v>
      </c>
      <c r="F1614" s="319">
        <v>20160101</v>
      </c>
      <c r="G1614" s="319">
        <v>20210917</v>
      </c>
      <c r="H1614" s="319" t="s">
        <v>4293</v>
      </c>
      <c r="I1614" s="319" t="s">
        <v>4997</v>
      </c>
      <c r="J1614" s="319" t="s">
        <v>4453</v>
      </c>
      <c r="K1614" s="319" t="s">
        <v>4453</v>
      </c>
      <c r="L1614" s="319" t="s">
        <v>4453</v>
      </c>
      <c r="M1614" s="319" t="s">
        <v>5053</v>
      </c>
    </row>
    <row r="1615" spans="1:17" hidden="1">
      <c r="A1615" s="319">
        <f t="shared" si="97"/>
        <v>2814</v>
      </c>
      <c r="B1615" s="319">
        <f t="shared" si="97"/>
        <v>14</v>
      </c>
      <c r="C1615" s="319" t="s">
        <v>4765</v>
      </c>
      <c r="D1615" s="319" t="s">
        <v>1541</v>
      </c>
      <c r="E1615" s="319" t="s">
        <v>1541</v>
      </c>
      <c r="F1615" s="319">
        <v>20160101</v>
      </c>
      <c r="G1615" s="319">
        <v>20210917</v>
      </c>
      <c r="H1615" s="319" t="s">
        <v>4293</v>
      </c>
      <c r="I1615" s="319" t="s">
        <v>4997</v>
      </c>
      <c r="J1615" s="319" t="s">
        <v>4453</v>
      </c>
      <c r="K1615" s="319" t="s">
        <v>4453</v>
      </c>
      <c r="L1615" s="319" t="s">
        <v>4453</v>
      </c>
      <c r="M1615" s="319" t="s">
        <v>5053</v>
      </c>
    </row>
    <row r="1616" spans="1:17" hidden="1">
      <c r="A1616" s="319">
        <f t="shared" si="97"/>
        <v>2815</v>
      </c>
      <c r="B1616" s="319">
        <f t="shared" si="97"/>
        <v>15</v>
      </c>
      <c r="C1616" s="319" t="s">
        <v>4765</v>
      </c>
      <c r="D1616" s="319" t="s">
        <v>1541</v>
      </c>
      <c r="E1616" s="319" t="s">
        <v>1541</v>
      </c>
      <c r="F1616" s="319">
        <v>20160101</v>
      </c>
      <c r="G1616" s="319">
        <v>20210917</v>
      </c>
      <c r="H1616" s="319" t="s">
        <v>4293</v>
      </c>
      <c r="I1616" s="319" t="s">
        <v>4997</v>
      </c>
      <c r="J1616" s="319" t="s">
        <v>4453</v>
      </c>
      <c r="K1616" s="319" t="s">
        <v>4453</v>
      </c>
      <c r="L1616" s="319" t="s">
        <v>4453</v>
      </c>
      <c r="M1616" s="319" t="s">
        <v>5053</v>
      </c>
    </row>
    <row r="1617" spans="1:13" hidden="1">
      <c r="A1617" s="319">
        <f t="shared" si="97"/>
        <v>2816</v>
      </c>
      <c r="B1617" s="319">
        <f t="shared" si="97"/>
        <v>16</v>
      </c>
      <c r="C1617" s="319" t="s">
        <v>4765</v>
      </c>
      <c r="D1617" s="319" t="s">
        <v>1541</v>
      </c>
      <c r="E1617" s="319" t="s">
        <v>1541</v>
      </c>
      <c r="F1617" s="319">
        <v>20160101</v>
      </c>
      <c r="G1617" s="319">
        <v>20210917</v>
      </c>
      <c r="H1617" s="319" t="s">
        <v>4293</v>
      </c>
      <c r="I1617" s="319" t="s">
        <v>4997</v>
      </c>
      <c r="J1617" s="319" t="s">
        <v>4453</v>
      </c>
      <c r="K1617" s="319" t="s">
        <v>4453</v>
      </c>
      <c r="L1617" s="319" t="s">
        <v>4453</v>
      </c>
      <c r="M1617" s="319" t="s">
        <v>5053</v>
      </c>
    </row>
    <row r="1618" spans="1:13" hidden="1">
      <c r="A1618" s="319">
        <f t="shared" si="97"/>
        <v>2817</v>
      </c>
      <c r="B1618" s="319">
        <f t="shared" si="97"/>
        <v>17</v>
      </c>
      <c r="C1618" s="319" t="s">
        <v>4765</v>
      </c>
      <c r="D1618" s="319" t="s">
        <v>1541</v>
      </c>
      <c r="E1618" s="319" t="s">
        <v>1541</v>
      </c>
      <c r="F1618" s="319">
        <v>20160101</v>
      </c>
      <c r="G1618" s="319">
        <v>20210917</v>
      </c>
      <c r="H1618" s="319" t="s">
        <v>4293</v>
      </c>
      <c r="I1618" s="319" t="s">
        <v>4997</v>
      </c>
      <c r="J1618" s="319" t="s">
        <v>4453</v>
      </c>
      <c r="K1618" s="319" t="s">
        <v>4453</v>
      </c>
      <c r="L1618" s="319" t="s">
        <v>4453</v>
      </c>
      <c r="M1618" s="319" t="s">
        <v>5053</v>
      </c>
    </row>
    <row r="1619" spans="1:13" hidden="1">
      <c r="A1619" s="319">
        <f t="shared" si="97"/>
        <v>2818</v>
      </c>
      <c r="B1619" s="319">
        <f t="shared" si="97"/>
        <v>18</v>
      </c>
      <c r="C1619" s="319" t="s">
        <v>4765</v>
      </c>
      <c r="D1619" s="319" t="s">
        <v>1541</v>
      </c>
      <c r="E1619" s="319" t="s">
        <v>1541</v>
      </c>
      <c r="F1619" s="319">
        <v>20160101</v>
      </c>
      <c r="G1619" s="319">
        <v>20210917</v>
      </c>
      <c r="H1619" s="319" t="s">
        <v>4293</v>
      </c>
      <c r="I1619" s="319" t="s">
        <v>4997</v>
      </c>
      <c r="J1619" s="319" t="s">
        <v>4453</v>
      </c>
      <c r="K1619" s="319" t="s">
        <v>4453</v>
      </c>
      <c r="L1619" s="319" t="s">
        <v>4453</v>
      </c>
      <c r="M1619" s="319" t="s">
        <v>5053</v>
      </c>
    </row>
    <row r="1620" spans="1:13" hidden="1">
      <c r="A1620" s="319">
        <f t="shared" ref="A1620:B1635" si="98">A1619+1</f>
        <v>2819</v>
      </c>
      <c r="B1620" s="319">
        <f t="shared" si="98"/>
        <v>19</v>
      </c>
      <c r="C1620" s="319" t="s">
        <v>4765</v>
      </c>
      <c r="D1620" s="319" t="s">
        <v>1541</v>
      </c>
      <c r="E1620" s="319" t="s">
        <v>1541</v>
      </c>
      <c r="F1620" s="319">
        <v>20160101</v>
      </c>
      <c r="G1620" s="319">
        <v>20210917</v>
      </c>
      <c r="H1620" s="319" t="s">
        <v>4293</v>
      </c>
      <c r="I1620" s="319" t="s">
        <v>4997</v>
      </c>
      <c r="J1620" s="319" t="s">
        <v>4453</v>
      </c>
      <c r="K1620" s="319" t="s">
        <v>4453</v>
      </c>
      <c r="L1620" s="319" t="s">
        <v>4453</v>
      </c>
      <c r="M1620" s="319" t="s">
        <v>5053</v>
      </c>
    </row>
    <row r="1621" spans="1:13" hidden="1">
      <c r="A1621" s="319">
        <f t="shared" si="98"/>
        <v>2820</v>
      </c>
      <c r="B1621" s="319">
        <f t="shared" si="98"/>
        <v>20</v>
      </c>
      <c r="C1621" s="319" t="s">
        <v>4765</v>
      </c>
      <c r="D1621" s="319" t="s">
        <v>1541</v>
      </c>
      <c r="E1621" s="319" t="s">
        <v>1541</v>
      </c>
      <c r="F1621" s="319">
        <v>20160101</v>
      </c>
      <c r="G1621" s="319">
        <v>20210917</v>
      </c>
      <c r="H1621" s="319" t="s">
        <v>4293</v>
      </c>
      <c r="I1621" s="319" t="s">
        <v>4997</v>
      </c>
      <c r="J1621" s="319" t="s">
        <v>4453</v>
      </c>
      <c r="K1621" s="319" t="s">
        <v>4453</v>
      </c>
      <c r="L1621" s="319" t="s">
        <v>4453</v>
      </c>
      <c r="M1621" s="319" t="s">
        <v>5053</v>
      </c>
    </row>
    <row r="1622" spans="1:13" hidden="1">
      <c r="A1622" s="319">
        <f t="shared" si="98"/>
        <v>2821</v>
      </c>
      <c r="B1622" s="288" t="s">
        <v>4453</v>
      </c>
      <c r="C1622" s="319" t="s">
        <v>1541</v>
      </c>
      <c r="D1622" s="319" t="s">
        <v>4765</v>
      </c>
      <c r="E1622" s="319" t="s">
        <v>4765</v>
      </c>
      <c r="F1622" s="319">
        <v>20160101</v>
      </c>
      <c r="G1622" s="319">
        <v>20210917</v>
      </c>
      <c r="H1622" s="319" t="s">
        <v>4293</v>
      </c>
      <c r="I1622" s="319" t="s">
        <v>4775</v>
      </c>
      <c r="J1622" s="319">
        <v>2801</v>
      </c>
      <c r="K1622" s="2" t="s">
        <v>1229</v>
      </c>
      <c r="L1622" s="318" t="s">
        <v>4847</v>
      </c>
      <c r="M1622" s="319" t="s">
        <v>5053</v>
      </c>
    </row>
    <row r="1623" spans="1:13" hidden="1">
      <c r="A1623" s="319">
        <f t="shared" si="98"/>
        <v>2822</v>
      </c>
      <c r="B1623" s="288" t="s">
        <v>4453</v>
      </c>
      <c r="C1623" s="319" t="s">
        <v>1541</v>
      </c>
      <c r="D1623" s="319" t="s">
        <v>4765</v>
      </c>
      <c r="E1623" s="319" t="s">
        <v>4765</v>
      </c>
      <c r="F1623" s="319">
        <v>20160101</v>
      </c>
      <c r="G1623" s="319">
        <v>20210917</v>
      </c>
      <c r="H1623" s="319" t="s">
        <v>4293</v>
      </c>
      <c r="I1623" s="319" t="s">
        <v>4775</v>
      </c>
      <c r="J1623" s="319">
        <f>J1622+1</f>
        <v>2802</v>
      </c>
      <c r="K1623" s="2" t="s">
        <v>1229</v>
      </c>
      <c r="L1623" s="318" t="s">
        <v>4847</v>
      </c>
      <c r="M1623" s="319" t="s">
        <v>5053</v>
      </c>
    </row>
    <row r="1624" spans="1:13" hidden="1">
      <c r="A1624" s="319">
        <f t="shared" si="98"/>
        <v>2823</v>
      </c>
      <c r="B1624" s="288" t="s">
        <v>4453</v>
      </c>
      <c r="C1624" s="319" t="s">
        <v>1541</v>
      </c>
      <c r="D1624" s="319" t="s">
        <v>4765</v>
      </c>
      <c r="E1624" s="319" t="s">
        <v>4765</v>
      </c>
      <c r="F1624" s="319">
        <v>20160101</v>
      </c>
      <c r="G1624" s="319">
        <v>20210917</v>
      </c>
      <c r="H1624" s="319" t="s">
        <v>4293</v>
      </c>
      <c r="I1624" s="319" t="s">
        <v>4775</v>
      </c>
      <c r="J1624" s="319">
        <f t="shared" ref="J1624:J1641" si="99">J1623+1</f>
        <v>2803</v>
      </c>
      <c r="K1624" s="2" t="s">
        <v>1229</v>
      </c>
      <c r="L1624" s="318" t="s">
        <v>4847</v>
      </c>
      <c r="M1624" s="319" t="s">
        <v>5053</v>
      </c>
    </row>
    <row r="1625" spans="1:13" hidden="1">
      <c r="A1625" s="319">
        <f t="shared" si="98"/>
        <v>2824</v>
      </c>
      <c r="B1625" s="288" t="s">
        <v>4453</v>
      </c>
      <c r="C1625" s="319" t="s">
        <v>1541</v>
      </c>
      <c r="D1625" s="319" t="s">
        <v>4765</v>
      </c>
      <c r="E1625" s="319" t="s">
        <v>4765</v>
      </c>
      <c r="F1625" s="319">
        <v>20160101</v>
      </c>
      <c r="G1625" s="319">
        <v>20210917</v>
      </c>
      <c r="H1625" s="319" t="s">
        <v>4293</v>
      </c>
      <c r="I1625" s="319" t="s">
        <v>4775</v>
      </c>
      <c r="J1625" s="319">
        <f t="shared" si="99"/>
        <v>2804</v>
      </c>
      <c r="K1625" s="2" t="s">
        <v>1229</v>
      </c>
      <c r="L1625" s="318" t="s">
        <v>4847</v>
      </c>
      <c r="M1625" s="319" t="s">
        <v>5053</v>
      </c>
    </row>
    <row r="1626" spans="1:13" hidden="1">
      <c r="A1626" s="319">
        <f t="shared" si="98"/>
        <v>2825</v>
      </c>
      <c r="B1626" s="288" t="s">
        <v>4453</v>
      </c>
      <c r="C1626" s="319" t="s">
        <v>1541</v>
      </c>
      <c r="D1626" s="319" t="s">
        <v>4765</v>
      </c>
      <c r="E1626" s="319" t="s">
        <v>4765</v>
      </c>
      <c r="F1626" s="319">
        <v>20160101</v>
      </c>
      <c r="G1626" s="319">
        <v>20210917</v>
      </c>
      <c r="H1626" s="319" t="s">
        <v>4293</v>
      </c>
      <c r="I1626" s="319" t="s">
        <v>4775</v>
      </c>
      <c r="J1626" s="319">
        <f t="shared" si="99"/>
        <v>2805</v>
      </c>
      <c r="K1626" s="2" t="s">
        <v>1229</v>
      </c>
      <c r="L1626" s="318" t="s">
        <v>4847</v>
      </c>
      <c r="M1626" s="319" t="s">
        <v>5053</v>
      </c>
    </row>
    <row r="1627" spans="1:13" hidden="1">
      <c r="A1627" s="319">
        <f t="shared" si="98"/>
        <v>2826</v>
      </c>
      <c r="B1627" s="288" t="s">
        <v>4453</v>
      </c>
      <c r="C1627" s="319" t="s">
        <v>1541</v>
      </c>
      <c r="D1627" s="319" t="s">
        <v>4765</v>
      </c>
      <c r="E1627" s="319" t="s">
        <v>4765</v>
      </c>
      <c r="F1627" s="319">
        <v>20160101</v>
      </c>
      <c r="G1627" s="319">
        <v>20210917</v>
      </c>
      <c r="H1627" s="319" t="s">
        <v>4293</v>
      </c>
      <c r="I1627" s="319" t="s">
        <v>4775</v>
      </c>
      <c r="J1627" s="319">
        <f t="shared" si="99"/>
        <v>2806</v>
      </c>
      <c r="K1627" s="2" t="s">
        <v>1229</v>
      </c>
      <c r="L1627" s="318" t="s">
        <v>4847</v>
      </c>
      <c r="M1627" s="319" t="s">
        <v>5053</v>
      </c>
    </row>
    <row r="1628" spans="1:13" hidden="1">
      <c r="A1628" s="319">
        <f t="shared" si="98"/>
        <v>2827</v>
      </c>
      <c r="B1628" s="288" t="s">
        <v>4453</v>
      </c>
      <c r="C1628" s="319" t="s">
        <v>1541</v>
      </c>
      <c r="D1628" s="319" t="s">
        <v>4765</v>
      </c>
      <c r="E1628" s="319" t="s">
        <v>4765</v>
      </c>
      <c r="F1628" s="319">
        <v>20160101</v>
      </c>
      <c r="G1628" s="319">
        <v>20210917</v>
      </c>
      <c r="H1628" s="319" t="s">
        <v>4293</v>
      </c>
      <c r="I1628" s="319" t="s">
        <v>4775</v>
      </c>
      <c r="J1628" s="319">
        <f t="shared" si="99"/>
        <v>2807</v>
      </c>
      <c r="K1628" s="2" t="s">
        <v>1229</v>
      </c>
      <c r="L1628" s="318" t="s">
        <v>4847</v>
      </c>
      <c r="M1628" s="319" t="s">
        <v>5053</v>
      </c>
    </row>
    <row r="1629" spans="1:13" hidden="1">
      <c r="A1629" s="319">
        <f t="shared" si="98"/>
        <v>2828</v>
      </c>
      <c r="B1629" s="288" t="s">
        <v>4453</v>
      </c>
      <c r="C1629" s="319" t="s">
        <v>1541</v>
      </c>
      <c r="D1629" s="319" t="s">
        <v>4765</v>
      </c>
      <c r="E1629" s="319" t="s">
        <v>4765</v>
      </c>
      <c r="F1629" s="319">
        <v>20160101</v>
      </c>
      <c r="G1629" s="319">
        <v>20210917</v>
      </c>
      <c r="H1629" s="319" t="s">
        <v>4293</v>
      </c>
      <c r="I1629" s="319" t="s">
        <v>4775</v>
      </c>
      <c r="J1629" s="319">
        <f t="shared" si="99"/>
        <v>2808</v>
      </c>
      <c r="K1629" s="2" t="s">
        <v>1229</v>
      </c>
      <c r="L1629" s="318" t="s">
        <v>4847</v>
      </c>
      <c r="M1629" s="319" t="s">
        <v>5053</v>
      </c>
    </row>
    <row r="1630" spans="1:13" hidden="1">
      <c r="A1630" s="319">
        <f t="shared" si="98"/>
        <v>2829</v>
      </c>
      <c r="B1630" s="288" t="s">
        <v>4453</v>
      </c>
      <c r="C1630" s="319" t="s">
        <v>1541</v>
      </c>
      <c r="D1630" s="319" t="s">
        <v>4765</v>
      </c>
      <c r="E1630" s="319" t="s">
        <v>4765</v>
      </c>
      <c r="F1630" s="319">
        <v>20160101</v>
      </c>
      <c r="G1630" s="319">
        <v>20210917</v>
      </c>
      <c r="H1630" s="319" t="s">
        <v>4293</v>
      </c>
      <c r="I1630" s="319" t="s">
        <v>4775</v>
      </c>
      <c r="J1630" s="319">
        <f t="shared" si="99"/>
        <v>2809</v>
      </c>
      <c r="K1630" s="2" t="s">
        <v>1229</v>
      </c>
      <c r="L1630" s="318" t="s">
        <v>4847</v>
      </c>
      <c r="M1630" s="319" t="s">
        <v>5053</v>
      </c>
    </row>
    <row r="1631" spans="1:13" hidden="1">
      <c r="A1631" s="319">
        <f t="shared" si="98"/>
        <v>2830</v>
      </c>
      <c r="B1631" s="288" t="s">
        <v>4453</v>
      </c>
      <c r="C1631" s="319" t="s">
        <v>1541</v>
      </c>
      <c r="D1631" s="319" t="s">
        <v>4765</v>
      </c>
      <c r="E1631" s="319" t="s">
        <v>4765</v>
      </c>
      <c r="F1631" s="319">
        <v>20160101</v>
      </c>
      <c r="G1631" s="319">
        <v>20210917</v>
      </c>
      <c r="H1631" s="319" t="s">
        <v>4293</v>
      </c>
      <c r="I1631" s="319" t="s">
        <v>4775</v>
      </c>
      <c r="J1631" s="319">
        <f t="shared" si="99"/>
        <v>2810</v>
      </c>
      <c r="K1631" s="2" t="s">
        <v>1229</v>
      </c>
      <c r="L1631" s="318" t="s">
        <v>4847</v>
      </c>
      <c r="M1631" s="319" t="s">
        <v>5053</v>
      </c>
    </row>
    <row r="1632" spans="1:13" hidden="1">
      <c r="A1632" s="319">
        <f t="shared" si="98"/>
        <v>2831</v>
      </c>
      <c r="B1632" s="288" t="s">
        <v>4453</v>
      </c>
      <c r="C1632" s="319" t="s">
        <v>1541</v>
      </c>
      <c r="D1632" s="319" t="s">
        <v>4765</v>
      </c>
      <c r="E1632" s="319" t="s">
        <v>4765</v>
      </c>
      <c r="F1632" s="319">
        <v>20160101</v>
      </c>
      <c r="G1632" s="319">
        <v>20210917</v>
      </c>
      <c r="H1632" s="319" t="s">
        <v>4293</v>
      </c>
      <c r="I1632" s="319" t="s">
        <v>4775</v>
      </c>
      <c r="J1632" s="319">
        <f t="shared" si="99"/>
        <v>2811</v>
      </c>
      <c r="K1632" s="2" t="s">
        <v>1229</v>
      </c>
      <c r="L1632" s="318" t="s">
        <v>4847</v>
      </c>
      <c r="M1632" s="319" t="s">
        <v>5053</v>
      </c>
    </row>
    <row r="1633" spans="1:13" hidden="1">
      <c r="A1633" s="319">
        <f t="shared" si="98"/>
        <v>2832</v>
      </c>
      <c r="B1633" s="288" t="s">
        <v>4453</v>
      </c>
      <c r="C1633" s="319" t="s">
        <v>1541</v>
      </c>
      <c r="D1633" s="319" t="s">
        <v>4765</v>
      </c>
      <c r="E1633" s="319" t="s">
        <v>4765</v>
      </c>
      <c r="F1633" s="319">
        <v>20160101</v>
      </c>
      <c r="G1633" s="319">
        <v>20210917</v>
      </c>
      <c r="H1633" s="319" t="s">
        <v>4293</v>
      </c>
      <c r="I1633" s="319" t="s">
        <v>4775</v>
      </c>
      <c r="J1633" s="319">
        <f t="shared" si="99"/>
        <v>2812</v>
      </c>
      <c r="K1633" s="2" t="s">
        <v>1229</v>
      </c>
      <c r="L1633" s="318" t="s">
        <v>4847</v>
      </c>
      <c r="M1633" s="319" t="s">
        <v>5053</v>
      </c>
    </row>
    <row r="1634" spans="1:13" hidden="1">
      <c r="A1634" s="319">
        <f t="shared" si="98"/>
        <v>2833</v>
      </c>
      <c r="B1634" s="288" t="s">
        <v>4453</v>
      </c>
      <c r="C1634" s="319" t="s">
        <v>1541</v>
      </c>
      <c r="D1634" s="319" t="s">
        <v>4765</v>
      </c>
      <c r="E1634" s="319" t="s">
        <v>4765</v>
      </c>
      <c r="F1634" s="319">
        <v>20160101</v>
      </c>
      <c r="G1634" s="319">
        <v>20210917</v>
      </c>
      <c r="H1634" s="319" t="s">
        <v>4293</v>
      </c>
      <c r="I1634" s="319" t="s">
        <v>4775</v>
      </c>
      <c r="J1634" s="319">
        <f t="shared" si="99"/>
        <v>2813</v>
      </c>
      <c r="K1634" s="2" t="s">
        <v>1229</v>
      </c>
      <c r="L1634" s="318" t="s">
        <v>4847</v>
      </c>
      <c r="M1634" s="319" t="s">
        <v>5053</v>
      </c>
    </row>
    <row r="1635" spans="1:13" hidden="1">
      <c r="A1635" s="319">
        <f t="shared" si="98"/>
        <v>2834</v>
      </c>
      <c r="B1635" s="288" t="s">
        <v>4453</v>
      </c>
      <c r="C1635" s="319" t="s">
        <v>1541</v>
      </c>
      <c r="D1635" s="319" t="s">
        <v>4765</v>
      </c>
      <c r="E1635" s="319" t="s">
        <v>4765</v>
      </c>
      <c r="F1635" s="319">
        <v>20160101</v>
      </c>
      <c r="G1635" s="319">
        <v>20210917</v>
      </c>
      <c r="H1635" s="319" t="s">
        <v>4293</v>
      </c>
      <c r="I1635" s="319" t="s">
        <v>4775</v>
      </c>
      <c r="J1635" s="319">
        <f t="shared" si="99"/>
        <v>2814</v>
      </c>
      <c r="K1635" s="2" t="s">
        <v>1229</v>
      </c>
      <c r="L1635" s="318" t="s">
        <v>4847</v>
      </c>
      <c r="M1635" s="319" t="s">
        <v>5053</v>
      </c>
    </row>
    <row r="1636" spans="1:13" hidden="1">
      <c r="A1636" s="319">
        <f t="shared" ref="A1636:A1699" si="100">A1635+1</f>
        <v>2835</v>
      </c>
      <c r="B1636" s="288" t="s">
        <v>4453</v>
      </c>
      <c r="C1636" s="319" t="s">
        <v>1541</v>
      </c>
      <c r="D1636" s="319" t="s">
        <v>4765</v>
      </c>
      <c r="E1636" s="319" t="s">
        <v>4765</v>
      </c>
      <c r="F1636" s="319">
        <v>20160101</v>
      </c>
      <c r="G1636" s="319">
        <v>20210917</v>
      </c>
      <c r="H1636" s="319" t="s">
        <v>4293</v>
      </c>
      <c r="I1636" s="319" t="s">
        <v>4775</v>
      </c>
      <c r="J1636" s="319">
        <f t="shared" si="99"/>
        <v>2815</v>
      </c>
      <c r="K1636" s="2" t="s">
        <v>1229</v>
      </c>
      <c r="L1636" s="318" t="s">
        <v>4847</v>
      </c>
      <c r="M1636" s="319" t="s">
        <v>5053</v>
      </c>
    </row>
    <row r="1637" spans="1:13" hidden="1">
      <c r="A1637" s="319">
        <f t="shared" si="100"/>
        <v>2836</v>
      </c>
      <c r="B1637" s="288" t="s">
        <v>4453</v>
      </c>
      <c r="C1637" s="319" t="s">
        <v>1541</v>
      </c>
      <c r="D1637" s="319" t="s">
        <v>4765</v>
      </c>
      <c r="E1637" s="319" t="s">
        <v>4765</v>
      </c>
      <c r="F1637" s="319">
        <v>20160101</v>
      </c>
      <c r="G1637" s="319">
        <v>20210917</v>
      </c>
      <c r="H1637" s="319" t="s">
        <v>4293</v>
      </c>
      <c r="I1637" s="319" t="s">
        <v>4775</v>
      </c>
      <c r="J1637" s="319">
        <f t="shared" si="99"/>
        <v>2816</v>
      </c>
      <c r="K1637" s="2" t="s">
        <v>1229</v>
      </c>
      <c r="L1637" s="318" t="s">
        <v>4847</v>
      </c>
      <c r="M1637" s="319" t="s">
        <v>5053</v>
      </c>
    </row>
    <row r="1638" spans="1:13" hidden="1">
      <c r="A1638" s="319">
        <f t="shared" si="100"/>
        <v>2837</v>
      </c>
      <c r="B1638" s="288" t="s">
        <v>4453</v>
      </c>
      <c r="C1638" s="319" t="s">
        <v>1541</v>
      </c>
      <c r="D1638" s="319" t="s">
        <v>4765</v>
      </c>
      <c r="E1638" s="319" t="s">
        <v>4765</v>
      </c>
      <c r="F1638" s="319">
        <v>20160101</v>
      </c>
      <c r="G1638" s="319">
        <v>20210917</v>
      </c>
      <c r="H1638" s="319" t="s">
        <v>4293</v>
      </c>
      <c r="I1638" s="319" t="s">
        <v>4775</v>
      </c>
      <c r="J1638" s="319">
        <f t="shared" si="99"/>
        <v>2817</v>
      </c>
      <c r="K1638" s="2" t="s">
        <v>1229</v>
      </c>
      <c r="L1638" s="318" t="s">
        <v>4847</v>
      </c>
      <c r="M1638" s="319" t="s">
        <v>5053</v>
      </c>
    </row>
    <row r="1639" spans="1:13" hidden="1">
      <c r="A1639" s="319">
        <f t="shared" si="100"/>
        <v>2838</v>
      </c>
      <c r="B1639" s="288" t="s">
        <v>4453</v>
      </c>
      <c r="C1639" s="319" t="s">
        <v>1541</v>
      </c>
      <c r="D1639" s="319" t="s">
        <v>4765</v>
      </c>
      <c r="E1639" s="319" t="s">
        <v>4765</v>
      </c>
      <c r="F1639" s="319">
        <v>20160101</v>
      </c>
      <c r="G1639" s="319">
        <v>20210917</v>
      </c>
      <c r="H1639" s="319" t="s">
        <v>4293</v>
      </c>
      <c r="I1639" s="319" t="s">
        <v>4775</v>
      </c>
      <c r="J1639" s="319">
        <f t="shared" si="99"/>
        <v>2818</v>
      </c>
      <c r="K1639" s="2" t="s">
        <v>1229</v>
      </c>
      <c r="L1639" s="318" t="s">
        <v>4847</v>
      </c>
      <c r="M1639" s="319" t="s">
        <v>5053</v>
      </c>
    </row>
    <row r="1640" spans="1:13" hidden="1">
      <c r="A1640" s="319">
        <f t="shared" si="100"/>
        <v>2839</v>
      </c>
      <c r="B1640" s="288" t="s">
        <v>4453</v>
      </c>
      <c r="C1640" s="319" t="s">
        <v>1541</v>
      </c>
      <c r="D1640" s="319" t="s">
        <v>4765</v>
      </c>
      <c r="E1640" s="319" t="s">
        <v>4765</v>
      </c>
      <c r="F1640" s="319">
        <v>20160101</v>
      </c>
      <c r="G1640" s="319">
        <v>20210917</v>
      </c>
      <c r="H1640" s="319" t="s">
        <v>4293</v>
      </c>
      <c r="I1640" s="319" t="s">
        <v>4775</v>
      </c>
      <c r="J1640" s="319">
        <f t="shared" si="99"/>
        <v>2819</v>
      </c>
      <c r="K1640" s="2" t="s">
        <v>1229</v>
      </c>
      <c r="L1640" s="318" t="s">
        <v>4847</v>
      </c>
      <c r="M1640" s="319" t="s">
        <v>5053</v>
      </c>
    </row>
    <row r="1641" spans="1:13" hidden="1">
      <c r="A1641" s="319">
        <f t="shared" si="100"/>
        <v>2840</v>
      </c>
      <c r="B1641" s="288" t="s">
        <v>4453</v>
      </c>
      <c r="C1641" s="319" t="s">
        <v>1541</v>
      </c>
      <c r="D1641" s="319" t="s">
        <v>4765</v>
      </c>
      <c r="E1641" s="319" t="s">
        <v>4765</v>
      </c>
      <c r="F1641" s="319">
        <v>20160101</v>
      </c>
      <c r="G1641" s="319">
        <v>20210917</v>
      </c>
      <c r="H1641" s="319" t="s">
        <v>4293</v>
      </c>
      <c r="I1641" s="319" t="s">
        <v>4775</v>
      </c>
      <c r="J1641" s="319">
        <f t="shared" si="99"/>
        <v>2820</v>
      </c>
      <c r="K1641" s="2" t="s">
        <v>1229</v>
      </c>
      <c r="L1641" s="318" t="s">
        <v>4847</v>
      </c>
      <c r="M1641" s="319" t="s">
        <v>5053</v>
      </c>
    </row>
    <row r="1642" spans="1:13" hidden="1">
      <c r="A1642" s="319">
        <f t="shared" si="100"/>
        <v>2841</v>
      </c>
      <c r="B1642" s="288" t="s">
        <v>4453</v>
      </c>
      <c r="C1642" s="319" t="s">
        <v>1541</v>
      </c>
      <c r="D1642" s="319" t="s">
        <v>4765</v>
      </c>
      <c r="E1642" s="319" t="s">
        <v>4765</v>
      </c>
      <c r="F1642" s="319">
        <v>20160101</v>
      </c>
      <c r="G1642" s="319">
        <v>20210917</v>
      </c>
      <c r="H1642" s="319" t="s">
        <v>4293</v>
      </c>
      <c r="I1642" s="319" t="s">
        <v>4775</v>
      </c>
      <c r="J1642" s="319">
        <v>2801</v>
      </c>
      <c r="K1642" s="319" t="s">
        <v>1809</v>
      </c>
      <c r="L1642" s="319" t="s">
        <v>4458</v>
      </c>
      <c r="M1642" s="319" t="s">
        <v>5053</v>
      </c>
    </row>
    <row r="1643" spans="1:13" hidden="1">
      <c r="A1643" s="319">
        <f t="shared" si="100"/>
        <v>2842</v>
      </c>
      <c r="B1643" s="288" t="s">
        <v>4453</v>
      </c>
      <c r="C1643" s="319" t="s">
        <v>1541</v>
      </c>
      <c r="D1643" s="319" t="s">
        <v>4765</v>
      </c>
      <c r="E1643" s="319" t="s">
        <v>4765</v>
      </c>
      <c r="F1643" s="319">
        <v>20160101</v>
      </c>
      <c r="G1643" s="319">
        <v>20210917</v>
      </c>
      <c r="H1643" s="319" t="s">
        <v>4293</v>
      </c>
      <c r="I1643" s="319" t="s">
        <v>4775</v>
      </c>
      <c r="J1643" s="319">
        <f>J1642</f>
        <v>2801</v>
      </c>
      <c r="K1643" s="319" t="s">
        <v>1419</v>
      </c>
      <c r="L1643" s="319" t="s">
        <v>4459</v>
      </c>
      <c r="M1643" s="319" t="s">
        <v>5053</v>
      </c>
    </row>
    <row r="1644" spans="1:13" hidden="1">
      <c r="A1644" s="319">
        <f t="shared" si="100"/>
        <v>2843</v>
      </c>
      <c r="B1644" s="288" t="s">
        <v>4453</v>
      </c>
      <c r="C1644" s="319" t="s">
        <v>1541</v>
      </c>
      <c r="D1644" s="319" t="s">
        <v>4765</v>
      </c>
      <c r="E1644" s="319" t="s">
        <v>4765</v>
      </c>
      <c r="F1644" s="319">
        <v>20160101</v>
      </c>
      <c r="G1644" s="319">
        <v>20210917</v>
      </c>
      <c r="H1644" s="319" t="s">
        <v>4293</v>
      </c>
      <c r="I1644" s="319" t="s">
        <v>4775</v>
      </c>
      <c r="J1644" s="319">
        <f t="shared" ref="J1644:J1655" si="101">J1643</f>
        <v>2801</v>
      </c>
      <c r="K1644" s="319" t="s">
        <v>1586</v>
      </c>
      <c r="L1644" s="319" t="s">
        <v>4460</v>
      </c>
      <c r="M1644" s="319" t="s">
        <v>5053</v>
      </c>
    </row>
    <row r="1645" spans="1:13" hidden="1">
      <c r="A1645" s="319">
        <f t="shared" si="100"/>
        <v>2844</v>
      </c>
      <c r="B1645" s="288" t="s">
        <v>4453</v>
      </c>
      <c r="C1645" s="319" t="s">
        <v>1541</v>
      </c>
      <c r="D1645" s="319" t="s">
        <v>4765</v>
      </c>
      <c r="E1645" s="319" t="s">
        <v>4765</v>
      </c>
      <c r="F1645" s="319">
        <v>20160101</v>
      </c>
      <c r="G1645" s="319">
        <v>20210917</v>
      </c>
      <c r="H1645" s="319" t="s">
        <v>4293</v>
      </c>
      <c r="I1645" s="319" t="s">
        <v>4775</v>
      </c>
      <c r="J1645" s="319">
        <f t="shared" si="101"/>
        <v>2801</v>
      </c>
      <c r="K1645" s="319" t="s">
        <v>1256</v>
      </c>
      <c r="L1645" s="319" t="s">
        <v>4744</v>
      </c>
      <c r="M1645" s="319" t="s">
        <v>5053</v>
      </c>
    </row>
    <row r="1646" spans="1:13" hidden="1">
      <c r="A1646" s="319">
        <f t="shared" si="100"/>
        <v>2845</v>
      </c>
      <c r="B1646" s="288" t="s">
        <v>4453</v>
      </c>
      <c r="C1646" s="319" t="s">
        <v>1541</v>
      </c>
      <c r="D1646" s="319" t="s">
        <v>4765</v>
      </c>
      <c r="E1646" s="319" t="s">
        <v>4765</v>
      </c>
      <c r="F1646" s="319">
        <v>20160101</v>
      </c>
      <c r="G1646" s="319">
        <v>20210917</v>
      </c>
      <c r="H1646" s="319" t="s">
        <v>4293</v>
      </c>
      <c r="I1646" s="319" t="s">
        <v>4775</v>
      </c>
      <c r="J1646" s="319">
        <f t="shared" si="101"/>
        <v>2801</v>
      </c>
      <c r="K1646" s="319" t="s">
        <v>4461</v>
      </c>
      <c r="L1646" s="319" t="s">
        <v>4462</v>
      </c>
      <c r="M1646" s="319" t="s">
        <v>5053</v>
      </c>
    </row>
    <row r="1647" spans="1:13" hidden="1">
      <c r="A1647" s="319">
        <f t="shared" si="100"/>
        <v>2846</v>
      </c>
      <c r="B1647" s="288" t="s">
        <v>4453</v>
      </c>
      <c r="C1647" s="319" t="s">
        <v>1541</v>
      </c>
      <c r="D1647" s="319" t="s">
        <v>4765</v>
      </c>
      <c r="E1647" s="319" t="s">
        <v>4765</v>
      </c>
      <c r="F1647" s="319">
        <v>20160101</v>
      </c>
      <c r="G1647" s="319">
        <v>20210917</v>
      </c>
      <c r="H1647" s="319" t="s">
        <v>4293</v>
      </c>
      <c r="I1647" s="319" t="s">
        <v>4775</v>
      </c>
      <c r="J1647" s="319">
        <f t="shared" si="101"/>
        <v>2801</v>
      </c>
      <c r="K1647" s="319" t="s">
        <v>4762</v>
      </c>
      <c r="L1647" s="319" t="s">
        <v>4763</v>
      </c>
      <c r="M1647" s="319" t="s">
        <v>5053</v>
      </c>
    </row>
    <row r="1648" spans="1:13" hidden="1">
      <c r="A1648" s="319">
        <f t="shared" si="100"/>
        <v>2847</v>
      </c>
      <c r="B1648" s="288" t="s">
        <v>4453</v>
      </c>
      <c r="C1648" s="319" t="s">
        <v>1541</v>
      </c>
      <c r="D1648" s="319" t="s">
        <v>4765</v>
      </c>
      <c r="E1648" s="319" t="s">
        <v>4765</v>
      </c>
      <c r="F1648" s="319">
        <v>20160101</v>
      </c>
      <c r="G1648" s="319">
        <v>20210917</v>
      </c>
      <c r="H1648" s="319" t="s">
        <v>4293</v>
      </c>
      <c r="I1648" s="319" t="s">
        <v>4775</v>
      </c>
      <c r="J1648" s="319">
        <f t="shared" si="101"/>
        <v>2801</v>
      </c>
      <c r="K1648" s="319" t="s">
        <v>4463</v>
      </c>
      <c r="L1648" s="319" t="s">
        <v>4464</v>
      </c>
      <c r="M1648" s="319" t="s">
        <v>5053</v>
      </c>
    </row>
    <row r="1649" spans="1:13" hidden="1">
      <c r="A1649" s="319">
        <f t="shared" si="100"/>
        <v>2848</v>
      </c>
      <c r="B1649" s="288" t="s">
        <v>4453</v>
      </c>
      <c r="C1649" s="319" t="s">
        <v>1541</v>
      </c>
      <c r="D1649" s="319" t="s">
        <v>4765</v>
      </c>
      <c r="E1649" s="319" t="s">
        <v>4765</v>
      </c>
      <c r="F1649" s="319">
        <v>20160101</v>
      </c>
      <c r="G1649" s="319">
        <v>20210917</v>
      </c>
      <c r="H1649" s="319" t="s">
        <v>4293</v>
      </c>
      <c r="I1649" s="319" t="s">
        <v>4775</v>
      </c>
      <c r="J1649" s="319">
        <f t="shared" si="101"/>
        <v>2801</v>
      </c>
      <c r="K1649" s="319" t="s">
        <v>1276</v>
      </c>
      <c r="L1649" s="319" t="s">
        <v>4467</v>
      </c>
      <c r="M1649" s="319" t="s">
        <v>5053</v>
      </c>
    </row>
    <row r="1650" spans="1:13" hidden="1">
      <c r="A1650" s="319">
        <f t="shared" si="100"/>
        <v>2849</v>
      </c>
      <c r="B1650" s="288" t="s">
        <v>4453</v>
      </c>
      <c r="C1650" s="319" t="s">
        <v>1541</v>
      </c>
      <c r="D1650" s="319" t="s">
        <v>4765</v>
      </c>
      <c r="E1650" s="319" t="s">
        <v>4765</v>
      </c>
      <c r="F1650" s="319">
        <v>20160101</v>
      </c>
      <c r="G1650" s="319">
        <v>20210917</v>
      </c>
      <c r="H1650" s="319" t="s">
        <v>4293</v>
      </c>
      <c r="I1650" s="319" t="s">
        <v>4775</v>
      </c>
      <c r="J1650" s="319">
        <f t="shared" si="101"/>
        <v>2801</v>
      </c>
      <c r="K1650" s="319" t="s">
        <v>4832</v>
      </c>
      <c r="L1650" s="319" t="s">
        <v>4469</v>
      </c>
      <c r="M1650" s="319" t="s">
        <v>5053</v>
      </c>
    </row>
    <row r="1651" spans="1:13" hidden="1">
      <c r="A1651" s="319">
        <f t="shared" si="100"/>
        <v>2850</v>
      </c>
      <c r="B1651" s="288" t="s">
        <v>4453</v>
      </c>
      <c r="C1651" s="319" t="s">
        <v>1541</v>
      </c>
      <c r="D1651" s="319" t="s">
        <v>4765</v>
      </c>
      <c r="E1651" s="319" t="s">
        <v>4765</v>
      </c>
      <c r="F1651" s="319">
        <v>20160101</v>
      </c>
      <c r="G1651" s="319">
        <v>20210917</v>
      </c>
      <c r="H1651" s="319" t="s">
        <v>4293</v>
      </c>
      <c r="I1651" s="319" t="s">
        <v>4775</v>
      </c>
      <c r="J1651" s="319">
        <f t="shared" si="101"/>
        <v>2801</v>
      </c>
      <c r="K1651" s="319" t="s">
        <v>4833</v>
      </c>
      <c r="L1651" s="319" t="s">
        <v>4471</v>
      </c>
      <c r="M1651" s="319" t="s">
        <v>5053</v>
      </c>
    </row>
    <row r="1652" spans="1:13" hidden="1">
      <c r="A1652" s="319">
        <f t="shared" si="100"/>
        <v>2851</v>
      </c>
      <c r="B1652" s="288" t="s">
        <v>4453</v>
      </c>
      <c r="C1652" s="319" t="s">
        <v>1541</v>
      </c>
      <c r="D1652" s="319" t="s">
        <v>4765</v>
      </c>
      <c r="E1652" s="319" t="s">
        <v>4765</v>
      </c>
      <c r="F1652" s="319">
        <v>20160101</v>
      </c>
      <c r="G1652" s="319">
        <v>20210917</v>
      </c>
      <c r="H1652" s="319" t="s">
        <v>4293</v>
      </c>
      <c r="I1652" s="319" t="s">
        <v>4775</v>
      </c>
      <c r="J1652" s="319">
        <f t="shared" si="101"/>
        <v>2801</v>
      </c>
      <c r="K1652" s="319" t="s">
        <v>4834</v>
      </c>
      <c r="L1652" s="319" t="s">
        <v>4835</v>
      </c>
      <c r="M1652" s="319" t="s">
        <v>5053</v>
      </c>
    </row>
    <row r="1653" spans="1:13" hidden="1">
      <c r="A1653" s="319">
        <f t="shared" si="100"/>
        <v>2852</v>
      </c>
      <c r="B1653" s="288" t="s">
        <v>4453</v>
      </c>
      <c r="C1653" s="319" t="s">
        <v>1541</v>
      </c>
      <c r="D1653" s="319" t="s">
        <v>4765</v>
      </c>
      <c r="E1653" s="319" t="s">
        <v>4765</v>
      </c>
      <c r="F1653" s="319">
        <v>20160101</v>
      </c>
      <c r="G1653" s="319">
        <v>20210917</v>
      </c>
      <c r="H1653" s="319" t="s">
        <v>4293</v>
      </c>
      <c r="I1653" s="319" t="s">
        <v>4775</v>
      </c>
      <c r="J1653" s="319">
        <f t="shared" si="101"/>
        <v>2801</v>
      </c>
      <c r="K1653" s="319" t="s">
        <v>4837</v>
      </c>
      <c r="L1653" s="319" t="s">
        <v>4836</v>
      </c>
      <c r="M1653" s="319" t="s">
        <v>5053</v>
      </c>
    </row>
    <row r="1654" spans="1:13" hidden="1">
      <c r="A1654" s="319">
        <f t="shared" si="100"/>
        <v>2853</v>
      </c>
      <c r="B1654" s="288" t="s">
        <v>4453</v>
      </c>
      <c r="C1654" s="319" t="s">
        <v>1541</v>
      </c>
      <c r="D1654" s="319" t="s">
        <v>4765</v>
      </c>
      <c r="E1654" s="319" t="s">
        <v>4765</v>
      </c>
      <c r="F1654" s="319">
        <v>20160101</v>
      </c>
      <c r="G1654" s="319">
        <v>20210917</v>
      </c>
      <c r="H1654" s="319" t="s">
        <v>4293</v>
      </c>
      <c r="I1654" s="319" t="s">
        <v>4775</v>
      </c>
      <c r="J1654" s="319">
        <f t="shared" si="101"/>
        <v>2801</v>
      </c>
      <c r="K1654" s="319" t="s">
        <v>4838</v>
      </c>
      <c r="L1654" s="319" t="s">
        <v>4841</v>
      </c>
      <c r="M1654" s="319" t="s">
        <v>5053</v>
      </c>
    </row>
    <row r="1655" spans="1:13" hidden="1">
      <c r="A1655" s="319">
        <f t="shared" si="100"/>
        <v>2854</v>
      </c>
      <c r="B1655" s="288" t="s">
        <v>4453</v>
      </c>
      <c r="C1655" s="319" t="s">
        <v>1541</v>
      </c>
      <c r="D1655" s="319" t="s">
        <v>4765</v>
      </c>
      <c r="E1655" s="319" t="s">
        <v>4765</v>
      </c>
      <c r="F1655" s="319">
        <v>20160101</v>
      </c>
      <c r="G1655" s="319">
        <v>20210917</v>
      </c>
      <c r="H1655" s="319" t="s">
        <v>4293</v>
      </c>
      <c r="I1655" s="319" t="s">
        <v>4775</v>
      </c>
      <c r="J1655" s="319">
        <f t="shared" si="101"/>
        <v>2801</v>
      </c>
      <c r="K1655" s="319" t="s">
        <v>4839</v>
      </c>
      <c r="L1655" s="319" t="s">
        <v>4842</v>
      </c>
      <c r="M1655" s="319" t="s">
        <v>5053</v>
      </c>
    </row>
    <row r="1656" spans="1:13" hidden="1">
      <c r="A1656" s="319">
        <f t="shared" si="100"/>
        <v>2855</v>
      </c>
      <c r="B1656" s="288" t="s">
        <v>4453</v>
      </c>
      <c r="C1656" s="319" t="s">
        <v>1541</v>
      </c>
      <c r="D1656" s="319" t="s">
        <v>4765</v>
      </c>
      <c r="E1656" s="319" t="s">
        <v>4765</v>
      </c>
      <c r="F1656" s="319">
        <v>20160101</v>
      </c>
      <c r="G1656" s="319">
        <v>20210917</v>
      </c>
      <c r="H1656" s="319" t="s">
        <v>4293</v>
      </c>
      <c r="I1656" s="319" t="s">
        <v>4775</v>
      </c>
      <c r="J1656" s="319">
        <v>2802</v>
      </c>
      <c r="K1656" s="319" t="s">
        <v>1809</v>
      </c>
      <c r="L1656" s="319" t="s">
        <v>4458</v>
      </c>
      <c r="M1656" s="319" t="s">
        <v>5053</v>
      </c>
    </row>
    <row r="1657" spans="1:13" hidden="1">
      <c r="A1657" s="319">
        <f t="shared" si="100"/>
        <v>2856</v>
      </c>
      <c r="B1657" s="288" t="s">
        <v>4453</v>
      </c>
      <c r="C1657" s="319" t="s">
        <v>1541</v>
      </c>
      <c r="D1657" s="319" t="s">
        <v>4765</v>
      </c>
      <c r="E1657" s="319" t="s">
        <v>4765</v>
      </c>
      <c r="F1657" s="319">
        <v>20160101</v>
      </c>
      <c r="G1657" s="319">
        <v>20210917</v>
      </c>
      <c r="H1657" s="319" t="s">
        <v>4293</v>
      </c>
      <c r="I1657" s="319" t="s">
        <v>4775</v>
      </c>
      <c r="J1657" s="319">
        <f>J1656</f>
        <v>2802</v>
      </c>
      <c r="K1657" s="319" t="s">
        <v>1419</v>
      </c>
      <c r="L1657" s="319" t="s">
        <v>4459</v>
      </c>
      <c r="M1657" s="319" t="s">
        <v>5053</v>
      </c>
    </row>
    <row r="1658" spans="1:13" hidden="1">
      <c r="A1658" s="319">
        <f t="shared" si="100"/>
        <v>2857</v>
      </c>
      <c r="B1658" s="288" t="s">
        <v>4453</v>
      </c>
      <c r="C1658" s="319" t="s">
        <v>1541</v>
      </c>
      <c r="D1658" s="319" t="s">
        <v>4765</v>
      </c>
      <c r="E1658" s="319" t="s">
        <v>4765</v>
      </c>
      <c r="F1658" s="319">
        <v>20160101</v>
      </c>
      <c r="G1658" s="319">
        <v>20210917</v>
      </c>
      <c r="H1658" s="319" t="s">
        <v>4293</v>
      </c>
      <c r="I1658" s="319" t="s">
        <v>4775</v>
      </c>
      <c r="J1658" s="319">
        <f t="shared" ref="J1658:J1669" si="102">J1657</f>
        <v>2802</v>
      </c>
      <c r="K1658" s="319" t="s">
        <v>1586</v>
      </c>
      <c r="L1658" s="319" t="s">
        <v>4460</v>
      </c>
      <c r="M1658" s="319" t="s">
        <v>5053</v>
      </c>
    </row>
    <row r="1659" spans="1:13" hidden="1">
      <c r="A1659" s="319">
        <f t="shared" si="100"/>
        <v>2858</v>
      </c>
      <c r="B1659" s="288" t="s">
        <v>4453</v>
      </c>
      <c r="C1659" s="319" t="s">
        <v>1541</v>
      </c>
      <c r="D1659" s="319" t="s">
        <v>4765</v>
      </c>
      <c r="E1659" s="319" t="s">
        <v>4765</v>
      </c>
      <c r="F1659" s="319">
        <v>20160101</v>
      </c>
      <c r="G1659" s="319">
        <v>20210917</v>
      </c>
      <c r="H1659" s="319" t="s">
        <v>4293</v>
      </c>
      <c r="I1659" s="319" t="s">
        <v>4775</v>
      </c>
      <c r="J1659" s="319">
        <f t="shared" si="102"/>
        <v>2802</v>
      </c>
      <c r="K1659" s="319" t="s">
        <v>1256</v>
      </c>
      <c r="L1659" s="319" t="s">
        <v>4744</v>
      </c>
      <c r="M1659" s="319" t="s">
        <v>5053</v>
      </c>
    </row>
    <row r="1660" spans="1:13" hidden="1">
      <c r="A1660" s="319">
        <f t="shared" si="100"/>
        <v>2859</v>
      </c>
      <c r="B1660" s="288" t="s">
        <v>4453</v>
      </c>
      <c r="C1660" s="319" t="s">
        <v>1541</v>
      </c>
      <c r="D1660" s="319" t="s">
        <v>4765</v>
      </c>
      <c r="E1660" s="319" t="s">
        <v>4765</v>
      </c>
      <c r="F1660" s="319">
        <v>20160101</v>
      </c>
      <c r="G1660" s="319">
        <v>20210917</v>
      </c>
      <c r="H1660" s="319" t="s">
        <v>4293</v>
      </c>
      <c r="I1660" s="319" t="s">
        <v>4775</v>
      </c>
      <c r="J1660" s="319">
        <f t="shared" si="102"/>
        <v>2802</v>
      </c>
      <c r="K1660" s="319" t="s">
        <v>4461</v>
      </c>
      <c r="L1660" s="319" t="s">
        <v>4462</v>
      </c>
      <c r="M1660" s="319" t="s">
        <v>5053</v>
      </c>
    </row>
    <row r="1661" spans="1:13" hidden="1">
      <c r="A1661" s="319">
        <f t="shared" si="100"/>
        <v>2860</v>
      </c>
      <c r="B1661" s="288" t="s">
        <v>4453</v>
      </c>
      <c r="C1661" s="319" t="s">
        <v>1541</v>
      </c>
      <c r="D1661" s="319" t="s">
        <v>4765</v>
      </c>
      <c r="E1661" s="319" t="s">
        <v>4765</v>
      </c>
      <c r="F1661" s="319">
        <v>20160101</v>
      </c>
      <c r="G1661" s="319">
        <v>20210917</v>
      </c>
      <c r="H1661" s="319" t="s">
        <v>4293</v>
      </c>
      <c r="I1661" s="319" t="s">
        <v>4775</v>
      </c>
      <c r="J1661" s="319">
        <f t="shared" si="102"/>
        <v>2802</v>
      </c>
      <c r="K1661" s="319" t="s">
        <v>4762</v>
      </c>
      <c r="L1661" s="319" t="s">
        <v>4763</v>
      </c>
      <c r="M1661" s="319" t="s">
        <v>5053</v>
      </c>
    </row>
    <row r="1662" spans="1:13" hidden="1">
      <c r="A1662" s="319">
        <f t="shared" si="100"/>
        <v>2861</v>
      </c>
      <c r="B1662" s="288" t="s">
        <v>4453</v>
      </c>
      <c r="C1662" s="319" t="s">
        <v>1541</v>
      </c>
      <c r="D1662" s="319" t="s">
        <v>4765</v>
      </c>
      <c r="E1662" s="319" t="s">
        <v>4765</v>
      </c>
      <c r="F1662" s="319">
        <v>20160101</v>
      </c>
      <c r="G1662" s="319">
        <v>20210917</v>
      </c>
      <c r="H1662" s="319" t="s">
        <v>4293</v>
      </c>
      <c r="I1662" s="319" t="s">
        <v>4775</v>
      </c>
      <c r="J1662" s="319">
        <f t="shared" si="102"/>
        <v>2802</v>
      </c>
      <c r="K1662" s="319" t="s">
        <v>4463</v>
      </c>
      <c r="L1662" s="319" t="s">
        <v>4464</v>
      </c>
      <c r="M1662" s="319" t="s">
        <v>5053</v>
      </c>
    </row>
    <row r="1663" spans="1:13" hidden="1">
      <c r="A1663" s="319">
        <f t="shared" si="100"/>
        <v>2862</v>
      </c>
      <c r="B1663" s="288" t="s">
        <v>4453</v>
      </c>
      <c r="C1663" s="319" t="s">
        <v>1541</v>
      </c>
      <c r="D1663" s="319" t="s">
        <v>4765</v>
      </c>
      <c r="E1663" s="319" t="s">
        <v>4765</v>
      </c>
      <c r="F1663" s="319">
        <v>20160101</v>
      </c>
      <c r="G1663" s="319">
        <v>20210917</v>
      </c>
      <c r="H1663" s="319" t="s">
        <v>4293</v>
      </c>
      <c r="I1663" s="319" t="s">
        <v>4775</v>
      </c>
      <c r="J1663" s="319">
        <f t="shared" si="102"/>
        <v>2802</v>
      </c>
      <c r="K1663" s="319" t="s">
        <v>1276</v>
      </c>
      <c r="L1663" s="319" t="s">
        <v>4467</v>
      </c>
      <c r="M1663" s="319" t="s">
        <v>5053</v>
      </c>
    </row>
    <row r="1664" spans="1:13" hidden="1">
      <c r="A1664" s="319">
        <f t="shared" si="100"/>
        <v>2863</v>
      </c>
      <c r="B1664" s="288" t="s">
        <v>4453</v>
      </c>
      <c r="C1664" s="319" t="s">
        <v>1541</v>
      </c>
      <c r="D1664" s="319" t="s">
        <v>4765</v>
      </c>
      <c r="E1664" s="319" t="s">
        <v>4765</v>
      </c>
      <c r="F1664" s="319">
        <v>20160101</v>
      </c>
      <c r="G1664" s="319">
        <v>20210917</v>
      </c>
      <c r="H1664" s="319" t="s">
        <v>4293</v>
      </c>
      <c r="I1664" s="319" t="s">
        <v>4775</v>
      </c>
      <c r="J1664" s="319">
        <f t="shared" si="102"/>
        <v>2802</v>
      </c>
      <c r="K1664" s="319" t="s">
        <v>4832</v>
      </c>
      <c r="L1664" s="319" t="s">
        <v>4469</v>
      </c>
      <c r="M1664" s="319" t="s">
        <v>5053</v>
      </c>
    </row>
    <row r="1665" spans="1:13" hidden="1">
      <c r="A1665" s="319">
        <f t="shared" si="100"/>
        <v>2864</v>
      </c>
      <c r="B1665" s="288" t="s">
        <v>4453</v>
      </c>
      <c r="C1665" s="319" t="s">
        <v>1541</v>
      </c>
      <c r="D1665" s="319" t="s">
        <v>4765</v>
      </c>
      <c r="E1665" s="319" t="s">
        <v>4765</v>
      </c>
      <c r="F1665" s="319">
        <v>20160101</v>
      </c>
      <c r="G1665" s="319">
        <v>20210917</v>
      </c>
      <c r="H1665" s="319" t="s">
        <v>4293</v>
      </c>
      <c r="I1665" s="319" t="s">
        <v>4775</v>
      </c>
      <c r="J1665" s="319">
        <f t="shared" si="102"/>
        <v>2802</v>
      </c>
      <c r="K1665" s="319" t="s">
        <v>4833</v>
      </c>
      <c r="L1665" s="319" t="s">
        <v>4471</v>
      </c>
      <c r="M1665" s="319" t="s">
        <v>5053</v>
      </c>
    </row>
    <row r="1666" spans="1:13" hidden="1">
      <c r="A1666" s="319">
        <f t="shared" si="100"/>
        <v>2865</v>
      </c>
      <c r="B1666" s="288" t="s">
        <v>4453</v>
      </c>
      <c r="C1666" s="319" t="s">
        <v>1541</v>
      </c>
      <c r="D1666" s="319" t="s">
        <v>4765</v>
      </c>
      <c r="E1666" s="319" t="s">
        <v>4765</v>
      </c>
      <c r="F1666" s="319">
        <v>20160101</v>
      </c>
      <c r="G1666" s="319">
        <v>20210917</v>
      </c>
      <c r="H1666" s="319" t="s">
        <v>4293</v>
      </c>
      <c r="I1666" s="319" t="s">
        <v>4775</v>
      </c>
      <c r="J1666" s="319">
        <f t="shared" si="102"/>
        <v>2802</v>
      </c>
      <c r="K1666" s="319" t="s">
        <v>4834</v>
      </c>
      <c r="L1666" s="319" t="s">
        <v>4835</v>
      </c>
      <c r="M1666" s="319" t="s">
        <v>5053</v>
      </c>
    </row>
    <row r="1667" spans="1:13" hidden="1">
      <c r="A1667" s="319">
        <f t="shared" si="100"/>
        <v>2866</v>
      </c>
      <c r="B1667" s="288" t="s">
        <v>4453</v>
      </c>
      <c r="C1667" s="319" t="s">
        <v>1541</v>
      </c>
      <c r="D1667" s="319" t="s">
        <v>4765</v>
      </c>
      <c r="E1667" s="319" t="s">
        <v>4765</v>
      </c>
      <c r="F1667" s="319">
        <v>20160101</v>
      </c>
      <c r="G1667" s="319">
        <v>20210917</v>
      </c>
      <c r="H1667" s="319" t="s">
        <v>4293</v>
      </c>
      <c r="I1667" s="319" t="s">
        <v>4775</v>
      </c>
      <c r="J1667" s="319">
        <f t="shared" si="102"/>
        <v>2802</v>
      </c>
      <c r="K1667" s="319" t="s">
        <v>4837</v>
      </c>
      <c r="L1667" s="319" t="s">
        <v>4836</v>
      </c>
      <c r="M1667" s="319" t="s">
        <v>5053</v>
      </c>
    </row>
    <row r="1668" spans="1:13" hidden="1">
      <c r="A1668" s="319">
        <f t="shared" si="100"/>
        <v>2867</v>
      </c>
      <c r="B1668" s="288" t="s">
        <v>4453</v>
      </c>
      <c r="C1668" s="319" t="s">
        <v>1541</v>
      </c>
      <c r="D1668" s="319" t="s">
        <v>4765</v>
      </c>
      <c r="E1668" s="319" t="s">
        <v>4765</v>
      </c>
      <c r="F1668" s="319">
        <v>20160101</v>
      </c>
      <c r="G1668" s="319">
        <v>20210917</v>
      </c>
      <c r="H1668" s="319" t="s">
        <v>4293</v>
      </c>
      <c r="I1668" s="319" t="s">
        <v>4775</v>
      </c>
      <c r="J1668" s="319">
        <f t="shared" si="102"/>
        <v>2802</v>
      </c>
      <c r="K1668" s="319" t="s">
        <v>4838</v>
      </c>
      <c r="L1668" s="319" t="s">
        <v>4841</v>
      </c>
      <c r="M1668" s="319" t="s">
        <v>5053</v>
      </c>
    </row>
    <row r="1669" spans="1:13" hidden="1">
      <c r="A1669" s="319">
        <f t="shared" si="100"/>
        <v>2868</v>
      </c>
      <c r="B1669" s="288" t="s">
        <v>4453</v>
      </c>
      <c r="C1669" s="319" t="s">
        <v>1541</v>
      </c>
      <c r="D1669" s="319" t="s">
        <v>4765</v>
      </c>
      <c r="E1669" s="319" t="s">
        <v>4765</v>
      </c>
      <c r="F1669" s="319">
        <v>20160101</v>
      </c>
      <c r="G1669" s="319">
        <v>20210917</v>
      </c>
      <c r="H1669" s="319" t="s">
        <v>4293</v>
      </c>
      <c r="I1669" s="319" t="s">
        <v>4775</v>
      </c>
      <c r="J1669" s="319">
        <f t="shared" si="102"/>
        <v>2802</v>
      </c>
      <c r="K1669" s="319" t="s">
        <v>4839</v>
      </c>
      <c r="L1669" s="319" t="s">
        <v>4842</v>
      </c>
      <c r="M1669" s="319" t="s">
        <v>5053</v>
      </c>
    </row>
    <row r="1670" spans="1:13" hidden="1">
      <c r="A1670" s="319">
        <f t="shared" si="100"/>
        <v>2869</v>
      </c>
      <c r="B1670" s="288" t="s">
        <v>4453</v>
      </c>
      <c r="C1670" s="319" t="s">
        <v>1541</v>
      </c>
      <c r="D1670" s="319" t="s">
        <v>4765</v>
      </c>
      <c r="E1670" s="319" t="s">
        <v>4765</v>
      </c>
      <c r="F1670" s="319">
        <v>20160101</v>
      </c>
      <c r="G1670" s="319">
        <v>20210917</v>
      </c>
      <c r="H1670" s="319" t="s">
        <v>4293</v>
      </c>
      <c r="I1670" s="319" t="s">
        <v>4775</v>
      </c>
      <c r="J1670" s="319">
        <v>2803</v>
      </c>
      <c r="K1670" s="319" t="s">
        <v>1809</v>
      </c>
      <c r="L1670" s="319" t="s">
        <v>4458</v>
      </c>
      <c r="M1670" s="319" t="s">
        <v>5053</v>
      </c>
    </row>
    <row r="1671" spans="1:13" hidden="1">
      <c r="A1671" s="319">
        <f t="shared" si="100"/>
        <v>2870</v>
      </c>
      <c r="B1671" s="288" t="s">
        <v>4453</v>
      </c>
      <c r="C1671" s="319" t="s">
        <v>1541</v>
      </c>
      <c r="D1671" s="319" t="s">
        <v>4765</v>
      </c>
      <c r="E1671" s="319" t="s">
        <v>4765</v>
      </c>
      <c r="F1671" s="319">
        <v>20160101</v>
      </c>
      <c r="G1671" s="319">
        <v>20210917</v>
      </c>
      <c r="H1671" s="319" t="s">
        <v>4293</v>
      </c>
      <c r="I1671" s="319" t="s">
        <v>4775</v>
      </c>
      <c r="J1671" s="319">
        <f>J1670</f>
        <v>2803</v>
      </c>
      <c r="K1671" s="319" t="s">
        <v>1419</v>
      </c>
      <c r="L1671" s="319" t="s">
        <v>4459</v>
      </c>
      <c r="M1671" s="319" t="s">
        <v>5053</v>
      </c>
    </row>
    <row r="1672" spans="1:13" hidden="1">
      <c r="A1672" s="319">
        <f t="shared" si="100"/>
        <v>2871</v>
      </c>
      <c r="B1672" s="288" t="s">
        <v>4453</v>
      </c>
      <c r="C1672" s="319" t="s">
        <v>1541</v>
      </c>
      <c r="D1672" s="319" t="s">
        <v>4765</v>
      </c>
      <c r="E1672" s="319" t="s">
        <v>4765</v>
      </c>
      <c r="F1672" s="319">
        <v>20160101</v>
      </c>
      <c r="G1672" s="319">
        <v>20210917</v>
      </c>
      <c r="H1672" s="319" t="s">
        <v>4293</v>
      </c>
      <c r="I1672" s="319" t="s">
        <v>4775</v>
      </c>
      <c r="J1672" s="319">
        <f t="shared" ref="J1672:J1683" si="103">J1671</f>
        <v>2803</v>
      </c>
      <c r="K1672" s="319" t="s">
        <v>1586</v>
      </c>
      <c r="L1672" s="319" t="s">
        <v>4460</v>
      </c>
      <c r="M1672" s="319" t="s">
        <v>5053</v>
      </c>
    </row>
    <row r="1673" spans="1:13" hidden="1">
      <c r="A1673" s="319">
        <f t="shared" si="100"/>
        <v>2872</v>
      </c>
      <c r="B1673" s="288" t="s">
        <v>4453</v>
      </c>
      <c r="C1673" s="319" t="s">
        <v>1541</v>
      </c>
      <c r="D1673" s="319" t="s">
        <v>4765</v>
      </c>
      <c r="E1673" s="319" t="s">
        <v>4765</v>
      </c>
      <c r="F1673" s="319">
        <v>20160101</v>
      </c>
      <c r="G1673" s="319">
        <v>20210917</v>
      </c>
      <c r="H1673" s="319" t="s">
        <v>4293</v>
      </c>
      <c r="I1673" s="319" t="s">
        <v>4775</v>
      </c>
      <c r="J1673" s="319">
        <f t="shared" si="103"/>
        <v>2803</v>
      </c>
      <c r="K1673" s="319" t="s">
        <v>1256</v>
      </c>
      <c r="L1673" s="319" t="s">
        <v>4744</v>
      </c>
      <c r="M1673" s="319" t="s">
        <v>5053</v>
      </c>
    </row>
    <row r="1674" spans="1:13" hidden="1">
      <c r="A1674" s="319">
        <f t="shared" si="100"/>
        <v>2873</v>
      </c>
      <c r="B1674" s="288" t="s">
        <v>4453</v>
      </c>
      <c r="C1674" s="319" t="s">
        <v>1541</v>
      </c>
      <c r="D1674" s="319" t="s">
        <v>4765</v>
      </c>
      <c r="E1674" s="319" t="s">
        <v>4765</v>
      </c>
      <c r="F1674" s="319">
        <v>20160101</v>
      </c>
      <c r="G1674" s="319">
        <v>20210917</v>
      </c>
      <c r="H1674" s="319" t="s">
        <v>4293</v>
      </c>
      <c r="I1674" s="319" t="s">
        <v>4775</v>
      </c>
      <c r="J1674" s="319">
        <f t="shared" si="103"/>
        <v>2803</v>
      </c>
      <c r="K1674" s="319" t="s">
        <v>4461</v>
      </c>
      <c r="L1674" s="319" t="s">
        <v>4462</v>
      </c>
      <c r="M1674" s="319" t="s">
        <v>5053</v>
      </c>
    </row>
    <row r="1675" spans="1:13" hidden="1">
      <c r="A1675" s="319">
        <f t="shared" si="100"/>
        <v>2874</v>
      </c>
      <c r="B1675" s="288" t="s">
        <v>4453</v>
      </c>
      <c r="C1675" s="319" t="s">
        <v>1541</v>
      </c>
      <c r="D1675" s="319" t="s">
        <v>4765</v>
      </c>
      <c r="E1675" s="319" t="s">
        <v>4765</v>
      </c>
      <c r="F1675" s="319">
        <v>20160101</v>
      </c>
      <c r="G1675" s="319">
        <v>20210917</v>
      </c>
      <c r="H1675" s="319" t="s">
        <v>4293</v>
      </c>
      <c r="I1675" s="319" t="s">
        <v>4775</v>
      </c>
      <c r="J1675" s="319">
        <f t="shared" si="103"/>
        <v>2803</v>
      </c>
      <c r="K1675" s="319" t="s">
        <v>4762</v>
      </c>
      <c r="L1675" s="319" t="s">
        <v>4763</v>
      </c>
      <c r="M1675" s="319" t="s">
        <v>5053</v>
      </c>
    </row>
    <row r="1676" spans="1:13" hidden="1">
      <c r="A1676" s="319">
        <f t="shared" si="100"/>
        <v>2875</v>
      </c>
      <c r="B1676" s="288" t="s">
        <v>4453</v>
      </c>
      <c r="C1676" s="319" t="s">
        <v>1541</v>
      </c>
      <c r="D1676" s="319" t="s">
        <v>4765</v>
      </c>
      <c r="E1676" s="319" t="s">
        <v>4765</v>
      </c>
      <c r="F1676" s="319">
        <v>20160101</v>
      </c>
      <c r="G1676" s="319">
        <v>20210917</v>
      </c>
      <c r="H1676" s="319" t="s">
        <v>4293</v>
      </c>
      <c r="I1676" s="319" t="s">
        <v>4775</v>
      </c>
      <c r="J1676" s="319">
        <f t="shared" si="103"/>
        <v>2803</v>
      </c>
      <c r="K1676" s="319" t="s">
        <v>4463</v>
      </c>
      <c r="L1676" s="319" t="s">
        <v>4464</v>
      </c>
      <c r="M1676" s="319" t="s">
        <v>5053</v>
      </c>
    </row>
    <row r="1677" spans="1:13" hidden="1">
      <c r="A1677" s="319">
        <f t="shared" si="100"/>
        <v>2876</v>
      </c>
      <c r="B1677" s="288" t="s">
        <v>4453</v>
      </c>
      <c r="C1677" s="319" t="s">
        <v>1541</v>
      </c>
      <c r="D1677" s="319" t="s">
        <v>4765</v>
      </c>
      <c r="E1677" s="319" t="s">
        <v>4765</v>
      </c>
      <c r="F1677" s="319">
        <v>20160101</v>
      </c>
      <c r="G1677" s="319">
        <v>20210917</v>
      </c>
      <c r="H1677" s="319" t="s">
        <v>4293</v>
      </c>
      <c r="I1677" s="319" t="s">
        <v>4775</v>
      </c>
      <c r="J1677" s="319">
        <f t="shared" si="103"/>
        <v>2803</v>
      </c>
      <c r="K1677" s="319" t="s">
        <v>1276</v>
      </c>
      <c r="L1677" s="319" t="s">
        <v>4467</v>
      </c>
      <c r="M1677" s="319" t="s">
        <v>5053</v>
      </c>
    </row>
    <row r="1678" spans="1:13" hidden="1">
      <c r="A1678" s="319">
        <f t="shared" si="100"/>
        <v>2877</v>
      </c>
      <c r="B1678" s="288" t="s">
        <v>4453</v>
      </c>
      <c r="C1678" s="319" t="s">
        <v>1541</v>
      </c>
      <c r="D1678" s="319" t="s">
        <v>4765</v>
      </c>
      <c r="E1678" s="319" t="s">
        <v>4765</v>
      </c>
      <c r="F1678" s="319">
        <v>20160101</v>
      </c>
      <c r="G1678" s="319">
        <v>20210917</v>
      </c>
      <c r="H1678" s="319" t="s">
        <v>4293</v>
      </c>
      <c r="I1678" s="319" t="s">
        <v>4775</v>
      </c>
      <c r="J1678" s="319">
        <f t="shared" si="103"/>
        <v>2803</v>
      </c>
      <c r="K1678" s="319" t="s">
        <v>4832</v>
      </c>
      <c r="L1678" s="319" t="s">
        <v>4469</v>
      </c>
      <c r="M1678" s="319" t="s">
        <v>5053</v>
      </c>
    </row>
    <row r="1679" spans="1:13" hidden="1">
      <c r="A1679" s="319">
        <f t="shared" si="100"/>
        <v>2878</v>
      </c>
      <c r="B1679" s="288" t="s">
        <v>4453</v>
      </c>
      <c r="C1679" s="319" t="s">
        <v>1541</v>
      </c>
      <c r="D1679" s="319" t="s">
        <v>4765</v>
      </c>
      <c r="E1679" s="319" t="s">
        <v>4765</v>
      </c>
      <c r="F1679" s="319">
        <v>20160101</v>
      </c>
      <c r="G1679" s="319">
        <v>20210917</v>
      </c>
      <c r="H1679" s="319" t="s">
        <v>4293</v>
      </c>
      <c r="I1679" s="319" t="s">
        <v>4775</v>
      </c>
      <c r="J1679" s="319">
        <f t="shared" si="103"/>
        <v>2803</v>
      </c>
      <c r="K1679" s="319" t="s">
        <v>4833</v>
      </c>
      <c r="L1679" s="319" t="s">
        <v>4471</v>
      </c>
      <c r="M1679" s="319" t="s">
        <v>5053</v>
      </c>
    </row>
    <row r="1680" spans="1:13" hidden="1">
      <c r="A1680" s="319">
        <f t="shared" si="100"/>
        <v>2879</v>
      </c>
      <c r="B1680" s="288" t="s">
        <v>4453</v>
      </c>
      <c r="C1680" s="319" t="s">
        <v>1541</v>
      </c>
      <c r="D1680" s="319" t="s">
        <v>4765</v>
      </c>
      <c r="E1680" s="319" t="s">
        <v>4765</v>
      </c>
      <c r="F1680" s="319">
        <v>20160101</v>
      </c>
      <c r="G1680" s="319">
        <v>20210917</v>
      </c>
      <c r="H1680" s="319" t="s">
        <v>4293</v>
      </c>
      <c r="I1680" s="319" t="s">
        <v>4775</v>
      </c>
      <c r="J1680" s="319">
        <f t="shared" si="103"/>
        <v>2803</v>
      </c>
      <c r="K1680" s="319" t="s">
        <v>4834</v>
      </c>
      <c r="L1680" s="319" t="s">
        <v>4835</v>
      </c>
      <c r="M1680" s="319" t="s">
        <v>5053</v>
      </c>
    </row>
    <row r="1681" spans="1:13" hidden="1">
      <c r="A1681" s="319">
        <f t="shared" si="100"/>
        <v>2880</v>
      </c>
      <c r="B1681" s="288" t="s">
        <v>4453</v>
      </c>
      <c r="C1681" s="319" t="s">
        <v>1541</v>
      </c>
      <c r="D1681" s="319" t="s">
        <v>4765</v>
      </c>
      <c r="E1681" s="319" t="s">
        <v>4765</v>
      </c>
      <c r="F1681" s="319">
        <v>20160101</v>
      </c>
      <c r="G1681" s="319">
        <v>20210917</v>
      </c>
      <c r="H1681" s="319" t="s">
        <v>4293</v>
      </c>
      <c r="I1681" s="319" t="s">
        <v>4775</v>
      </c>
      <c r="J1681" s="319">
        <f t="shared" si="103"/>
        <v>2803</v>
      </c>
      <c r="K1681" s="319" t="s">
        <v>4837</v>
      </c>
      <c r="L1681" s="319" t="s">
        <v>4836</v>
      </c>
      <c r="M1681" s="319" t="s">
        <v>5053</v>
      </c>
    </row>
    <row r="1682" spans="1:13" hidden="1">
      <c r="A1682" s="319">
        <f t="shared" si="100"/>
        <v>2881</v>
      </c>
      <c r="B1682" s="288" t="s">
        <v>4453</v>
      </c>
      <c r="C1682" s="319" t="s">
        <v>1541</v>
      </c>
      <c r="D1682" s="319" t="s">
        <v>4765</v>
      </c>
      <c r="E1682" s="319" t="s">
        <v>4765</v>
      </c>
      <c r="F1682" s="319">
        <v>20160101</v>
      </c>
      <c r="G1682" s="319">
        <v>20210917</v>
      </c>
      <c r="H1682" s="319" t="s">
        <v>4293</v>
      </c>
      <c r="I1682" s="319" t="s">
        <v>4775</v>
      </c>
      <c r="J1682" s="319">
        <f t="shared" si="103"/>
        <v>2803</v>
      </c>
      <c r="K1682" s="319" t="s">
        <v>4838</v>
      </c>
      <c r="L1682" s="319" t="s">
        <v>4841</v>
      </c>
      <c r="M1682" s="319" t="s">
        <v>5053</v>
      </c>
    </row>
    <row r="1683" spans="1:13" hidden="1">
      <c r="A1683" s="319">
        <f t="shared" si="100"/>
        <v>2882</v>
      </c>
      <c r="B1683" s="288" t="s">
        <v>4453</v>
      </c>
      <c r="C1683" s="319" t="s">
        <v>1541</v>
      </c>
      <c r="D1683" s="319" t="s">
        <v>4765</v>
      </c>
      <c r="E1683" s="319" t="s">
        <v>4765</v>
      </c>
      <c r="F1683" s="319">
        <v>20160101</v>
      </c>
      <c r="G1683" s="319">
        <v>20210917</v>
      </c>
      <c r="H1683" s="319" t="s">
        <v>4293</v>
      </c>
      <c r="I1683" s="319" t="s">
        <v>4775</v>
      </c>
      <c r="J1683" s="319">
        <f t="shared" si="103"/>
        <v>2803</v>
      </c>
      <c r="K1683" s="319" t="s">
        <v>4839</v>
      </c>
      <c r="L1683" s="319" t="s">
        <v>4842</v>
      </c>
      <c r="M1683" s="319" t="s">
        <v>5053</v>
      </c>
    </row>
    <row r="1684" spans="1:13" hidden="1">
      <c r="A1684" s="319">
        <f t="shared" si="100"/>
        <v>2883</v>
      </c>
      <c r="B1684" s="288" t="s">
        <v>4453</v>
      </c>
      <c r="C1684" s="319" t="s">
        <v>1541</v>
      </c>
      <c r="D1684" s="319" t="s">
        <v>4765</v>
      </c>
      <c r="E1684" s="319" t="s">
        <v>4765</v>
      </c>
      <c r="F1684" s="319">
        <v>20160101</v>
      </c>
      <c r="G1684" s="319">
        <v>20210917</v>
      </c>
      <c r="H1684" s="319" t="s">
        <v>4293</v>
      </c>
      <c r="I1684" s="319" t="s">
        <v>4775</v>
      </c>
      <c r="J1684" s="319">
        <v>2804</v>
      </c>
      <c r="K1684" s="319" t="s">
        <v>1809</v>
      </c>
      <c r="L1684" s="319" t="s">
        <v>4458</v>
      </c>
      <c r="M1684" s="319" t="s">
        <v>5053</v>
      </c>
    </row>
    <row r="1685" spans="1:13" hidden="1">
      <c r="A1685" s="319">
        <f t="shared" si="100"/>
        <v>2884</v>
      </c>
      <c r="B1685" s="288" t="s">
        <v>4453</v>
      </c>
      <c r="C1685" s="319" t="s">
        <v>1541</v>
      </c>
      <c r="D1685" s="319" t="s">
        <v>4765</v>
      </c>
      <c r="E1685" s="319" t="s">
        <v>4765</v>
      </c>
      <c r="F1685" s="319">
        <v>20160101</v>
      </c>
      <c r="G1685" s="319">
        <v>20210917</v>
      </c>
      <c r="H1685" s="319" t="s">
        <v>4293</v>
      </c>
      <c r="I1685" s="319" t="s">
        <v>4775</v>
      </c>
      <c r="J1685" s="319">
        <f>J1684</f>
        <v>2804</v>
      </c>
      <c r="K1685" s="319" t="s">
        <v>1419</v>
      </c>
      <c r="L1685" s="319" t="s">
        <v>4459</v>
      </c>
      <c r="M1685" s="319" t="s">
        <v>5053</v>
      </c>
    </row>
    <row r="1686" spans="1:13" hidden="1">
      <c r="A1686" s="319">
        <f t="shared" si="100"/>
        <v>2885</v>
      </c>
      <c r="B1686" s="288" t="s">
        <v>4453</v>
      </c>
      <c r="C1686" s="319" t="s">
        <v>1541</v>
      </c>
      <c r="D1686" s="319" t="s">
        <v>4765</v>
      </c>
      <c r="E1686" s="319" t="s">
        <v>4765</v>
      </c>
      <c r="F1686" s="319">
        <v>20160101</v>
      </c>
      <c r="G1686" s="319">
        <v>20210917</v>
      </c>
      <c r="H1686" s="319" t="s">
        <v>4293</v>
      </c>
      <c r="I1686" s="319" t="s">
        <v>4775</v>
      </c>
      <c r="J1686" s="319">
        <f t="shared" ref="J1686:J1697" si="104">J1685</f>
        <v>2804</v>
      </c>
      <c r="K1686" s="319" t="s">
        <v>1586</v>
      </c>
      <c r="L1686" s="319" t="s">
        <v>4460</v>
      </c>
      <c r="M1686" s="319" t="s">
        <v>5053</v>
      </c>
    </row>
    <row r="1687" spans="1:13" hidden="1">
      <c r="A1687" s="319">
        <f t="shared" si="100"/>
        <v>2886</v>
      </c>
      <c r="B1687" s="288" t="s">
        <v>4453</v>
      </c>
      <c r="C1687" s="319" t="s">
        <v>1541</v>
      </c>
      <c r="D1687" s="319" t="s">
        <v>4765</v>
      </c>
      <c r="E1687" s="319" t="s">
        <v>4765</v>
      </c>
      <c r="F1687" s="319">
        <v>20160101</v>
      </c>
      <c r="G1687" s="319">
        <v>20210917</v>
      </c>
      <c r="H1687" s="319" t="s">
        <v>4293</v>
      </c>
      <c r="I1687" s="319" t="s">
        <v>4775</v>
      </c>
      <c r="J1687" s="319">
        <f t="shared" si="104"/>
        <v>2804</v>
      </c>
      <c r="K1687" s="319" t="s">
        <v>1256</v>
      </c>
      <c r="L1687" s="319" t="s">
        <v>4744</v>
      </c>
      <c r="M1687" s="319" t="s">
        <v>5053</v>
      </c>
    </row>
    <row r="1688" spans="1:13" hidden="1">
      <c r="A1688" s="319">
        <f t="shared" si="100"/>
        <v>2887</v>
      </c>
      <c r="B1688" s="288" t="s">
        <v>4453</v>
      </c>
      <c r="C1688" s="319" t="s">
        <v>1541</v>
      </c>
      <c r="D1688" s="319" t="s">
        <v>4765</v>
      </c>
      <c r="E1688" s="319" t="s">
        <v>4765</v>
      </c>
      <c r="F1688" s="319">
        <v>20160101</v>
      </c>
      <c r="G1688" s="319">
        <v>20210917</v>
      </c>
      <c r="H1688" s="319" t="s">
        <v>4293</v>
      </c>
      <c r="I1688" s="319" t="s">
        <v>4775</v>
      </c>
      <c r="J1688" s="319">
        <f t="shared" si="104"/>
        <v>2804</v>
      </c>
      <c r="K1688" s="319" t="s">
        <v>4461</v>
      </c>
      <c r="L1688" s="319" t="s">
        <v>4462</v>
      </c>
      <c r="M1688" s="319" t="s">
        <v>5053</v>
      </c>
    </row>
    <row r="1689" spans="1:13" hidden="1">
      <c r="A1689" s="319">
        <f t="shared" si="100"/>
        <v>2888</v>
      </c>
      <c r="B1689" s="288" t="s">
        <v>4453</v>
      </c>
      <c r="C1689" s="319" t="s">
        <v>1541</v>
      </c>
      <c r="D1689" s="319" t="s">
        <v>4765</v>
      </c>
      <c r="E1689" s="319" t="s">
        <v>4765</v>
      </c>
      <c r="F1689" s="319">
        <v>20160101</v>
      </c>
      <c r="G1689" s="319">
        <v>20210917</v>
      </c>
      <c r="H1689" s="319" t="s">
        <v>4293</v>
      </c>
      <c r="I1689" s="319" t="s">
        <v>4775</v>
      </c>
      <c r="J1689" s="319">
        <f t="shared" si="104"/>
        <v>2804</v>
      </c>
      <c r="K1689" s="319" t="s">
        <v>4762</v>
      </c>
      <c r="L1689" s="319" t="s">
        <v>4763</v>
      </c>
      <c r="M1689" s="319" t="s">
        <v>5053</v>
      </c>
    </row>
    <row r="1690" spans="1:13" hidden="1">
      <c r="A1690" s="319">
        <f t="shared" si="100"/>
        <v>2889</v>
      </c>
      <c r="B1690" s="288" t="s">
        <v>4453</v>
      </c>
      <c r="C1690" s="319" t="s">
        <v>1541</v>
      </c>
      <c r="D1690" s="319" t="s">
        <v>4765</v>
      </c>
      <c r="E1690" s="319" t="s">
        <v>4765</v>
      </c>
      <c r="F1690" s="319">
        <v>20160101</v>
      </c>
      <c r="G1690" s="319">
        <v>20210917</v>
      </c>
      <c r="H1690" s="319" t="s">
        <v>4293</v>
      </c>
      <c r="I1690" s="319" t="s">
        <v>4775</v>
      </c>
      <c r="J1690" s="319">
        <f t="shared" si="104"/>
        <v>2804</v>
      </c>
      <c r="K1690" s="319" t="s">
        <v>4463</v>
      </c>
      <c r="L1690" s="319" t="s">
        <v>4464</v>
      </c>
      <c r="M1690" s="319" t="s">
        <v>5053</v>
      </c>
    </row>
    <row r="1691" spans="1:13" hidden="1">
      <c r="A1691" s="319">
        <f t="shared" si="100"/>
        <v>2890</v>
      </c>
      <c r="B1691" s="288" t="s">
        <v>4453</v>
      </c>
      <c r="C1691" s="319" t="s">
        <v>1541</v>
      </c>
      <c r="D1691" s="319" t="s">
        <v>4765</v>
      </c>
      <c r="E1691" s="319" t="s">
        <v>4765</v>
      </c>
      <c r="F1691" s="319">
        <v>20160101</v>
      </c>
      <c r="G1691" s="319">
        <v>20210917</v>
      </c>
      <c r="H1691" s="319" t="s">
        <v>4293</v>
      </c>
      <c r="I1691" s="319" t="s">
        <v>4775</v>
      </c>
      <c r="J1691" s="319">
        <f t="shared" si="104"/>
        <v>2804</v>
      </c>
      <c r="K1691" s="319" t="s">
        <v>1276</v>
      </c>
      <c r="L1691" s="319" t="s">
        <v>4467</v>
      </c>
      <c r="M1691" s="319" t="s">
        <v>5053</v>
      </c>
    </row>
    <row r="1692" spans="1:13" hidden="1">
      <c r="A1692" s="319">
        <f t="shared" si="100"/>
        <v>2891</v>
      </c>
      <c r="B1692" s="288" t="s">
        <v>4453</v>
      </c>
      <c r="C1692" s="319" t="s">
        <v>1541</v>
      </c>
      <c r="D1692" s="319" t="s">
        <v>4765</v>
      </c>
      <c r="E1692" s="319" t="s">
        <v>4765</v>
      </c>
      <c r="F1692" s="319">
        <v>20160101</v>
      </c>
      <c r="G1692" s="319">
        <v>20210917</v>
      </c>
      <c r="H1692" s="319" t="s">
        <v>4293</v>
      </c>
      <c r="I1692" s="319" t="s">
        <v>4775</v>
      </c>
      <c r="J1692" s="319">
        <f t="shared" si="104"/>
        <v>2804</v>
      </c>
      <c r="K1692" s="319" t="s">
        <v>4832</v>
      </c>
      <c r="L1692" s="319" t="s">
        <v>4469</v>
      </c>
      <c r="M1692" s="319" t="s">
        <v>5053</v>
      </c>
    </row>
    <row r="1693" spans="1:13" hidden="1">
      <c r="A1693" s="319">
        <f t="shared" si="100"/>
        <v>2892</v>
      </c>
      <c r="B1693" s="288" t="s">
        <v>4453</v>
      </c>
      <c r="C1693" s="319" t="s">
        <v>1541</v>
      </c>
      <c r="D1693" s="319" t="s">
        <v>4765</v>
      </c>
      <c r="E1693" s="319" t="s">
        <v>4765</v>
      </c>
      <c r="F1693" s="319">
        <v>20160101</v>
      </c>
      <c r="G1693" s="319">
        <v>20210917</v>
      </c>
      <c r="H1693" s="319" t="s">
        <v>4293</v>
      </c>
      <c r="I1693" s="319" t="s">
        <v>4775</v>
      </c>
      <c r="J1693" s="319">
        <f t="shared" si="104"/>
        <v>2804</v>
      </c>
      <c r="K1693" s="319" t="s">
        <v>4833</v>
      </c>
      <c r="L1693" s="319" t="s">
        <v>4471</v>
      </c>
      <c r="M1693" s="319" t="s">
        <v>5053</v>
      </c>
    </row>
    <row r="1694" spans="1:13" hidden="1">
      <c r="A1694" s="319">
        <f t="shared" si="100"/>
        <v>2893</v>
      </c>
      <c r="B1694" s="288" t="s">
        <v>4453</v>
      </c>
      <c r="C1694" s="319" t="s">
        <v>1541</v>
      </c>
      <c r="D1694" s="319" t="s">
        <v>4765</v>
      </c>
      <c r="E1694" s="319" t="s">
        <v>4765</v>
      </c>
      <c r="F1694" s="319">
        <v>20160101</v>
      </c>
      <c r="G1694" s="319">
        <v>20210917</v>
      </c>
      <c r="H1694" s="319" t="s">
        <v>4293</v>
      </c>
      <c r="I1694" s="319" t="s">
        <v>4775</v>
      </c>
      <c r="J1694" s="319">
        <f t="shared" si="104"/>
        <v>2804</v>
      </c>
      <c r="K1694" s="319" t="s">
        <v>4834</v>
      </c>
      <c r="L1694" s="319" t="s">
        <v>4835</v>
      </c>
      <c r="M1694" s="319" t="s">
        <v>5053</v>
      </c>
    </row>
    <row r="1695" spans="1:13" hidden="1">
      <c r="A1695" s="319">
        <f t="shared" si="100"/>
        <v>2894</v>
      </c>
      <c r="B1695" s="288" t="s">
        <v>4453</v>
      </c>
      <c r="C1695" s="319" t="s">
        <v>1541</v>
      </c>
      <c r="D1695" s="319" t="s">
        <v>4765</v>
      </c>
      <c r="E1695" s="319" t="s">
        <v>4765</v>
      </c>
      <c r="F1695" s="319">
        <v>20160101</v>
      </c>
      <c r="G1695" s="319">
        <v>20210917</v>
      </c>
      <c r="H1695" s="319" t="s">
        <v>4293</v>
      </c>
      <c r="I1695" s="319" t="s">
        <v>4775</v>
      </c>
      <c r="J1695" s="319">
        <f t="shared" si="104"/>
        <v>2804</v>
      </c>
      <c r="K1695" s="319" t="s">
        <v>4837</v>
      </c>
      <c r="L1695" s="319" t="s">
        <v>4836</v>
      </c>
      <c r="M1695" s="319" t="s">
        <v>5053</v>
      </c>
    </row>
    <row r="1696" spans="1:13" hidden="1">
      <c r="A1696" s="319">
        <f t="shared" si="100"/>
        <v>2895</v>
      </c>
      <c r="B1696" s="288" t="s">
        <v>4453</v>
      </c>
      <c r="C1696" s="319" t="s">
        <v>1541</v>
      </c>
      <c r="D1696" s="319" t="s">
        <v>4765</v>
      </c>
      <c r="E1696" s="319" t="s">
        <v>4765</v>
      </c>
      <c r="F1696" s="319">
        <v>20160101</v>
      </c>
      <c r="G1696" s="319">
        <v>20210917</v>
      </c>
      <c r="H1696" s="319" t="s">
        <v>4293</v>
      </c>
      <c r="I1696" s="319" t="s">
        <v>4775</v>
      </c>
      <c r="J1696" s="319">
        <f t="shared" si="104"/>
        <v>2804</v>
      </c>
      <c r="K1696" s="319" t="s">
        <v>4838</v>
      </c>
      <c r="L1696" s="319" t="s">
        <v>4841</v>
      </c>
      <c r="M1696" s="319" t="s">
        <v>5053</v>
      </c>
    </row>
    <row r="1697" spans="1:13" hidden="1">
      <c r="A1697" s="319">
        <f t="shared" si="100"/>
        <v>2896</v>
      </c>
      <c r="B1697" s="288" t="s">
        <v>4453</v>
      </c>
      <c r="C1697" s="319" t="s">
        <v>1541</v>
      </c>
      <c r="D1697" s="319" t="s">
        <v>4765</v>
      </c>
      <c r="E1697" s="319" t="s">
        <v>4765</v>
      </c>
      <c r="F1697" s="319">
        <v>20160101</v>
      </c>
      <c r="G1697" s="319">
        <v>20210917</v>
      </c>
      <c r="H1697" s="319" t="s">
        <v>4293</v>
      </c>
      <c r="I1697" s="319" t="s">
        <v>4775</v>
      </c>
      <c r="J1697" s="319">
        <f t="shared" si="104"/>
        <v>2804</v>
      </c>
      <c r="K1697" s="319" t="s">
        <v>4839</v>
      </c>
      <c r="L1697" s="319" t="s">
        <v>4842</v>
      </c>
      <c r="M1697" s="319" t="s">
        <v>5053</v>
      </c>
    </row>
    <row r="1698" spans="1:13" hidden="1">
      <c r="A1698" s="319">
        <f t="shared" si="100"/>
        <v>2897</v>
      </c>
      <c r="B1698" s="288" t="s">
        <v>4453</v>
      </c>
      <c r="C1698" s="319" t="s">
        <v>1541</v>
      </c>
      <c r="D1698" s="319" t="s">
        <v>4765</v>
      </c>
      <c r="E1698" s="319" t="s">
        <v>4765</v>
      </c>
      <c r="F1698" s="319">
        <v>20160101</v>
      </c>
      <c r="G1698" s="319">
        <v>20210917</v>
      </c>
      <c r="H1698" s="319" t="s">
        <v>4293</v>
      </c>
      <c r="I1698" s="319" t="s">
        <v>4775</v>
      </c>
      <c r="J1698" s="319">
        <v>2805</v>
      </c>
      <c r="K1698" s="319" t="s">
        <v>1809</v>
      </c>
      <c r="L1698" s="319" t="s">
        <v>4458</v>
      </c>
      <c r="M1698" s="319" t="s">
        <v>5053</v>
      </c>
    </row>
    <row r="1699" spans="1:13" hidden="1">
      <c r="A1699" s="319">
        <f t="shared" si="100"/>
        <v>2898</v>
      </c>
      <c r="B1699" s="288" t="s">
        <v>4453</v>
      </c>
      <c r="C1699" s="319" t="s">
        <v>1541</v>
      </c>
      <c r="D1699" s="319" t="s">
        <v>4765</v>
      </c>
      <c r="E1699" s="319" t="s">
        <v>4765</v>
      </c>
      <c r="F1699" s="319">
        <v>20160101</v>
      </c>
      <c r="G1699" s="319">
        <v>20210917</v>
      </c>
      <c r="H1699" s="319" t="s">
        <v>4293</v>
      </c>
      <c r="I1699" s="319" t="s">
        <v>4775</v>
      </c>
      <c r="J1699" s="319">
        <f>J1698</f>
        <v>2805</v>
      </c>
      <c r="K1699" s="319" t="s">
        <v>1419</v>
      </c>
      <c r="L1699" s="319" t="s">
        <v>4459</v>
      </c>
      <c r="M1699" s="319" t="s">
        <v>5053</v>
      </c>
    </row>
    <row r="1700" spans="1:13" hidden="1">
      <c r="A1700" s="319">
        <f t="shared" ref="A1700:A1763" si="105">A1699+1</f>
        <v>2899</v>
      </c>
      <c r="B1700" s="288" t="s">
        <v>4453</v>
      </c>
      <c r="C1700" s="319" t="s">
        <v>1541</v>
      </c>
      <c r="D1700" s="319" t="s">
        <v>4765</v>
      </c>
      <c r="E1700" s="319" t="s">
        <v>4765</v>
      </c>
      <c r="F1700" s="319">
        <v>20160101</v>
      </c>
      <c r="G1700" s="319">
        <v>20210917</v>
      </c>
      <c r="H1700" s="319" t="s">
        <v>4293</v>
      </c>
      <c r="I1700" s="319" t="s">
        <v>4775</v>
      </c>
      <c r="J1700" s="319">
        <f t="shared" ref="J1700:J1711" si="106">J1699</f>
        <v>2805</v>
      </c>
      <c r="K1700" s="319" t="s">
        <v>1586</v>
      </c>
      <c r="L1700" s="319" t="s">
        <v>4460</v>
      </c>
      <c r="M1700" s="319" t="s">
        <v>5053</v>
      </c>
    </row>
    <row r="1701" spans="1:13" hidden="1">
      <c r="A1701" s="319">
        <f t="shared" si="105"/>
        <v>2900</v>
      </c>
      <c r="B1701" s="288" t="s">
        <v>4453</v>
      </c>
      <c r="C1701" s="319" t="s">
        <v>1541</v>
      </c>
      <c r="D1701" s="319" t="s">
        <v>4765</v>
      </c>
      <c r="E1701" s="319" t="s">
        <v>4765</v>
      </c>
      <c r="F1701" s="319">
        <v>20160101</v>
      </c>
      <c r="G1701" s="319">
        <v>20210917</v>
      </c>
      <c r="H1701" s="319" t="s">
        <v>4293</v>
      </c>
      <c r="I1701" s="319" t="s">
        <v>4775</v>
      </c>
      <c r="J1701" s="319">
        <f t="shared" si="106"/>
        <v>2805</v>
      </c>
      <c r="K1701" s="319" t="s">
        <v>1256</v>
      </c>
      <c r="L1701" s="319" t="s">
        <v>4744</v>
      </c>
      <c r="M1701" s="319" t="s">
        <v>5053</v>
      </c>
    </row>
    <row r="1702" spans="1:13" hidden="1">
      <c r="A1702" s="319">
        <f t="shared" si="105"/>
        <v>2901</v>
      </c>
      <c r="B1702" s="288" t="s">
        <v>4453</v>
      </c>
      <c r="C1702" s="319" t="s">
        <v>1541</v>
      </c>
      <c r="D1702" s="319" t="s">
        <v>4765</v>
      </c>
      <c r="E1702" s="319" t="s">
        <v>4765</v>
      </c>
      <c r="F1702" s="319">
        <v>20160101</v>
      </c>
      <c r="G1702" s="319">
        <v>20210917</v>
      </c>
      <c r="H1702" s="319" t="s">
        <v>4293</v>
      </c>
      <c r="I1702" s="319" t="s">
        <v>4775</v>
      </c>
      <c r="J1702" s="319">
        <f t="shared" si="106"/>
        <v>2805</v>
      </c>
      <c r="K1702" s="319" t="s">
        <v>4461</v>
      </c>
      <c r="L1702" s="319" t="s">
        <v>4462</v>
      </c>
      <c r="M1702" s="319" t="s">
        <v>5053</v>
      </c>
    </row>
    <row r="1703" spans="1:13" hidden="1">
      <c r="A1703" s="319">
        <f t="shared" si="105"/>
        <v>2902</v>
      </c>
      <c r="B1703" s="288" t="s">
        <v>4453</v>
      </c>
      <c r="C1703" s="319" t="s">
        <v>1541</v>
      </c>
      <c r="D1703" s="319" t="s">
        <v>4765</v>
      </c>
      <c r="E1703" s="319" t="s">
        <v>4765</v>
      </c>
      <c r="F1703" s="319">
        <v>20160101</v>
      </c>
      <c r="G1703" s="319">
        <v>20210917</v>
      </c>
      <c r="H1703" s="319" t="s">
        <v>4293</v>
      </c>
      <c r="I1703" s="319" t="s">
        <v>4775</v>
      </c>
      <c r="J1703" s="319">
        <f t="shared" si="106"/>
        <v>2805</v>
      </c>
      <c r="K1703" s="319" t="s">
        <v>4762</v>
      </c>
      <c r="L1703" s="319" t="s">
        <v>4763</v>
      </c>
      <c r="M1703" s="319" t="s">
        <v>5053</v>
      </c>
    </row>
    <row r="1704" spans="1:13" hidden="1">
      <c r="A1704" s="319">
        <f t="shared" si="105"/>
        <v>2903</v>
      </c>
      <c r="B1704" s="288" t="s">
        <v>4453</v>
      </c>
      <c r="C1704" s="319" t="s">
        <v>1541</v>
      </c>
      <c r="D1704" s="319" t="s">
        <v>4765</v>
      </c>
      <c r="E1704" s="319" t="s">
        <v>4765</v>
      </c>
      <c r="F1704" s="319">
        <v>20160101</v>
      </c>
      <c r="G1704" s="319">
        <v>20210917</v>
      </c>
      <c r="H1704" s="319" t="s">
        <v>4293</v>
      </c>
      <c r="I1704" s="319" t="s">
        <v>4775</v>
      </c>
      <c r="J1704" s="319">
        <f t="shared" si="106"/>
        <v>2805</v>
      </c>
      <c r="K1704" s="319" t="s">
        <v>4463</v>
      </c>
      <c r="L1704" s="319" t="s">
        <v>4464</v>
      </c>
      <c r="M1704" s="319" t="s">
        <v>5053</v>
      </c>
    </row>
    <row r="1705" spans="1:13" hidden="1">
      <c r="A1705" s="319">
        <f t="shared" si="105"/>
        <v>2904</v>
      </c>
      <c r="B1705" s="288" t="s">
        <v>4453</v>
      </c>
      <c r="C1705" s="319" t="s">
        <v>1541</v>
      </c>
      <c r="D1705" s="319" t="s">
        <v>4765</v>
      </c>
      <c r="E1705" s="319" t="s">
        <v>4765</v>
      </c>
      <c r="F1705" s="319">
        <v>20160101</v>
      </c>
      <c r="G1705" s="319">
        <v>20210917</v>
      </c>
      <c r="H1705" s="319" t="s">
        <v>4293</v>
      </c>
      <c r="I1705" s="319" t="s">
        <v>4775</v>
      </c>
      <c r="J1705" s="319">
        <f t="shared" si="106"/>
        <v>2805</v>
      </c>
      <c r="K1705" s="319" t="s">
        <v>1276</v>
      </c>
      <c r="L1705" s="319" t="s">
        <v>4467</v>
      </c>
      <c r="M1705" s="319" t="s">
        <v>5053</v>
      </c>
    </row>
    <row r="1706" spans="1:13" hidden="1">
      <c r="A1706" s="319">
        <f t="shared" si="105"/>
        <v>2905</v>
      </c>
      <c r="B1706" s="288" t="s">
        <v>4453</v>
      </c>
      <c r="C1706" s="319" t="s">
        <v>1541</v>
      </c>
      <c r="D1706" s="319" t="s">
        <v>4765</v>
      </c>
      <c r="E1706" s="319" t="s">
        <v>4765</v>
      </c>
      <c r="F1706" s="319">
        <v>20160101</v>
      </c>
      <c r="G1706" s="319">
        <v>20210917</v>
      </c>
      <c r="H1706" s="319" t="s">
        <v>4293</v>
      </c>
      <c r="I1706" s="319" t="s">
        <v>4775</v>
      </c>
      <c r="J1706" s="319">
        <f t="shared" si="106"/>
        <v>2805</v>
      </c>
      <c r="K1706" s="319" t="s">
        <v>4832</v>
      </c>
      <c r="L1706" s="319" t="s">
        <v>4469</v>
      </c>
      <c r="M1706" s="319" t="s">
        <v>5053</v>
      </c>
    </row>
    <row r="1707" spans="1:13" hidden="1">
      <c r="A1707" s="319">
        <f t="shared" si="105"/>
        <v>2906</v>
      </c>
      <c r="B1707" s="288" t="s">
        <v>4453</v>
      </c>
      <c r="C1707" s="319" t="s">
        <v>1541</v>
      </c>
      <c r="D1707" s="319" t="s">
        <v>4765</v>
      </c>
      <c r="E1707" s="319" t="s">
        <v>4765</v>
      </c>
      <c r="F1707" s="319">
        <v>20160101</v>
      </c>
      <c r="G1707" s="319">
        <v>20210917</v>
      </c>
      <c r="H1707" s="319" t="s">
        <v>4293</v>
      </c>
      <c r="I1707" s="319" t="s">
        <v>4775</v>
      </c>
      <c r="J1707" s="319">
        <f t="shared" si="106"/>
        <v>2805</v>
      </c>
      <c r="K1707" s="319" t="s">
        <v>4833</v>
      </c>
      <c r="L1707" s="319" t="s">
        <v>4471</v>
      </c>
      <c r="M1707" s="319" t="s">
        <v>5053</v>
      </c>
    </row>
    <row r="1708" spans="1:13" hidden="1">
      <c r="A1708" s="319">
        <f t="shared" si="105"/>
        <v>2907</v>
      </c>
      <c r="B1708" s="288" t="s">
        <v>4453</v>
      </c>
      <c r="C1708" s="319" t="s">
        <v>1541</v>
      </c>
      <c r="D1708" s="319" t="s">
        <v>4765</v>
      </c>
      <c r="E1708" s="319" t="s">
        <v>4765</v>
      </c>
      <c r="F1708" s="319">
        <v>20160101</v>
      </c>
      <c r="G1708" s="319">
        <v>20210917</v>
      </c>
      <c r="H1708" s="319" t="s">
        <v>4293</v>
      </c>
      <c r="I1708" s="319" t="s">
        <v>4775</v>
      </c>
      <c r="J1708" s="319">
        <f t="shared" si="106"/>
        <v>2805</v>
      </c>
      <c r="K1708" s="319" t="s">
        <v>4834</v>
      </c>
      <c r="L1708" s="319" t="s">
        <v>4835</v>
      </c>
      <c r="M1708" s="319" t="s">
        <v>5053</v>
      </c>
    </row>
    <row r="1709" spans="1:13" hidden="1">
      <c r="A1709" s="319">
        <f t="shared" si="105"/>
        <v>2908</v>
      </c>
      <c r="B1709" s="288" t="s">
        <v>4453</v>
      </c>
      <c r="C1709" s="319" t="s">
        <v>1541</v>
      </c>
      <c r="D1709" s="319" t="s">
        <v>4765</v>
      </c>
      <c r="E1709" s="319" t="s">
        <v>4765</v>
      </c>
      <c r="F1709" s="319">
        <v>20160101</v>
      </c>
      <c r="G1709" s="319">
        <v>20210917</v>
      </c>
      <c r="H1709" s="319" t="s">
        <v>4293</v>
      </c>
      <c r="I1709" s="319" t="s">
        <v>4775</v>
      </c>
      <c r="J1709" s="319">
        <f t="shared" si="106"/>
        <v>2805</v>
      </c>
      <c r="K1709" s="319" t="s">
        <v>4837</v>
      </c>
      <c r="L1709" s="319" t="s">
        <v>4836</v>
      </c>
      <c r="M1709" s="319" t="s">
        <v>5053</v>
      </c>
    </row>
    <row r="1710" spans="1:13" hidden="1">
      <c r="A1710" s="319">
        <f t="shared" si="105"/>
        <v>2909</v>
      </c>
      <c r="B1710" s="288" t="s">
        <v>4453</v>
      </c>
      <c r="C1710" s="319" t="s">
        <v>1541</v>
      </c>
      <c r="D1710" s="319" t="s">
        <v>4765</v>
      </c>
      <c r="E1710" s="319" t="s">
        <v>4765</v>
      </c>
      <c r="F1710" s="319">
        <v>20160101</v>
      </c>
      <c r="G1710" s="319">
        <v>20210917</v>
      </c>
      <c r="H1710" s="319" t="s">
        <v>4293</v>
      </c>
      <c r="I1710" s="319" t="s">
        <v>4775</v>
      </c>
      <c r="J1710" s="319">
        <f t="shared" si="106"/>
        <v>2805</v>
      </c>
      <c r="K1710" s="319" t="s">
        <v>4838</v>
      </c>
      <c r="L1710" s="319" t="s">
        <v>4841</v>
      </c>
      <c r="M1710" s="319" t="s">
        <v>5053</v>
      </c>
    </row>
    <row r="1711" spans="1:13" hidden="1">
      <c r="A1711" s="319">
        <f t="shared" si="105"/>
        <v>2910</v>
      </c>
      <c r="B1711" s="288" t="s">
        <v>4453</v>
      </c>
      <c r="C1711" s="319" t="s">
        <v>1541</v>
      </c>
      <c r="D1711" s="319" t="s">
        <v>4765</v>
      </c>
      <c r="E1711" s="319" t="s">
        <v>4765</v>
      </c>
      <c r="F1711" s="319">
        <v>20160101</v>
      </c>
      <c r="G1711" s="319">
        <v>20210917</v>
      </c>
      <c r="H1711" s="319" t="s">
        <v>4293</v>
      </c>
      <c r="I1711" s="319" t="s">
        <v>4775</v>
      </c>
      <c r="J1711" s="319">
        <f t="shared" si="106"/>
        <v>2805</v>
      </c>
      <c r="K1711" s="319" t="s">
        <v>4839</v>
      </c>
      <c r="L1711" s="319" t="s">
        <v>4842</v>
      </c>
      <c r="M1711" s="319" t="s">
        <v>5053</v>
      </c>
    </row>
    <row r="1712" spans="1:13" hidden="1">
      <c r="A1712" s="319">
        <f t="shared" si="105"/>
        <v>2911</v>
      </c>
      <c r="B1712" s="288" t="s">
        <v>4453</v>
      </c>
      <c r="C1712" s="319" t="s">
        <v>1541</v>
      </c>
      <c r="D1712" s="319" t="s">
        <v>4765</v>
      </c>
      <c r="E1712" s="319" t="s">
        <v>4765</v>
      </c>
      <c r="F1712" s="319">
        <v>20160101</v>
      </c>
      <c r="G1712" s="319">
        <v>20210917</v>
      </c>
      <c r="H1712" s="319" t="s">
        <v>4293</v>
      </c>
      <c r="I1712" s="319" t="s">
        <v>4775</v>
      </c>
      <c r="J1712" s="319">
        <v>2806</v>
      </c>
      <c r="K1712" s="319" t="s">
        <v>1809</v>
      </c>
      <c r="L1712" s="319" t="s">
        <v>4458</v>
      </c>
      <c r="M1712" s="319" t="s">
        <v>5053</v>
      </c>
    </row>
    <row r="1713" spans="1:13" hidden="1">
      <c r="A1713" s="319">
        <f t="shared" si="105"/>
        <v>2912</v>
      </c>
      <c r="B1713" s="288" t="s">
        <v>4453</v>
      </c>
      <c r="C1713" s="319" t="s">
        <v>1541</v>
      </c>
      <c r="D1713" s="319" t="s">
        <v>4765</v>
      </c>
      <c r="E1713" s="319" t="s">
        <v>4765</v>
      </c>
      <c r="F1713" s="319">
        <v>20160101</v>
      </c>
      <c r="G1713" s="319">
        <v>20210917</v>
      </c>
      <c r="H1713" s="319" t="s">
        <v>4293</v>
      </c>
      <c r="I1713" s="319" t="s">
        <v>4775</v>
      </c>
      <c r="J1713" s="319">
        <f>J1712</f>
        <v>2806</v>
      </c>
      <c r="K1713" s="319" t="s">
        <v>1419</v>
      </c>
      <c r="L1713" s="319" t="s">
        <v>4459</v>
      </c>
      <c r="M1713" s="319" t="s">
        <v>5053</v>
      </c>
    </row>
    <row r="1714" spans="1:13" hidden="1">
      <c r="A1714" s="319">
        <f t="shared" si="105"/>
        <v>2913</v>
      </c>
      <c r="B1714" s="288" t="s">
        <v>4453</v>
      </c>
      <c r="C1714" s="319" t="s">
        <v>1541</v>
      </c>
      <c r="D1714" s="319" t="s">
        <v>4765</v>
      </c>
      <c r="E1714" s="319" t="s">
        <v>4765</v>
      </c>
      <c r="F1714" s="319">
        <v>20160101</v>
      </c>
      <c r="G1714" s="319">
        <v>20210917</v>
      </c>
      <c r="H1714" s="319" t="s">
        <v>4293</v>
      </c>
      <c r="I1714" s="319" t="s">
        <v>4775</v>
      </c>
      <c r="J1714" s="319">
        <f t="shared" ref="J1714:J1725" si="107">J1713</f>
        <v>2806</v>
      </c>
      <c r="K1714" s="319" t="s">
        <v>1586</v>
      </c>
      <c r="L1714" s="319" t="s">
        <v>4460</v>
      </c>
      <c r="M1714" s="319" t="s">
        <v>5053</v>
      </c>
    </row>
    <row r="1715" spans="1:13" hidden="1">
      <c r="A1715" s="319">
        <f t="shared" si="105"/>
        <v>2914</v>
      </c>
      <c r="B1715" s="288" t="s">
        <v>4453</v>
      </c>
      <c r="C1715" s="319" t="s">
        <v>1541</v>
      </c>
      <c r="D1715" s="319" t="s">
        <v>4765</v>
      </c>
      <c r="E1715" s="319" t="s">
        <v>4765</v>
      </c>
      <c r="F1715" s="319">
        <v>20160101</v>
      </c>
      <c r="G1715" s="319">
        <v>20210917</v>
      </c>
      <c r="H1715" s="319" t="s">
        <v>4293</v>
      </c>
      <c r="I1715" s="319" t="s">
        <v>4775</v>
      </c>
      <c r="J1715" s="319">
        <f t="shared" si="107"/>
        <v>2806</v>
      </c>
      <c r="K1715" s="319" t="s">
        <v>1256</v>
      </c>
      <c r="L1715" s="319" t="s">
        <v>4744</v>
      </c>
      <c r="M1715" s="319" t="s">
        <v>5053</v>
      </c>
    </row>
    <row r="1716" spans="1:13" hidden="1">
      <c r="A1716" s="319">
        <f t="shared" si="105"/>
        <v>2915</v>
      </c>
      <c r="B1716" s="288" t="s">
        <v>4453</v>
      </c>
      <c r="C1716" s="319" t="s">
        <v>1541</v>
      </c>
      <c r="D1716" s="319" t="s">
        <v>4765</v>
      </c>
      <c r="E1716" s="319" t="s">
        <v>4765</v>
      </c>
      <c r="F1716" s="319">
        <v>20160101</v>
      </c>
      <c r="G1716" s="319">
        <v>20210917</v>
      </c>
      <c r="H1716" s="319" t="s">
        <v>4293</v>
      </c>
      <c r="I1716" s="319" t="s">
        <v>4775</v>
      </c>
      <c r="J1716" s="319">
        <f t="shared" si="107"/>
        <v>2806</v>
      </c>
      <c r="K1716" s="319" t="s">
        <v>4461</v>
      </c>
      <c r="L1716" s="319" t="s">
        <v>4462</v>
      </c>
      <c r="M1716" s="319" t="s">
        <v>5053</v>
      </c>
    </row>
    <row r="1717" spans="1:13" hidden="1">
      <c r="A1717" s="319">
        <f t="shared" si="105"/>
        <v>2916</v>
      </c>
      <c r="B1717" s="288" t="s">
        <v>4453</v>
      </c>
      <c r="C1717" s="319" t="s">
        <v>1541</v>
      </c>
      <c r="D1717" s="319" t="s">
        <v>4765</v>
      </c>
      <c r="E1717" s="319" t="s">
        <v>4765</v>
      </c>
      <c r="F1717" s="319">
        <v>20160101</v>
      </c>
      <c r="G1717" s="319">
        <v>20210917</v>
      </c>
      <c r="H1717" s="319" t="s">
        <v>4293</v>
      </c>
      <c r="I1717" s="319" t="s">
        <v>4775</v>
      </c>
      <c r="J1717" s="319">
        <f t="shared" si="107"/>
        <v>2806</v>
      </c>
      <c r="K1717" s="319" t="s">
        <v>4762</v>
      </c>
      <c r="L1717" s="319" t="s">
        <v>4763</v>
      </c>
      <c r="M1717" s="319" t="s">
        <v>5053</v>
      </c>
    </row>
    <row r="1718" spans="1:13" hidden="1">
      <c r="A1718" s="319">
        <f t="shared" si="105"/>
        <v>2917</v>
      </c>
      <c r="B1718" s="288" t="s">
        <v>4453</v>
      </c>
      <c r="C1718" s="319" t="s">
        <v>1541</v>
      </c>
      <c r="D1718" s="319" t="s">
        <v>4765</v>
      </c>
      <c r="E1718" s="319" t="s">
        <v>4765</v>
      </c>
      <c r="F1718" s="319">
        <v>20160101</v>
      </c>
      <c r="G1718" s="319">
        <v>20210917</v>
      </c>
      <c r="H1718" s="319" t="s">
        <v>4293</v>
      </c>
      <c r="I1718" s="319" t="s">
        <v>4775</v>
      </c>
      <c r="J1718" s="319">
        <f t="shared" si="107"/>
        <v>2806</v>
      </c>
      <c r="K1718" s="319" t="s">
        <v>4463</v>
      </c>
      <c r="L1718" s="319" t="s">
        <v>4464</v>
      </c>
      <c r="M1718" s="319" t="s">
        <v>5053</v>
      </c>
    </row>
    <row r="1719" spans="1:13" hidden="1">
      <c r="A1719" s="319">
        <f t="shared" si="105"/>
        <v>2918</v>
      </c>
      <c r="B1719" s="288" t="s">
        <v>4453</v>
      </c>
      <c r="C1719" s="319" t="s">
        <v>1541</v>
      </c>
      <c r="D1719" s="319" t="s">
        <v>4765</v>
      </c>
      <c r="E1719" s="319" t="s">
        <v>4765</v>
      </c>
      <c r="F1719" s="319">
        <v>20160101</v>
      </c>
      <c r="G1719" s="319">
        <v>20210917</v>
      </c>
      <c r="H1719" s="319" t="s">
        <v>4293</v>
      </c>
      <c r="I1719" s="319" t="s">
        <v>4775</v>
      </c>
      <c r="J1719" s="319">
        <f t="shared" si="107"/>
        <v>2806</v>
      </c>
      <c r="K1719" s="319" t="s">
        <v>1276</v>
      </c>
      <c r="L1719" s="319" t="s">
        <v>4467</v>
      </c>
      <c r="M1719" s="319" t="s">
        <v>5053</v>
      </c>
    </row>
    <row r="1720" spans="1:13" hidden="1">
      <c r="A1720" s="319">
        <f t="shared" si="105"/>
        <v>2919</v>
      </c>
      <c r="B1720" s="288" t="s">
        <v>4453</v>
      </c>
      <c r="C1720" s="319" t="s">
        <v>1541</v>
      </c>
      <c r="D1720" s="319" t="s">
        <v>4765</v>
      </c>
      <c r="E1720" s="319" t="s">
        <v>4765</v>
      </c>
      <c r="F1720" s="319">
        <v>20160101</v>
      </c>
      <c r="G1720" s="319">
        <v>20210917</v>
      </c>
      <c r="H1720" s="319" t="s">
        <v>4293</v>
      </c>
      <c r="I1720" s="319" t="s">
        <v>4775</v>
      </c>
      <c r="J1720" s="319">
        <f t="shared" si="107"/>
        <v>2806</v>
      </c>
      <c r="K1720" s="319" t="s">
        <v>4832</v>
      </c>
      <c r="L1720" s="319" t="s">
        <v>4469</v>
      </c>
      <c r="M1720" s="319" t="s">
        <v>5053</v>
      </c>
    </row>
    <row r="1721" spans="1:13" hidden="1">
      <c r="A1721" s="319">
        <f t="shared" si="105"/>
        <v>2920</v>
      </c>
      <c r="B1721" s="288" t="s">
        <v>4453</v>
      </c>
      <c r="C1721" s="319" t="s">
        <v>1541</v>
      </c>
      <c r="D1721" s="319" t="s">
        <v>4765</v>
      </c>
      <c r="E1721" s="319" t="s">
        <v>4765</v>
      </c>
      <c r="F1721" s="319">
        <v>20160101</v>
      </c>
      <c r="G1721" s="319">
        <v>20210917</v>
      </c>
      <c r="H1721" s="319" t="s">
        <v>4293</v>
      </c>
      <c r="I1721" s="319" t="s">
        <v>4775</v>
      </c>
      <c r="J1721" s="319">
        <f t="shared" si="107"/>
        <v>2806</v>
      </c>
      <c r="K1721" s="319" t="s">
        <v>4833</v>
      </c>
      <c r="L1721" s="319" t="s">
        <v>4471</v>
      </c>
      <c r="M1721" s="319" t="s">
        <v>5053</v>
      </c>
    </row>
    <row r="1722" spans="1:13" hidden="1">
      <c r="A1722" s="319">
        <f t="shared" si="105"/>
        <v>2921</v>
      </c>
      <c r="B1722" s="288" t="s">
        <v>4453</v>
      </c>
      <c r="C1722" s="319" t="s">
        <v>1541</v>
      </c>
      <c r="D1722" s="319" t="s">
        <v>4765</v>
      </c>
      <c r="E1722" s="319" t="s">
        <v>4765</v>
      </c>
      <c r="F1722" s="319">
        <v>20160101</v>
      </c>
      <c r="G1722" s="319">
        <v>20210917</v>
      </c>
      <c r="H1722" s="319" t="s">
        <v>4293</v>
      </c>
      <c r="I1722" s="319" t="s">
        <v>4775</v>
      </c>
      <c r="J1722" s="319">
        <f t="shared" si="107"/>
        <v>2806</v>
      </c>
      <c r="K1722" s="319" t="s">
        <v>4834</v>
      </c>
      <c r="L1722" s="319" t="s">
        <v>4835</v>
      </c>
      <c r="M1722" s="319" t="s">
        <v>5053</v>
      </c>
    </row>
    <row r="1723" spans="1:13" hidden="1">
      <c r="A1723" s="319">
        <f t="shared" si="105"/>
        <v>2922</v>
      </c>
      <c r="B1723" s="288" t="s">
        <v>4453</v>
      </c>
      <c r="C1723" s="319" t="s">
        <v>1541</v>
      </c>
      <c r="D1723" s="319" t="s">
        <v>4765</v>
      </c>
      <c r="E1723" s="319" t="s">
        <v>4765</v>
      </c>
      <c r="F1723" s="319">
        <v>20160101</v>
      </c>
      <c r="G1723" s="319">
        <v>20210917</v>
      </c>
      <c r="H1723" s="319" t="s">
        <v>4293</v>
      </c>
      <c r="I1723" s="319" t="s">
        <v>4775</v>
      </c>
      <c r="J1723" s="319">
        <f t="shared" si="107"/>
        <v>2806</v>
      </c>
      <c r="K1723" s="319" t="s">
        <v>4837</v>
      </c>
      <c r="L1723" s="319" t="s">
        <v>4836</v>
      </c>
      <c r="M1723" s="319" t="s">
        <v>5053</v>
      </c>
    </row>
    <row r="1724" spans="1:13" hidden="1">
      <c r="A1724" s="319">
        <f t="shared" si="105"/>
        <v>2923</v>
      </c>
      <c r="B1724" s="288" t="s">
        <v>4453</v>
      </c>
      <c r="C1724" s="319" t="s">
        <v>1541</v>
      </c>
      <c r="D1724" s="319" t="s">
        <v>4765</v>
      </c>
      <c r="E1724" s="319" t="s">
        <v>4765</v>
      </c>
      <c r="F1724" s="319">
        <v>20160101</v>
      </c>
      <c r="G1724" s="319">
        <v>20210917</v>
      </c>
      <c r="H1724" s="319" t="s">
        <v>4293</v>
      </c>
      <c r="I1724" s="319" t="s">
        <v>4775</v>
      </c>
      <c r="J1724" s="319">
        <f t="shared" si="107"/>
        <v>2806</v>
      </c>
      <c r="K1724" s="319" t="s">
        <v>4838</v>
      </c>
      <c r="L1724" s="319" t="s">
        <v>4841</v>
      </c>
      <c r="M1724" s="319" t="s">
        <v>5053</v>
      </c>
    </row>
    <row r="1725" spans="1:13" hidden="1">
      <c r="A1725" s="319">
        <f t="shared" si="105"/>
        <v>2924</v>
      </c>
      <c r="B1725" s="288" t="s">
        <v>4453</v>
      </c>
      <c r="C1725" s="319" t="s">
        <v>1541</v>
      </c>
      <c r="D1725" s="319" t="s">
        <v>4765</v>
      </c>
      <c r="E1725" s="319" t="s">
        <v>4765</v>
      </c>
      <c r="F1725" s="319">
        <v>20160101</v>
      </c>
      <c r="G1725" s="319">
        <v>20210917</v>
      </c>
      <c r="H1725" s="319" t="s">
        <v>4293</v>
      </c>
      <c r="I1725" s="319" t="s">
        <v>4775</v>
      </c>
      <c r="J1725" s="319">
        <f t="shared" si="107"/>
        <v>2806</v>
      </c>
      <c r="K1725" s="319" t="s">
        <v>4839</v>
      </c>
      <c r="L1725" s="319" t="s">
        <v>4842</v>
      </c>
      <c r="M1725" s="319" t="s">
        <v>5053</v>
      </c>
    </row>
    <row r="1726" spans="1:13" hidden="1">
      <c r="A1726" s="319">
        <f t="shared" si="105"/>
        <v>2925</v>
      </c>
      <c r="B1726" s="288" t="s">
        <v>4453</v>
      </c>
      <c r="C1726" s="319" t="s">
        <v>1541</v>
      </c>
      <c r="D1726" s="319" t="s">
        <v>4765</v>
      </c>
      <c r="E1726" s="319" t="s">
        <v>4765</v>
      </c>
      <c r="F1726" s="319">
        <v>20160101</v>
      </c>
      <c r="G1726" s="319">
        <v>20210917</v>
      </c>
      <c r="H1726" s="319" t="s">
        <v>4293</v>
      </c>
      <c r="I1726" s="319" t="s">
        <v>4775</v>
      </c>
      <c r="J1726" s="319">
        <v>2807</v>
      </c>
      <c r="K1726" s="319" t="s">
        <v>1809</v>
      </c>
      <c r="L1726" s="319" t="s">
        <v>4458</v>
      </c>
      <c r="M1726" s="319" t="s">
        <v>5053</v>
      </c>
    </row>
    <row r="1727" spans="1:13" hidden="1">
      <c r="A1727" s="319">
        <f t="shared" si="105"/>
        <v>2926</v>
      </c>
      <c r="B1727" s="288" t="s">
        <v>4453</v>
      </c>
      <c r="C1727" s="319" t="s">
        <v>1541</v>
      </c>
      <c r="D1727" s="319" t="s">
        <v>4765</v>
      </c>
      <c r="E1727" s="319" t="s">
        <v>4765</v>
      </c>
      <c r="F1727" s="319">
        <v>20160101</v>
      </c>
      <c r="G1727" s="319">
        <v>20210917</v>
      </c>
      <c r="H1727" s="319" t="s">
        <v>4293</v>
      </c>
      <c r="I1727" s="319" t="s">
        <v>4775</v>
      </c>
      <c r="J1727" s="319">
        <f t="shared" ref="J1727:J1790" si="108">J1726</f>
        <v>2807</v>
      </c>
      <c r="K1727" s="319" t="s">
        <v>1419</v>
      </c>
      <c r="L1727" s="319" t="s">
        <v>4459</v>
      </c>
      <c r="M1727" s="319" t="s">
        <v>5053</v>
      </c>
    </row>
    <row r="1728" spans="1:13" hidden="1">
      <c r="A1728" s="319">
        <f t="shared" si="105"/>
        <v>2927</v>
      </c>
      <c r="B1728" s="288" t="s">
        <v>4453</v>
      </c>
      <c r="C1728" s="319" t="s">
        <v>1541</v>
      </c>
      <c r="D1728" s="319" t="s">
        <v>4765</v>
      </c>
      <c r="E1728" s="319" t="s">
        <v>4765</v>
      </c>
      <c r="F1728" s="319">
        <v>20160101</v>
      </c>
      <c r="G1728" s="319">
        <v>20210917</v>
      </c>
      <c r="H1728" s="319" t="s">
        <v>4293</v>
      </c>
      <c r="I1728" s="319" t="s">
        <v>4775</v>
      </c>
      <c r="J1728" s="319">
        <f t="shared" si="108"/>
        <v>2807</v>
      </c>
      <c r="K1728" s="319" t="s">
        <v>1586</v>
      </c>
      <c r="L1728" s="319" t="s">
        <v>4460</v>
      </c>
      <c r="M1728" s="319" t="s">
        <v>5053</v>
      </c>
    </row>
    <row r="1729" spans="1:13" hidden="1">
      <c r="A1729" s="319">
        <f t="shared" si="105"/>
        <v>2928</v>
      </c>
      <c r="B1729" s="288" t="s">
        <v>4453</v>
      </c>
      <c r="C1729" s="319" t="s">
        <v>1541</v>
      </c>
      <c r="D1729" s="319" t="s">
        <v>4765</v>
      </c>
      <c r="E1729" s="319" t="s">
        <v>4765</v>
      </c>
      <c r="F1729" s="319">
        <v>20160101</v>
      </c>
      <c r="G1729" s="319">
        <v>20210917</v>
      </c>
      <c r="H1729" s="319" t="s">
        <v>4293</v>
      </c>
      <c r="I1729" s="319" t="s">
        <v>4775</v>
      </c>
      <c r="J1729" s="319">
        <f t="shared" si="108"/>
        <v>2807</v>
      </c>
      <c r="K1729" s="319" t="s">
        <v>1256</v>
      </c>
      <c r="L1729" s="319" t="s">
        <v>4744</v>
      </c>
      <c r="M1729" s="319" t="s">
        <v>5053</v>
      </c>
    </row>
    <row r="1730" spans="1:13" hidden="1">
      <c r="A1730" s="319">
        <f t="shared" si="105"/>
        <v>2929</v>
      </c>
      <c r="B1730" s="288" t="s">
        <v>4453</v>
      </c>
      <c r="C1730" s="319" t="s">
        <v>1541</v>
      </c>
      <c r="D1730" s="319" t="s">
        <v>4765</v>
      </c>
      <c r="E1730" s="319" t="s">
        <v>4765</v>
      </c>
      <c r="F1730" s="319">
        <v>20160101</v>
      </c>
      <c r="G1730" s="319">
        <v>20210917</v>
      </c>
      <c r="H1730" s="319" t="s">
        <v>4293</v>
      </c>
      <c r="I1730" s="319" t="s">
        <v>4775</v>
      </c>
      <c r="J1730" s="319">
        <f t="shared" si="108"/>
        <v>2807</v>
      </c>
      <c r="K1730" s="319" t="s">
        <v>4461</v>
      </c>
      <c r="L1730" s="319" t="s">
        <v>4462</v>
      </c>
      <c r="M1730" s="319" t="s">
        <v>5053</v>
      </c>
    </row>
    <row r="1731" spans="1:13" hidden="1">
      <c r="A1731" s="319">
        <f t="shared" si="105"/>
        <v>2930</v>
      </c>
      <c r="B1731" s="288" t="s">
        <v>4453</v>
      </c>
      <c r="C1731" s="319" t="s">
        <v>1541</v>
      </c>
      <c r="D1731" s="319" t="s">
        <v>4765</v>
      </c>
      <c r="E1731" s="319" t="s">
        <v>4765</v>
      </c>
      <c r="F1731" s="319">
        <v>20160101</v>
      </c>
      <c r="G1731" s="319">
        <v>20210917</v>
      </c>
      <c r="H1731" s="319" t="s">
        <v>4293</v>
      </c>
      <c r="I1731" s="319" t="s">
        <v>4775</v>
      </c>
      <c r="J1731" s="319">
        <f t="shared" si="108"/>
        <v>2807</v>
      </c>
      <c r="K1731" s="319" t="s">
        <v>4762</v>
      </c>
      <c r="L1731" s="319" t="s">
        <v>4763</v>
      </c>
      <c r="M1731" s="319" t="s">
        <v>5053</v>
      </c>
    </row>
    <row r="1732" spans="1:13" hidden="1">
      <c r="A1732" s="319">
        <f t="shared" si="105"/>
        <v>2931</v>
      </c>
      <c r="B1732" s="288" t="s">
        <v>4453</v>
      </c>
      <c r="C1732" s="319" t="s">
        <v>1541</v>
      </c>
      <c r="D1732" s="319" t="s">
        <v>4765</v>
      </c>
      <c r="E1732" s="319" t="s">
        <v>4765</v>
      </c>
      <c r="F1732" s="319">
        <v>20160101</v>
      </c>
      <c r="G1732" s="319">
        <v>20210917</v>
      </c>
      <c r="H1732" s="319" t="s">
        <v>4293</v>
      </c>
      <c r="I1732" s="319" t="s">
        <v>4775</v>
      </c>
      <c r="J1732" s="319">
        <f t="shared" si="108"/>
        <v>2807</v>
      </c>
      <c r="K1732" s="319" t="s">
        <v>4463</v>
      </c>
      <c r="L1732" s="319" t="s">
        <v>4464</v>
      </c>
      <c r="M1732" s="319" t="s">
        <v>5053</v>
      </c>
    </row>
    <row r="1733" spans="1:13" hidden="1">
      <c r="A1733" s="319">
        <f t="shared" si="105"/>
        <v>2932</v>
      </c>
      <c r="B1733" s="288" t="s">
        <v>4453</v>
      </c>
      <c r="C1733" s="319" t="s">
        <v>1541</v>
      </c>
      <c r="D1733" s="319" t="s">
        <v>4765</v>
      </c>
      <c r="E1733" s="319" t="s">
        <v>4765</v>
      </c>
      <c r="F1733" s="319">
        <v>20160101</v>
      </c>
      <c r="G1733" s="319">
        <v>20210917</v>
      </c>
      <c r="H1733" s="319" t="s">
        <v>4293</v>
      </c>
      <c r="I1733" s="319" t="s">
        <v>4775</v>
      </c>
      <c r="J1733" s="319">
        <f t="shared" si="108"/>
        <v>2807</v>
      </c>
      <c r="K1733" s="319" t="s">
        <v>1276</v>
      </c>
      <c r="L1733" s="319" t="s">
        <v>4467</v>
      </c>
      <c r="M1733" s="319" t="s">
        <v>5053</v>
      </c>
    </row>
    <row r="1734" spans="1:13" hidden="1">
      <c r="A1734" s="319">
        <f t="shared" si="105"/>
        <v>2933</v>
      </c>
      <c r="B1734" s="288" t="s">
        <v>4453</v>
      </c>
      <c r="C1734" s="319" t="s">
        <v>1541</v>
      </c>
      <c r="D1734" s="319" t="s">
        <v>4765</v>
      </c>
      <c r="E1734" s="319" t="s">
        <v>4765</v>
      </c>
      <c r="F1734" s="319">
        <v>20160101</v>
      </c>
      <c r="G1734" s="319">
        <v>20210917</v>
      </c>
      <c r="H1734" s="319" t="s">
        <v>4293</v>
      </c>
      <c r="I1734" s="319" t="s">
        <v>4775</v>
      </c>
      <c r="J1734" s="319">
        <f t="shared" si="108"/>
        <v>2807</v>
      </c>
      <c r="K1734" s="319" t="s">
        <v>4832</v>
      </c>
      <c r="L1734" s="319" t="s">
        <v>4469</v>
      </c>
      <c r="M1734" s="319" t="s">
        <v>5053</v>
      </c>
    </row>
    <row r="1735" spans="1:13" hidden="1">
      <c r="A1735" s="319">
        <f t="shared" si="105"/>
        <v>2934</v>
      </c>
      <c r="B1735" s="288" t="s">
        <v>4453</v>
      </c>
      <c r="C1735" s="319" t="s">
        <v>1541</v>
      </c>
      <c r="D1735" s="319" t="s">
        <v>4765</v>
      </c>
      <c r="E1735" s="319" t="s">
        <v>4765</v>
      </c>
      <c r="F1735" s="319">
        <v>20160101</v>
      </c>
      <c r="G1735" s="319">
        <v>20210917</v>
      </c>
      <c r="H1735" s="319" t="s">
        <v>4293</v>
      </c>
      <c r="I1735" s="319" t="s">
        <v>4775</v>
      </c>
      <c r="J1735" s="319">
        <f t="shared" si="108"/>
        <v>2807</v>
      </c>
      <c r="K1735" s="319" t="s">
        <v>4833</v>
      </c>
      <c r="L1735" s="319" t="s">
        <v>4471</v>
      </c>
      <c r="M1735" s="319" t="s">
        <v>5053</v>
      </c>
    </row>
    <row r="1736" spans="1:13" hidden="1">
      <c r="A1736" s="319">
        <f t="shared" si="105"/>
        <v>2935</v>
      </c>
      <c r="B1736" s="288" t="s">
        <v>4453</v>
      </c>
      <c r="C1736" s="319" t="s">
        <v>1541</v>
      </c>
      <c r="D1736" s="319" t="s">
        <v>4765</v>
      </c>
      <c r="E1736" s="319" t="s">
        <v>4765</v>
      </c>
      <c r="F1736" s="319">
        <v>20160101</v>
      </c>
      <c r="G1736" s="319">
        <v>20210917</v>
      </c>
      <c r="H1736" s="319" t="s">
        <v>4293</v>
      </c>
      <c r="I1736" s="319" t="s">
        <v>4775</v>
      </c>
      <c r="J1736" s="319">
        <f t="shared" si="108"/>
        <v>2807</v>
      </c>
      <c r="K1736" s="319" t="s">
        <v>4834</v>
      </c>
      <c r="L1736" s="319" t="s">
        <v>4835</v>
      </c>
      <c r="M1736" s="319" t="s">
        <v>5053</v>
      </c>
    </row>
    <row r="1737" spans="1:13" hidden="1">
      <c r="A1737" s="319">
        <f t="shared" si="105"/>
        <v>2936</v>
      </c>
      <c r="B1737" s="288" t="s">
        <v>4453</v>
      </c>
      <c r="C1737" s="319" t="s">
        <v>1541</v>
      </c>
      <c r="D1737" s="319" t="s">
        <v>4765</v>
      </c>
      <c r="E1737" s="319" t="s">
        <v>4765</v>
      </c>
      <c r="F1737" s="319">
        <v>20160101</v>
      </c>
      <c r="G1737" s="319">
        <v>20210917</v>
      </c>
      <c r="H1737" s="319" t="s">
        <v>4293</v>
      </c>
      <c r="I1737" s="319" t="s">
        <v>4775</v>
      </c>
      <c r="J1737" s="319">
        <f t="shared" si="108"/>
        <v>2807</v>
      </c>
      <c r="K1737" s="319" t="s">
        <v>4837</v>
      </c>
      <c r="L1737" s="319" t="s">
        <v>4836</v>
      </c>
      <c r="M1737" s="319" t="s">
        <v>5053</v>
      </c>
    </row>
    <row r="1738" spans="1:13" hidden="1">
      <c r="A1738" s="319">
        <f t="shared" si="105"/>
        <v>2937</v>
      </c>
      <c r="B1738" s="288" t="s">
        <v>4453</v>
      </c>
      <c r="C1738" s="319" t="s">
        <v>1541</v>
      </c>
      <c r="D1738" s="319" t="s">
        <v>4765</v>
      </c>
      <c r="E1738" s="319" t="s">
        <v>4765</v>
      </c>
      <c r="F1738" s="319">
        <v>20160101</v>
      </c>
      <c r="G1738" s="319">
        <v>20210917</v>
      </c>
      <c r="H1738" s="319" t="s">
        <v>4293</v>
      </c>
      <c r="I1738" s="319" t="s">
        <v>4775</v>
      </c>
      <c r="J1738" s="319">
        <f t="shared" si="108"/>
        <v>2807</v>
      </c>
      <c r="K1738" s="319" t="s">
        <v>4838</v>
      </c>
      <c r="L1738" s="319" t="s">
        <v>4841</v>
      </c>
      <c r="M1738" s="319" t="s">
        <v>5053</v>
      </c>
    </row>
    <row r="1739" spans="1:13" hidden="1">
      <c r="A1739" s="319">
        <f t="shared" si="105"/>
        <v>2938</v>
      </c>
      <c r="B1739" s="288" t="s">
        <v>4453</v>
      </c>
      <c r="C1739" s="319" t="s">
        <v>1541</v>
      </c>
      <c r="D1739" s="319" t="s">
        <v>4765</v>
      </c>
      <c r="E1739" s="319" t="s">
        <v>4765</v>
      </c>
      <c r="F1739" s="319">
        <v>20160101</v>
      </c>
      <c r="G1739" s="319">
        <v>20210917</v>
      </c>
      <c r="H1739" s="319" t="s">
        <v>4293</v>
      </c>
      <c r="I1739" s="319" t="s">
        <v>4775</v>
      </c>
      <c r="J1739" s="319">
        <f t="shared" si="108"/>
        <v>2807</v>
      </c>
      <c r="K1739" s="319" t="s">
        <v>4839</v>
      </c>
      <c r="L1739" s="319" t="s">
        <v>4842</v>
      </c>
      <c r="M1739" s="319" t="s">
        <v>5053</v>
      </c>
    </row>
    <row r="1740" spans="1:13" hidden="1">
      <c r="A1740" s="319">
        <f t="shared" si="105"/>
        <v>2939</v>
      </c>
      <c r="B1740" s="288" t="s">
        <v>4453</v>
      </c>
      <c r="C1740" s="319" t="s">
        <v>1541</v>
      </c>
      <c r="D1740" s="319" t="s">
        <v>4765</v>
      </c>
      <c r="E1740" s="319" t="s">
        <v>4765</v>
      </c>
      <c r="F1740" s="319">
        <v>20160101</v>
      </c>
      <c r="G1740" s="319">
        <v>20210917</v>
      </c>
      <c r="H1740" s="319" t="s">
        <v>4293</v>
      </c>
      <c r="I1740" s="319" t="s">
        <v>4775</v>
      </c>
      <c r="J1740" s="319">
        <v>2808</v>
      </c>
      <c r="K1740" s="319" t="s">
        <v>1809</v>
      </c>
      <c r="L1740" s="319" t="s">
        <v>4458</v>
      </c>
      <c r="M1740" s="319" t="s">
        <v>5053</v>
      </c>
    </row>
    <row r="1741" spans="1:13" hidden="1">
      <c r="A1741" s="319">
        <f t="shared" si="105"/>
        <v>2940</v>
      </c>
      <c r="B1741" s="288" t="s">
        <v>4453</v>
      </c>
      <c r="C1741" s="319" t="s">
        <v>1541</v>
      </c>
      <c r="D1741" s="319" t="s">
        <v>4765</v>
      </c>
      <c r="E1741" s="319" t="s">
        <v>4765</v>
      </c>
      <c r="F1741" s="319">
        <v>20160101</v>
      </c>
      <c r="G1741" s="319">
        <v>20210917</v>
      </c>
      <c r="H1741" s="319" t="s">
        <v>4293</v>
      </c>
      <c r="I1741" s="319" t="s">
        <v>4775</v>
      </c>
      <c r="J1741" s="319">
        <f t="shared" ref="J1741" si="109">J1740</f>
        <v>2808</v>
      </c>
      <c r="K1741" s="319" t="s">
        <v>1419</v>
      </c>
      <c r="L1741" s="319" t="s">
        <v>4459</v>
      </c>
      <c r="M1741" s="319" t="s">
        <v>5053</v>
      </c>
    </row>
    <row r="1742" spans="1:13" hidden="1">
      <c r="A1742" s="319">
        <f t="shared" si="105"/>
        <v>2941</v>
      </c>
      <c r="B1742" s="288" t="s">
        <v>4453</v>
      </c>
      <c r="C1742" s="319" t="s">
        <v>1541</v>
      </c>
      <c r="D1742" s="319" t="s">
        <v>4765</v>
      </c>
      <c r="E1742" s="319" t="s">
        <v>4765</v>
      </c>
      <c r="F1742" s="319">
        <v>20160101</v>
      </c>
      <c r="G1742" s="319">
        <v>20210917</v>
      </c>
      <c r="H1742" s="319" t="s">
        <v>4293</v>
      </c>
      <c r="I1742" s="319" t="s">
        <v>4775</v>
      </c>
      <c r="J1742" s="319">
        <f t="shared" si="108"/>
        <v>2808</v>
      </c>
      <c r="K1742" s="319" t="s">
        <v>1586</v>
      </c>
      <c r="L1742" s="319" t="s">
        <v>4460</v>
      </c>
      <c r="M1742" s="319" t="s">
        <v>5053</v>
      </c>
    </row>
    <row r="1743" spans="1:13" hidden="1">
      <c r="A1743" s="319">
        <f t="shared" si="105"/>
        <v>2942</v>
      </c>
      <c r="B1743" s="288" t="s">
        <v>4453</v>
      </c>
      <c r="C1743" s="319" t="s">
        <v>1541</v>
      </c>
      <c r="D1743" s="319" t="s">
        <v>4765</v>
      </c>
      <c r="E1743" s="319" t="s">
        <v>4765</v>
      </c>
      <c r="F1743" s="319">
        <v>20160101</v>
      </c>
      <c r="G1743" s="319">
        <v>20210917</v>
      </c>
      <c r="H1743" s="319" t="s">
        <v>4293</v>
      </c>
      <c r="I1743" s="319" t="s">
        <v>4775</v>
      </c>
      <c r="J1743" s="319">
        <f t="shared" si="108"/>
        <v>2808</v>
      </c>
      <c r="K1743" s="319" t="s">
        <v>1256</v>
      </c>
      <c r="L1743" s="319" t="s">
        <v>4744</v>
      </c>
      <c r="M1743" s="319" t="s">
        <v>5053</v>
      </c>
    </row>
    <row r="1744" spans="1:13" hidden="1">
      <c r="A1744" s="319">
        <f t="shared" si="105"/>
        <v>2943</v>
      </c>
      <c r="B1744" s="288" t="s">
        <v>4453</v>
      </c>
      <c r="C1744" s="319" t="s">
        <v>1541</v>
      </c>
      <c r="D1744" s="319" t="s">
        <v>4765</v>
      </c>
      <c r="E1744" s="319" t="s">
        <v>4765</v>
      </c>
      <c r="F1744" s="319">
        <v>20160101</v>
      </c>
      <c r="G1744" s="319">
        <v>20210917</v>
      </c>
      <c r="H1744" s="319" t="s">
        <v>4293</v>
      </c>
      <c r="I1744" s="319" t="s">
        <v>4775</v>
      </c>
      <c r="J1744" s="319">
        <f t="shared" si="108"/>
        <v>2808</v>
      </c>
      <c r="K1744" s="319" t="s">
        <v>4461</v>
      </c>
      <c r="L1744" s="319" t="s">
        <v>4462</v>
      </c>
      <c r="M1744" s="319" t="s">
        <v>5053</v>
      </c>
    </row>
    <row r="1745" spans="1:13" hidden="1">
      <c r="A1745" s="319">
        <f t="shared" si="105"/>
        <v>2944</v>
      </c>
      <c r="B1745" s="288" t="s">
        <v>4453</v>
      </c>
      <c r="C1745" s="319" t="s">
        <v>1541</v>
      </c>
      <c r="D1745" s="319" t="s">
        <v>4765</v>
      </c>
      <c r="E1745" s="319" t="s">
        <v>4765</v>
      </c>
      <c r="F1745" s="319">
        <v>20160101</v>
      </c>
      <c r="G1745" s="319">
        <v>20210917</v>
      </c>
      <c r="H1745" s="319" t="s">
        <v>4293</v>
      </c>
      <c r="I1745" s="319" t="s">
        <v>4775</v>
      </c>
      <c r="J1745" s="319">
        <f t="shared" si="108"/>
        <v>2808</v>
      </c>
      <c r="K1745" s="319" t="s">
        <v>4762</v>
      </c>
      <c r="L1745" s="319" t="s">
        <v>4763</v>
      </c>
      <c r="M1745" s="319" t="s">
        <v>5053</v>
      </c>
    </row>
    <row r="1746" spans="1:13" hidden="1">
      <c r="A1746" s="319">
        <f t="shared" si="105"/>
        <v>2945</v>
      </c>
      <c r="B1746" s="288" t="s">
        <v>4453</v>
      </c>
      <c r="C1746" s="319" t="s">
        <v>1541</v>
      </c>
      <c r="D1746" s="319" t="s">
        <v>4765</v>
      </c>
      <c r="E1746" s="319" t="s">
        <v>4765</v>
      </c>
      <c r="F1746" s="319">
        <v>20160101</v>
      </c>
      <c r="G1746" s="319">
        <v>20210917</v>
      </c>
      <c r="H1746" s="319" t="s">
        <v>4293</v>
      </c>
      <c r="I1746" s="319" t="s">
        <v>4775</v>
      </c>
      <c r="J1746" s="319">
        <f t="shared" si="108"/>
        <v>2808</v>
      </c>
      <c r="K1746" s="319" t="s">
        <v>4463</v>
      </c>
      <c r="L1746" s="319" t="s">
        <v>4464</v>
      </c>
      <c r="M1746" s="319" t="s">
        <v>5053</v>
      </c>
    </row>
    <row r="1747" spans="1:13" hidden="1">
      <c r="A1747" s="319">
        <f t="shared" si="105"/>
        <v>2946</v>
      </c>
      <c r="B1747" s="288" t="s">
        <v>4453</v>
      </c>
      <c r="C1747" s="319" t="s">
        <v>1541</v>
      </c>
      <c r="D1747" s="319" t="s">
        <v>4765</v>
      </c>
      <c r="E1747" s="319" t="s">
        <v>4765</v>
      </c>
      <c r="F1747" s="319">
        <v>20160101</v>
      </c>
      <c r="G1747" s="319">
        <v>20210917</v>
      </c>
      <c r="H1747" s="319" t="s">
        <v>4293</v>
      </c>
      <c r="I1747" s="319" t="s">
        <v>4775</v>
      </c>
      <c r="J1747" s="319">
        <f t="shared" si="108"/>
        <v>2808</v>
      </c>
      <c r="K1747" s="319" t="s">
        <v>1276</v>
      </c>
      <c r="L1747" s="319" t="s">
        <v>4467</v>
      </c>
      <c r="M1747" s="319" t="s">
        <v>5053</v>
      </c>
    </row>
    <row r="1748" spans="1:13" hidden="1">
      <c r="A1748" s="319">
        <f t="shared" si="105"/>
        <v>2947</v>
      </c>
      <c r="B1748" s="288" t="s">
        <v>4453</v>
      </c>
      <c r="C1748" s="319" t="s">
        <v>1541</v>
      </c>
      <c r="D1748" s="319" t="s">
        <v>4765</v>
      </c>
      <c r="E1748" s="319" t="s">
        <v>4765</v>
      </c>
      <c r="F1748" s="319">
        <v>20160101</v>
      </c>
      <c r="G1748" s="319">
        <v>20210917</v>
      </c>
      <c r="H1748" s="319" t="s">
        <v>4293</v>
      </c>
      <c r="I1748" s="319" t="s">
        <v>4775</v>
      </c>
      <c r="J1748" s="319">
        <f t="shared" si="108"/>
        <v>2808</v>
      </c>
      <c r="K1748" s="319" t="s">
        <v>4832</v>
      </c>
      <c r="L1748" s="319" t="s">
        <v>4469</v>
      </c>
      <c r="M1748" s="319" t="s">
        <v>5053</v>
      </c>
    </row>
    <row r="1749" spans="1:13" hidden="1">
      <c r="A1749" s="319">
        <f t="shared" si="105"/>
        <v>2948</v>
      </c>
      <c r="B1749" s="288" t="s">
        <v>4453</v>
      </c>
      <c r="C1749" s="319" t="s">
        <v>1541</v>
      </c>
      <c r="D1749" s="319" t="s">
        <v>4765</v>
      </c>
      <c r="E1749" s="319" t="s">
        <v>4765</v>
      </c>
      <c r="F1749" s="319">
        <v>20160101</v>
      </c>
      <c r="G1749" s="319">
        <v>20210917</v>
      </c>
      <c r="H1749" s="319" t="s">
        <v>4293</v>
      </c>
      <c r="I1749" s="319" t="s">
        <v>4775</v>
      </c>
      <c r="J1749" s="319">
        <f t="shared" si="108"/>
        <v>2808</v>
      </c>
      <c r="K1749" s="319" t="s">
        <v>4833</v>
      </c>
      <c r="L1749" s="319" t="s">
        <v>4471</v>
      </c>
      <c r="M1749" s="319" t="s">
        <v>5053</v>
      </c>
    </row>
    <row r="1750" spans="1:13" hidden="1">
      <c r="A1750" s="319">
        <f t="shared" si="105"/>
        <v>2949</v>
      </c>
      <c r="B1750" s="288" t="s">
        <v>4453</v>
      </c>
      <c r="C1750" s="319" t="s">
        <v>1541</v>
      </c>
      <c r="D1750" s="319" t="s">
        <v>4765</v>
      </c>
      <c r="E1750" s="319" t="s">
        <v>4765</v>
      </c>
      <c r="F1750" s="319">
        <v>20160101</v>
      </c>
      <c r="G1750" s="319">
        <v>20210917</v>
      </c>
      <c r="H1750" s="319" t="s">
        <v>4293</v>
      </c>
      <c r="I1750" s="319" t="s">
        <v>4775</v>
      </c>
      <c r="J1750" s="319">
        <f t="shared" si="108"/>
        <v>2808</v>
      </c>
      <c r="K1750" s="319" t="s">
        <v>4834</v>
      </c>
      <c r="L1750" s="319" t="s">
        <v>4835</v>
      </c>
      <c r="M1750" s="319" t="s">
        <v>5053</v>
      </c>
    </row>
    <row r="1751" spans="1:13" hidden="1">
      <c r="A1751" s="319">
        <f t="shared" si="105"/>
        <v>2950</v>
      </c>
      <c r="B1751" s="288" t="s">
        <v>4453</v>
      </c>
      <c r="C1751" s="319" t="s">
        <v>1541</v>
      </c>
      <c r="D1751" s="319" t="s">
        <v>4765</v>
      </c>
      <c r="E1751" s="319" t="s">
        <v>4765</v>
      </c>
      <c r="F1751" s="319">
        <v>20160101</v>
      </c>
      <c r="G1751" s="319">
        <v>20210917</v>
      </c>
      <c r="H1751" s="319" t="s">
        <v>4293</v>
      </c>
      <c r="I1751" s="319" t="s">
        <v>4775</v>
      </c>
      <c r="J1751" s="319">
        <f t="shared" si="108"/>
        <v>2808</v>
      </c>
      <c r="K1751" s="319" t="s">
        <v>4837</v>
      </c>
      <c r="L1751" s="319" t="s">
        <v>4836</v>
      </c>
      <c r="M1751" s="319" t="s">
        <v>5053</v>
      </c>
    </row>
    <row r="1752" spans="1:13" hidden="1">
      <c r="A1752" s="319">
        <f t="shared" si="105"/>
        <v>2951</v>
      </c>
      <c r="B1752" s="288" t="s">
        <v>4453</v>
      </c>
      <c r="C1752" s="319" t="s">
        <v>1541</v>
      </c>
      <c r="D1752" s="319" t="s">
        <v>4765</v>
      </c>
      <c r="E1752" s="319" t="s">
        <v>4765</v>
      </c>
      <c r="F1752" s="319">
        <v>20160101</v>
      </c>
      <c r="G1752" s="319">
        <v>20210917</v>
      </c>
      <c r="H1752" s="319" t="s">
        <v>4293</v>
      </c>
      <c r="I1752" s="319" t="s">
        <v>4775</v>
      </c>
      <c r="J1752" s="319">
        <f t="shared" si="108"/>
        <v>2808</v>
      </c>
      <c r="K1752" s="319" t="s">
        <v>4838</v>
      </c>
      <c r="L1752" s="319" t="s">
        <v>4841</v>
      </c>
      <c r="M1752" s="319" t="s">
        <v>5053</v>
      </c>
    </row>
    <row r="1753" spans="1:13" hidden="1">
      <c r="A1753" s="319">
        <f t="shared" si="105"/>
        <v>2952</v>
      </c>
      <c r="B1753" s="288" t="s">
        <v>4453</v>
      </c>
      <c r="C1753" s="319" t="s">
        <v>1541</v>
      </c>
      <c r="D1753" s="319" t="s">
        <v>4765</v>
      </c>
      <c r="E1753" s="319" t="s">
        <v>4765</v>
      </c>
      <c r="F1753" s="319">
        <v>20160101</v>
      </c>
      <c r="G1753" s="319">
        <v>20210917</v>
      </c>
      <c r="H1753" s="319" t="s">
        <v>4293</v>
      </c>
      <c r="I1753" s="319" t="s">
        <v>4775</v>
      </c>
      <c r="J1753" s="319">
        <f t="shared" si="108"/>
        <v>2808</v>
      </c>
      <c r="K1753" s="319" t="s">
        <v>4839</v>
      </c>
      <c r="L1753" s="319" t="s">
        <v>4842</v>
      </c>
      <c r="M1753" s="319" t="s">
        <v>5053</v>
      </c>
    </row>
    <row r="1754" spans="1:13" hidden="1">
      <c r="A1754" s="319">
        <f t="shared" si="105"/>
        <v>2953</v>
      </c>
      <c r="B1754" s="288" t="s">
        <v>4453</v>
      </c>
      <c r="C1754" s="319" t="s">
        <v>1541</v>
      </c>
      <c r="D1754" s="319" t="s">
        <v>4765</v>
      </c>
      <c r="E1754" s="319" t="s">
        <v>4765</v>
      </c>
      <c r="F1754" s="319">
        <v>20160101</v>
      </c>
      <c r="G1754" s="319">
        <v>20210917</v>
      </c>
      <c r="H1754" s="319" t="s">
        <v>4293</v>
      </c>
      <c r="I1754" s="319" t="s">
        <v>4775</v>
      </c>
      <c r="J1754" s="319">
        <v>2809</v>
      </c>
      <c r="K1754" s="319" t="s">
        <v>1809</v>
      </c>
      <c r="L1754" s="319" t="s">
        <v>4458</v>
      </c>
      <c r="M1754" s="319" t="s">
        <v>5053</v>
      </c>
    </row>
    <row r="1755" spans="1:13" hidden="1">
      <c r="A1755" s="319">
        <f t="shared" si="105"/>
        <v>2954</v>
      </c>
      <c r="B1755" s="288" t="s">
        <v>4453</v>
      </c>
      <c r="C1755" s="319" t="s">
        <v>1541</v>
      </c>
      <c r="D1755" s="319" t="s">
        <v>4765</v>
      </c>
      <c r="E1755" s="319" t="s">
        <v>4765</v>
      </c>
      <c r="F1755" s="319">
        <v>20160101</v>
      </c>
      <c r="G1755" s="319">
        <v>20210917</v>
      </c>
      <c r="H1755" s="319" t="s">
        <v>4293</v>
      </c>
      <c r="I1755" s="319" t="s">
        <v>4775</v>
      </c>
      <c r="J1755" s="319">
        <f t="shared" ref="J1755" si="110">J1754</f>
        <v>2809</v>
      </c>
      <c r="K1755" s="319" t="s">
        <v>1419</v>
      </c>
      <c r="L1755" s="319" t="s">
        <v>4459</v>
      </c>
      <c r="M1755" s="319" t="s">
        <v>5053</v>
      </c>
    </row>
    <row r="1756" spans="1:13" hidden="1">
      <c r="A1756" s="319">
        <f t="shared" si="105"/>
        <v>2955</v>
      </c>
      <c r="B1756" s="288" t="s">
        <v>4453</v>
      </c>
      <c r="C1756" s="319" t="s">
        <v>1541</v>
      </c>
      <c r="D1756" s="319" t="s">
        <v>4765</v>
      </c>
      <c r="E1756" s="319" t="s">
        <v>4765</v>
      </c>
      <c r="F1756" s="319">
        <v>20160101</v>
      </c>
      <c r="G1756" s="319">
        <v>20210917</v>
      </c>
      <c r="H1756" s="319" t="s">
        <v>4293</v>
      </c>
      <c r="I1756" s="319" t="s">
        <v>4775</v>
      </c>
      <c r="J1756" s="319">
        <f t="shared" si="108"/>
        <v>2809</v>
      </c>
      <c r="K1756" s="319" t="s">
        <v>1586</v>
      </c>
      <c r="L1756" s="319" t="s">
        <v>4460</v>
      </c>
      <c r="M1756" s="319" t="s">
        <v>5053</v>
      </c>
    </row>
    <row r="1757" spans="1:13" hidden="1">
      <c r="A1757" s="319">
        <f t="shared" si="105"/>
        <v>2956</v>
      </c>
      <c r="B1757" s="288" t="s">
        <v>4453</v>
      </c>
      <c r="C1757" s="319" t="s">
        <v>1541</v>
      </c>
      <c r="D1757" s="319" t="s">
        <v>4765</v>
      </c>
      <c r="E1757" s="319" t="s">
        <v>4765</v>
      </c>
      <c r="F1757" s="319">
        <v>20160101</v>
      </c>
      <c r="G1757" s="319">
        <v>20210917</v>
      </c>
      <c r="H1757" s="319" t="s">
        <v>4293</v>
      </c>
      <c r="I1757" s="319" t="s">
        <v>4775</v>
      </c>
      <c r="J1757" s="319">
        <f t="shared" si="108"/>
        <v>2809</v>
      </c>
      <c r="K1757" s="319" t="s">
        <v>1256</v>
      </c>
      <c r="L1757" s="319" t="s">
        <v>4744</v>
      </c>
      <c r="M1757" s="319" t="s">
        <v>5053</v>
      </c>
    </row>
    <row r="1758" spans="1:13" hidden="1">
      <c r="A1758" s="319">
        <f t="shared" si="105"/>
        <v>2957</v>
      </c>
      <c r="B1758" s="288" t="s">
        <v>4453</v>
      </c>
      <c r="C1758" s="319" t="s">
        <v>1541</v>
      </c>
      <c r="D1758" s="319" t="s">
        <v>4765</v>
      </c>
      <c r="E1758" s="319" t="s">
        <v>4765</v>
      </c>
      <c r="F1758" s="319">
        <v>20160101</v>
      </c>
      <c r="G1758" s="319">
        <v>20210917</v>
      </c>
      <c r="H1758" s="319" t="s">
        <v>4293</v>
      </c>
      <c r="I1758" s="319" t="s">
        <v>4775</v>
      </c>
      <c r="J1758" s="319">
        <f t="shared" si="108"/>
        <v>2809</v>
      </c>
      <c r="K1758" s="319" t="s">
        <v>4461</v>
      </c>
      <c r="L1758" s="319" t="s">
        <v>4462</v>
      </c>
      <c r="M1758" s="319" t="s">
        <v>5053</v>
      </c>
    </row>
    <row r="1759" spans="1:13" hidden="1">
      <c r="A1759" s="319">
        <f t="shared" si="105"/>
        <v>2958</v>
      </c>
      <c r="B1759" s="288" t="s">
        <v>4453</v>
      </c>
      <c r="C1759" s="319" t="s">
        <v>1541</v>
      </c>
      <c r="D1759" s="319" t="s">
        <v>4765</v>
      </c>
      <c r="E1759" s="319" t="s">
        <v>4765</v>
      </c>
      <c r="F1759" s="319">
        <v>20160101</v>
      </c>
      <c r="G1759" s="319">
        <v>20210917</v>
      </c>
      <c r="H1759" s="319" t="s">
        <v>4293</v>
      </c>
      <c r="I1759" s="319" t="s">
        <v>4775</v>
      </c>
      <c r="J1759" s="319">
        <f t="shared" si="108"/>
        <v>2809</v>
      </c>
      <c r="K1759" s="319" t="s">
        <v>4762</v>
      </c>
      <c r="L1759" s="319" t="s">
        <v>4763</v>
      </c>
      <c r="M1759" s="319" t="s">
        <v>5053</v>
      </c>
    </row>
    <row r="1760" spans="1:13" hidden="1">
      <c r="A1760" s="319">
        <f t="shared" si="105"/>
        <v>2959</v>
      </c>
      <c r="B1760" s="288" t="s">
        <v>4453</v>
      </c>
      <c r="C1760" s="319" t="s">
        <v>1541</v>
      </c>
      <c r="D1760" s="319" t="s">
        <v>4765</v>
      </c>
      <c r="E1760" s="319" t="s">
        <v>4765</v>
      </c>
      <c r="F1760" s="319">
        <v>20160101</v>
      </c>
      <c r="G1760" s="319">
        <v>20210917</v>
      </c>
      <c r="H1760" s="319" t="s">
        <v>4293</v>
      </c>
      <c r="I1760" s="319" t="s">
        <v>4775</v>
      </c>
      <c r="J1760" s="319">
        <f t="shared" si="108"/>
        <v>2809</v>
      </c>
      <c r="K1760" s="319" t="s">
        <v>4463</v>
      </c>
      <c r="L1760" s="319" t="s">
        <v>4464</v>
      </c>
      <c r="M1760" s="319" t="s">
        <v>5053</v>
      </c>
    </row>
    <row r="1761" spans="1:13" hidden="1">
      <c r="A1761" s="319">
        <f t="shared" si="105"/>
        <v>2960</v>
      </c>
      <c r="B1761" s="288" t="s">
        <v>4453</v>
      </c>
      <c r="C1761" s="319" t="s">
        <v>1541</v>
      </c>
      <c r="D1761" s="319" t="s">
        <v>4765</v>
      </c>
      <c r="E1761" s="319" t="s">
        <v>4765</v>
      </c>
      <c r="F1761" s="319">
        <v>20160101</v>
      </c>
      <c r="G1761" s="319">
        <v>20210917</v>
      </c>
      <c r="H1761" s="319" t="s">
        <v>4293</v>
      </c>
      <c r="I1761" s="319" t="s">
        <v>4775</v>
      </c>
      <c r="J1761" s="319">
        <f t="shared" si="108"/>
        <v>2809</v>
      </c>
      <c r="K1761" s="319" t="s">
        <v>1276</v>
      </c>
      <c r="L1761" s="319" t="s">
        <v>4467</v>
      </c>
      <c r="M1761" s="319" t="s">
        <v>5053</v>
      </c>
    </row>
    <row r="1762" spans="1:13" hidden="1">
      <c r="A1762" s="319">
        <f t="shared" si="105"/>
        <v>2961</v>
      </c>
      <c r="B1762" s="288" t="s">
        <v>4453</v>
      </c>
      <c r="C1762" s="319" t="s">
        <v>1541</v>
      </c>
      <c r="D1762" s="319" t="s">
        <v>4765</v>
      </c>
      <c r="E1762" s="319" t="s">
        <v>4765</v>
      </c>
      <c r="F1762" s="319">
        <v>20160101</v>
      </c>
      <c r="G1762" s="319">
        <v>20210917</v>
      </c>
      <c r="H1762" s="319" t="s">
        <v>4293</v>
      </c>
      <c r="I1762" s="319" t="s">
        <v>4775</v>
      </c>
      <c r="J1762" s="319">
        <f t="shared" si="108"/>
        <v>2809</v>
      </c>
      <c r="K1762" s="319" t="s">
        <v>4832</v>
      </c>
      <c r="L1762" s="319" t="s">
        <v>4469</v>
      </c>
      <c r="M1762" s="319" t="s">
        <v>5053</v>
      </c>
    </row>
    <row r="1763" spans="1:13" hidden="1">
      <c r="A1763" s="319">
        <f t="shared" si="105"/>
        <v>2962</v>
      </c>
      <c r="B1763" s="288" t="s">
        <v>4453</v>
      </c>
      <c r="C1763" s="319" t="s">
        <v>1541</v>
      </c>
      <c r="D1763" s="319" t="s">
        <v>4765</v>
      </c>
      <c r="E1763" s="319" t="s">
        <v>4765</v>
      </c>
      <c r="F1763" s="319">
        <v>20160101</v>
      </c>
      <c r="G1763" s="319">
        <v>20210917</v>
      </c>
      <c r="H1763" s="319" t="s">
        <v>4293</v>
      </c>
      <c r="I1763" s="319" t="s">
        <v>4775</v>
      </c>
      <c r="J1763" s="319">
        <f t="shared" si="108"/>
        <v>2809</v>
      </c>
      <c r="K1763" s="319" t="s">
        <v>4833</v>
      </c>
      <c r="L1763" s="319" t="s">
        <v>4471</v>
      </c>
      <c r="M1763" s="319" t="s">
        <v>5053</v>
      </c>
    </row>
    <row r="1764" spans="1:13" hidden="1">
      <c r="A1764" s="319">
        <f t="shared" ref="A1764:A1827" si="111">A1763+1</f>
        <v>2963</v>
      </c>
      <c r="B1764" s="288" t="s">
        <v>4453</v>
      </c>
      <c r="C1764" s="319" t="s">
        <v>1541</v>
      </c>
      <c r="D1764" s="319" t="s">
        <v>4765</v>
      </c>
      <c r="E1764" s="319" t="s">
        <v>4765</v>
      </c>
      <c r="F1764" s="319">
        <v>20160101</v>
      </c>
      <c r="G1764" s="319">
        <v>20210917</v>
      </c>
      <c r="H1764" s="319" t="s">
        <v>4293</v>
      </c>
      <c r="I1764" s="319" t="s">
        <v>4775</v>
      </c>
      <c r="J1764" s="319">
        <f t="shared" si="108"/>
        <v>2809</v>
      </c>
      <c r="K1764" s="319" t="s">
        <v>4834</v>
      </c>
      <c r="L1764" s="319" t="s">
        <v>4835</v>
      </c>
      <c r="M1764" s="319" t="s">
        <v>5053</v>
      </c>
    </row>
    <row r="1765" spans="1:13" hidden="1">
      <c r="A1765" s="319">
        <f t="shared" si="111"/>
        <v>2964</v>
      </c>
      <c r="B1765" s="288" t="s">
        <v>4453</v>
      </c>
      <c r="C1765" s="319" t="s">
        <v>1541</v>
      </c>
      <c r="D1765" s="319" t="s">
        <v>4765</v>
      </c>
      <c r="E1765" s="319" t="s">
        <v>4765</v>
      </c>
      <c r="F1765" s="319">
        <v>20160101</v>
      </c>
      <c r="G1765" s="319">
        <v>20210917</v>
      </c>
      <c r="H1765" s="319" t="s">
        <v>4293</v>
      </c>
      <c r="I1765" s="319" t="s">
        <v>4775</v>
      </c>
      <c r="J1765" s="319">
        <f t="shared" si="108"/>
        <v>2809</v>
      </c>
      <c r="K1765" s="319" t="s">
        <v>4837</v>
      </c>
      <c r="L1765" s="319" t="s">
        <v>4836</v>
      </c>
      <c r="M1765" s="319" t="s">
        <v>5053</v>
      </c>
    </row>
    <row r="1766" spans="1:13" hidden="1">
      <c r="A1766" s="319">
        <f t="shared" si="111"/>
        <v>2965</v>
      </c>
      <c r="B1766" s="288" t="s">
        <v>4453</v>
      </c>
      <c r="C1766" s="319" t="s">
        <v>1541</v>
      </c>
      <c r="D1766" s="319" t="s">
        <v>4765</v>
      </c>
      <c r="E1766" s="319" t="s">
        <v>4765</v>
      </c>
      <c r="F1766" s="319">
        <v>20160101</v>
      </c>
      <c r="G1766" s="319">
        <v>20210917</v>
      </c>
      <c r="H1766" s="319" t="s">
        <v>4293</v>
      </c>
      <c r="I1766" s="319" t="s">
        <v>4775</v>
      </c>
      <c r="J1766" s="319">
        <f t="shared" si="108"/>
        <v>2809</v>
      </c>
      <c r="K1766" s="319" t="s">
        <v>4838</v>
      </c>
      <c r="L1766" s="319" t="s">
        <v>4841</v>
      </c>
      <c r="M1766" s="319" t="s">
        <v>5053</v>
      </c>
    </row>
    <row r="1767" spans="1:13" hidden="1">
      <c r="A1767" s="319">
        <f t="shared" si="111"/>
        <v>2966</v>
      </c>
      <c r="B1767" s="288" t="s">
        <v>4453</v>
      </c>
      <c r="C1767" s="319" t="s">
        <v>1541</v>
      </c>
      <c r="D1767" s="319" t="s">
        <v>4765</v>
      </c>
      <c r="E1767" s="319" t="s">
        <v>4765</v>
      </c>
      <c r="F1767" s="319">
        <v>20160101</v>
      </c>
      <c r="G1767" s="319">
        <v>20210917</v>
      </c>
      <c r="H1767" s="319" t="s">
        <v>4293</v>
      </c>
      <c r="I1767" s="319" t="s">
        <v>4775</v>
      </c>
      <c r="J1767" s="319">
        <f t="shared" si="108"/>
        <v>2809</v>
      </c>
      <c r="K1767" s="319" t="s">
        <v>4839</v>
      </c>
      <c r="L1767" s="319" t="s">
        <v>4842</v>
      </c>
      <c r="M1767" s="319" t="s">
        <v>5053</v>
      </c>
    </row>
    <row r="1768" spans="1:13" hidden="1">
      <c r="A1768" s="319">
        <f t="shared" si="111"/>
        <v>2967</v>
      </c>
      <c r="B1768" s="288" t="s">
        <v>4453</v>
      </c>
      <c r="C1768" s="319" t="s">
        <v>1541</v>
      </c>
      <c r="D1768" s="319" t="s">
        <v>4765</v>
      </c>
      <c r="E1768" s="319" t="s">
        <v>4765</v>
      </c>
      <c r="F1768" s="319">
        <v>20160101</v>
      </c>
      <c r="G1768" s="319">
        <v>20210917</v>
      </c>
      <c r="H1768" s="319" t="s">
        <v>4293</v>
      </c>
      <c r="I1768" s="319" t="s">
        <v>4775</v>
      </c>
      <c r="J1768" s="319">
        <v>2810</v>
      </c>
      <c r="K1768" s="319" t="s">
        <v>1809</v>
      </c>
      <c r="L1768" s="319" t="s">
        <v>4458</v>
      </c>
      <c r="M1768" s="319" t="s">
        <v>5053</v>
      </c>
    </row>
    <row r="1769" spans="1:13" hidden="1">
      <c r="A1769" s="319">
        <f t="shared" si="111"/>
        <v>2968</v>
      </c>
      <c r="B1769" s="288" t="s">
        <v>4453</v>
      </c>
      <c r="C1769" s="319" t="s">
        <v>1541</v>
      </c>
      <c r="D1769" s="319" t="s">
        <v>4765</v>
      </c>
      <c r="E1769" s="319" t="s">
        <v>4765</v>
      </c>
      <c r="F1769" s="319">
        <v>20160101</v>
      </c>
      <c r="G1769" s="319">
        <v>20210917</v>
      </c>
      <c r="H1769" s="319" t="s">
        <v>4293</v>
      </c>
      <c r="I1769" s="319" t="s">
        <v>4775</v>
      </c>
      <c r="J1769" s="319">
        <f t="shared" ref="J1769" si="112">J1768</f>
        <v>2810</v>
      </c>
      <c r="K1769" s="319" t="s">
        <v>1419</v>
      </c>
      <c r="L1769" s="319" t="s">
        <v>4459</v>
      </c>
      <c r="M1769" s="319" t="s">
        <v>5053</v>
      </c>
    </row>
    <row r="1770" spans="1:13" hidden="1">
      <c r="A1770" s="319">
        <f t="shared" si="111"/>
        <v>2969</v>
      </c>
      <c r="B1770" s="288" t="s">
        <v>4453</v>
      </c>
      <c r="C1770" s="319" t="s">
        <v>1541</v>
      </c>
      <c r="D1770" s="319" t="s">
        <v>4765</v>
      </c>
      <c r="E1770" s="319" t="s">
        <v>4765</v>
      </c>
      <c r="F1770" s="319">
        <v>20160101</v>
      </c>
      <c r="G1770" s="319">
        <v>20210917</v>
      </c>
      <c r="H1770" s="319" t="s">
        <v>4293</v>
      </c>
      <c r="I1770" s="319" t="s">
        <v>4775</v>
      </c>
      <c r="J1770" s="319">
        <f t="shared" si="108"/>
        <v>2810</v>
      </c>
      <c r="K1770" s="319" t="s">
        <v>1586</v>
      </c>
      <c r="L1770" s="319" t="s">
        <v>4460</v>
      </c>
      <c r="M1770" s="319" t="s">
        <v>5053</v>
      </c>
    </row>
    <row r="1771" spans="1:13" hidden="1">
      <c r="A1771" s="319">
        <f t="shared" si="111"/>
        <v>2970</v>
      </c>
      <c r="B1771" s="288" t="s">
        <v>4453</v>
      </c>
      <c r="C1771" s="319" t="s">
        <v>1541</v>
      </c>
      <c r="D1771" s="319" t="s">
        <v>4765</v>
      </c>
      <c r="E1771" s="319" t="s">
        <v>4765</v>
      </c>
      <c r="F1771" s="319">
        <v>20160101</v>
      </c>
      <c r="G1771" s="319">
        <v>20210917</v>
      </c>
      <c r="H1771" s="319" t="s">
        <v>4293</v>
      </c>
      <c r="I1771" s="319" t="s">
        <v>4775</v>
      </c>
      <c r="J1771" s="319">
        <f t="shared" si="108"/>
        <v>2810</v>
      </c>
      <c r="K1771" s="319" t="s">
        <v>1256</v>
      </c>
      <c r="L1771" s="319" t="s">
        <v>4744</v>
      </c>
      <c r="M1771" s="319" t="s">
        <v>5053</v>
      </c>
    </row>
    <row r="1772" spans="1:13" hidden="1">
      <c r="A1772" s="319">
        <f t="shared" si="111"/>
        <v>2971</v>
      </c>
      <c r="B1772" s="288" t="s">
        <v>4453</v>
      </c>
      <c r="C1772" s="319" t="s">
        <v>1541</v>
      </c>
      <c r="D1772" s="319" t="s">
        <v>4765</v>
      </c>
      <c r="E1772" s="319" t="s">
        <v>4765</v>
      </c>
      <c r="F1772" s="319">
        <v>20160101</v>
      </c>
      <c r="G1772" s="319">
        <v>20210917</v>
      </c>
      <c r="H1772" s="319" t="s">
        <v>4293</v>
      </c>
      <c r="I1772" s="319" t="s">
        <v>4775</v>
      </c>
      <c r="J1772" s="319">
        <f t="shared" si="108"/>
        <v>2810</v>
      </c>
      <c r="K1772" s="319" t="s">
        <v>4461</v>
      </c>
      <c r="L1772" s="319" t="s">
        <v>4462</v>
      </c>
      <c r="M1772" s="319" t="s">
        <v>5053</v>
      </c>
    </row>
    <row r="1773" spans="1:13" hidden="1">
      <c r="A1773" s="319">
        <f t="shared" si="111"/>
        <v>2972</v>
      </c>
      <c r="B1773" s="288" t="s">
        <v>4453</v>
      </c>
      <c r="C1773" s="319" t="s">
        <v>1541</v>
      </c>
      <c r="D1773" s="319" t="s">
        <v>4765</v>
      </c>
      <c r="E1773" s="319" t="s">
        <v>4765</v>
      </c>
      <c r="F1773" s="319">
        <v>20160101</v>
      </c>
      <c r="G1773" s="319">
        <v>20210917</v>
      </c>
      <c r="H1773" s="319" t="s">
        <v>4293</v>
      </c>
      <c r="I1773" s="319" t="s">
        <v>4775</v>
      </c>
      <c r="J1773" s="319">
        <f t="shared" si="108"/>
        <v>2810</v>
      </c>
      <c r="K1773" s="319" t="s">
        <v>4762</v>
      </c>
      <c r="L1773" s="319" t="s">
        <v>4763</v>
      </c>
      <c r="M1773" s="319" t="s">
        <v>5053</v>
      </c>
    </row>
    <row r="1774" spans="1:13" hidden="1">
      <c r="A1774" s="319">
        <f t="shared" si="111"/>
        <v>2973</v>
      </c>
      <c r="B1774" s="288" t="s">
        <v>4453</v>
      </c>
      <c r="C1774" s="319" t="s">
        <v>1541</v>
      </c>
      <c r="D1774" s="319" t="s">
        <v>4765</v>
      </c>
      <c r="E1774" s="319" t="s">
        <v>4765</v>
      </c>
      <c r="F1774" s="319">
        <v>20160101</v>
      </c>
      <c r="G1774" s="319">
        <v>20210917</v>
      </c>
      <c r="H1774" s="319" t="s">
        <v>4293</v>
      </c>
      <c r="I1774" s="319" t="s">
        <v>4775</v>
      </c>
      <c r="J1774" s="319">
        <f t="shared" si="108"/>
        <v>2810</v>
      </c>
      <c r="K1774" s="319" t="s">
        <v>4463</v>
      </c>
      <c r="L1774" s="319" t="s">
        <v>4464</v>
      </c>
      <c r="M1774" s="319" t="s">
        <v>5053</v>
      </c>
    </row>
    <row r="1775" spans="1:13" hidden="1">
      <c r="A1775" s="319">
        <f t="shared" si="111"/>
        <v>2974</v>
      </c>
      <c r="B1775" s="288" t="s">
        <v>4453</v>
      </c>
      <c r="C1775" s="319" t="s">
        <v>1541</v>
      </c>
      <c r="D1775" s="319" t="s">
        <v>4765</v>
      </c>
      <c r="E1775" s="319" t="s">
        <v>4765</v>
      </c>
      <c r="F1775" s="319">
        <v>20160101</v>
      </c>
      <c r="G1775" s="319">
        <v>20210917</v>
      </c>
      <c r="H1775" s="319" t="s">
        <v>4293</v>
      </c>
      <c r="I1775" s="319" t="s">
        <v>4775</v>
      </c>
      <c r="J1775" s="319">
        <f t="shared" si="108"/>
        <v>2810</v>
      </c>
      <c r="K1775" s="319" t="s">
        <v>1276</v>
      </c>
      <c r="L1775" s="319" t="s">
        <v>4467</v>
      </c>
      <c r="M1775" s="319" t="s">
        <v>5053</v>
      </c>
    </row>
    <row r="1776" spans="1:13" hidden="1">
      <c r="A1776" s="319">
        <f t="shared" si="111"/>
        <v>2975</v>
      </c>
      <c r="B1776" s="288" t="s">
        <v>4453</v>
      </c>
      <c r="C1776" s="319" t="s">
        <v>1541</v>
      </c>
      <c r="D1776" s="319" t="s">
        <v>4765</v>
      </c>
      <c r="E1776" s="319" t="s">
        <v>4765</v>
      </c>
      <c r="F1776" s="319">
        <v>20160101</v>
      </c>
      <c r="G1776" s="319">
        <v>20210917</v>
      </c>
      <c r="H1776" s="319" t="s">
        <v>4293</v>
      </c>
      <c r="I1776" s="319" t="s">
        <v>4775</v>
      </c>
      <c r="J1776" s="319">
        <f t="shared" si="108"/>
        <v>2810</v>
      </c>
      <c r="K1776" s="319" t="s">
        <v>4832</v>
      </c>
      <c r="L1776" s="319" t="s">
        <v>4469</v>
      </c>
      <c r="M1776" s="319" t="s">
        <v>5053</v>
      </c>
    </row>
    <row r="1777" spans="1:13" hidden="1">
      <c r="A1777" s="319">
        <f t="shared" si="111"/>
        <v>2976</v>
      </c>
      <c r="B1777" s="288" t="s">
        <v>4453</v>
      </c>
      <c r="C1777" s="319" t="s">
        <v>1541</v>
      </c>
      <c r="D1777" s="319" t="s">
        <v>4765</v>
      </c>
      <c r="E1777" s="319" t="s">
        <v>4765</v>
      </c>
      <c r="F1777" s="319">
        <v>20160101</v>
      </c>
      <c r="G1777" s="319">
        <v>20210917</v>
      </c>
      <c r="H1777" s="319" t="s">
        <v>4293</v>
      </c>
      <c r="I1777" s="319" t="s">
        <v>4775</v>
      </c>
      <c r="J1777" s="319">
        <f t="shared" si="108"/>
        <v>2810</v>
      </c>
      <c r="K1777" s="319" t="s">
        <v>4833</v>
      </c>
      <c r="L1777" s="319" t="s">
        <v>4471</v>
      </c>
      <c r="M1777" s="319" t="s">
        <v>5053</v>
      </c>
    </row>
    <row r="1778" spans="1:13" hidden="1">
      <c r="A1778" s="319">
        <f t="shared" si="111"/>
        <v>2977</v>
      </c>
      <c r="B1778" s="288" t="s">
        <v>4453</v>
      </c>
      <c r="C1778" s="319" t="s">
        <v>1541</v>
      </c>
      <c r="D1778" s="319" t="s">
        <v>4765</v>
      </c>
      <c r="E1778" s="319" t="s">
        <v>4765</v>
      </c>
      <c r="F1778" s="319">
        <v>20160101</v>
      </c>
      <c r="G1778" s="319">
        <v>20210917</v>
      </c>
      <c r="H1778" s="319" t="s">
        <v>4293</v>
      </c>
      <c r="I1778" s="319" t="s">
        <v>4775</v>
      </c>
      <c r="J1778" s="319">
        <f t="shared" si="108"/>
        <v>2810</v>
      </c>
      <c r="K1778" s="319" t="s">
        <v>4834</v>
      </c>
      <c r="L1778" s="319" t="s">
        <v>4835</v>
      </c>
      <c r="M1778" s="319" t="s">
        <v>5053</v>
      </c>
    </row>
    <row r="1779" spans="1:13" hidden="1">
      <c r="A1779" s="319">
        <f t="shared" si="111"/>
        <v>2978</v>
      </c>
      <c r="B1779" s="288" t="s">
        <v>4453</v>
      </c>
      <c r="C1779" s="319" t="s">
        <v>1541</v>
      </c>
      <c r="D1779" s="319" t="s">
        <v>4765</v>
      </c>
      <c r="E1779" s="319" t="s">
        <v>4765</v>
      </c>
      <c r="F1779" s="319">
        <v>20160101</v>
      </c>
      <c r="G1779" s="319">
        <v>20210917</v>
      </c>
      <c r="H1779" s="319" t="s">
        <v>4293</v>
      </c>
      <c r="I1779" s="319" t="s">
        <v>4775</v>
      </c>
      <c r="J1779" s="319">
        <f t="shared" si="108"/>
        <v>2810</v>
      </c>
      <c r="K1779" s="319" t="s">
        <v>4837</v>
      </c>
      <c r="L1779" s="319" t="s">
        <v>4836</v>
      </c>
      <c r="M1779" s="319" t="s">
        <v>5053</v>
      </c>
    </row>
    <row r="1780" spans="1:13" hidden="1">
      <c r="A1780" s="319">
        <f t="shared" si="111"/>
        <v>2979</v>
      </c>
      <c r="B1780" s="288" t="s">
        <v>4453</v>
      </c>
      <c r="C1780" s="319" t="s">
        <v>1541</v>
      </c>
      <c r="D1780" s="319" t="s">
        <v>4765</v>
      </c>
      <c r="E1780" s="319" t="s">
        <v>4765</v>
      </c>
      <c r="F1780" s="319">
        <v>20160101</v>
      </c>
      <c r="G1780" s="319">
        <v>20210917</v>
      </c>
      <c r="H1780" s="319" t="s">
        <v>4293</v>
      </c>
      <c r="I1780" s="319" t="s">
        <v>4775</v>
      </c>
      <c r="J1780" s="319">
        <f t="shared" si="108"/>
        <v>2810</v>
      </c>
      <c r="K1780" s="319" t="s">
        <v>4838</v>
      </c>
      <c r="L1780" s="319" t="s">
        <v>4841</v>
      </c>
      <c r="M1780" s="319" t="s">
        <v>5053</v>
      </c>
    </row>
    <row r="1781" spans="1:13" hidden="1">
      <c r="A1781" s="49">
        <f t="shared" si="111"/>
        <v>2980</v>
      </c>
      <c r="B1781" s="343" t="s">
        <v>4453</v>
      </c>
      <c r="C1781" s="49" t="s">
        <v>1541</v>
      </c>
      <c r="D1781" s="49" t="s">
        <v>4765</v>
      </c>
      <c r="E1781" s="49" t="s">
        <v>4765</v>
      </c>
      <c r="F1781" s="319">
        <v>20160101</v>
      </c>
      <c r="G1781" s="319">
        <v>20210917</v>
      </c>
      <c r="H1781" s="49" t="s">
        <v>4293</v>
      </c>
      <c r="I1781" s="49" t="s">
        <v>4775</v>
      </c>
      <c r="J1781" s="319">
        <f t="shared" si="108"/>
        <v>2810</v>
      </c>
      <c r="K1781" s="49" t="s">
        <v>4839</v>
      </c>
      <c r="L1781" s="49" t="s">
        <v>4842</v>
      </c>
      <c r="M1781" s="319" t="s">
        <v>5053</v>
      </c>
    </row>
    <row r="1782" spans="1:13" hidden="1">
      <c r="A1782" s="319">
        <f t="shared" si="111"/>
        <v>2981</v>
      </c>
      <c r="B1782" s="288" t="s">
        <v>4453</v>
      </c>
      <c r="C1782" s="319" t="s">
        <v>1541</v>
      </c>
      <c r="D1782" s="319" t="s">
        <v>4765</v>
      </c>
      <c r="E1782" s="319" t="s">
        <v>4765</v>
      </c>
      <c r="F1782" s="319">
        <v>20160101</v>
      </c>
      <c r="G1782" s="319">
        <v>20210917</v>
      </c>
      <c r="H1782" s="319" t="s">
        <v>4293</v>
      </c>
      <c r="I1782" s="319" t="s">
        <v>4775</v>
      </c>
      <c r="J1782" s="319">
        <v>2811</v>
      </c>
      <c r="K1782" s="319" t="s">
        <v>1809</v>
      </c>
      <c r="L1782" s="319" t="s">
        <v>4458</v>
      </c>
      <c r="M1782" s="319" t="s">
        <v>5053</v>
      </c>
    </row>
    <row r="1783" spans="1:13" hidden="1">
      <c r="A1783" s="319">
        <f t="shared" si="111"/>
        <v>2982</v>
      </c>
      <c r="B1783" s="288" t="s">
        <v>4453</v>
      </c>
      <c r="C1783" s="319" t="s">
        <v>1541</v>
      </c>
      <c r="D1783" s="319" t="s">
        <v>4765</v>
      </c>
      <c r="E1783" s="319" t="s">
        <v>4765</v>
      </c>
      <c r="F1783" s="319">
        <v>20160101</v>
      </c>
      <c r="G1783" s="319">
        <v>20210917</v>
      </c>
      <c r="H1783" s="319" t="s">
        <v>4293</v>
      </c>
      <c r="I1783" s="319" t="s">
        <v>4775</v>
      </c>
      <c r="J1783" s="319">
        <f t="shared" ref="J1783" si="113">J1782</f>
        <v>2811</v>
      </c>
      <c r="K1783" s="319" t="s">
        <v>1419</v>
      </c>
      <c r="L1783" s="319" t="s">
        <v>4459</v>
      </c>
      <c r="M1783" s="319" t="s">
        <v>5053</v>
      </c>
    </row>
    <row r="1784" spans="1:13" hidden="1">
      <c r="A1784" s="319">
        <f t="shared" si="111"/>
        <v>2983</v>
      </c>
      <c r="B1784" s="288" t="s">
        <v>4453</v>
      </c>
      <c r="C1784" s="319" t="s">
        <v>1541</v>
      </c>
      <c r="D1784" s="319" t="s">
        <v>4765</v>
      </c>
      <c r="E1784" s="319" t="s">
        <v>4765</v>
      </c>
      <c r="F1784" s="319">
        <v>20160101</v>
      </c>
      <c r="G1784" s="319">
        <v>20210917</v>
      </c>
      <c r="H1784" s="319" t="s">
        <v>4293</v>
      </c>
      <c r="I1784" s="319" t="s">
        <v>4775</v>
      </c>
      <c r="J1784" s="319">
        <f t="shared" si="108"/>
        <v>2811</v>
      </c>
      <c r="K1784" s="319" t="s">
        <v>1586</v>
      </c>
      <c r="L1784" s="319" t="s">
        <v>4460</v>
      </c>
      <c r="M1784" s="319" t="s">
        <v>5053</v>
      </c>
    </row>
    <row r="1785" spans="1:13" hidden="1">
      <c r="A1785" s="319">
        <f t="shared" si="111"/>
        <v>2984</v>
      </c>
      <c r="B1785" s="288" t="s">
        <v>4453</v>
      </c>
      <c r="C1785" s="319" t="s">
        <v>1541</v>
      </c>
      <c r="D1785" s="319" t="s">
        <v>4765</v>
      </c>
      <c r="E1785" s="319" t="s">
        <v>4765</v>
      </c>
      <c r="F1785" s="319">
        <v>20160101</v>
      </c>
      <c r="G1785" s="319">
        <v>20210917</v>
      </c>
      <c r="H1785" s="319" t="s">
        <v>4293</v>
      </c>
      <c r="I1785" s="319" t="s">
        <v>4775</v>
      </c>
      <c r="J1785" s="319">
        <f t="shared" si="108"/>
        <v>2811</v>
      </c>
      <c r="K1785" s="319" t="s">
        <v>1256</v>
      </c>
      <c r="L1785" s="319" t="s">
        <v>4744</v>
      </c>
      <c r="M1785" s="319" t="s">
        <v>5053</v>
      </c>
    </row>
    <row r="1786" spans="1:13" hidden="1">
      <c r="A1786" s="319">
        <f t="shared" si="111"/>
        <v>2985</v>
      </c>
      <c r="B1786" s="288" t="s">
        <v>4453</v>
      </c>
      <c r="C1786" s="319" t="s">
        <v>1541</v>
      </c>
      <c r="D1786" s="319" t="s">
        <v>4765</v>
      </c>
      <c r="E1786" s="319" t="s">
        <v>4765</v>
      </c>
      <c r="F1786" s="319">
        <v>20160101</v>
      </c>
      <c r="G1786" s="319">
        <v>20210917</v>
      </c>
      <c r="H1786" s="319" t="s">
        <v>4293</v>
      </c>
      <c r="I1786" s="319" t="s">
        <v>4775</v>
      </c>
      <c r="J1786" s="319">
        <f t="shared" si="108"/>
        <v>2811</v>
      </c>
      <c r="K1786" s="319" t="s">
        <v>4461</v>
      </c>
      <c r="L1786" s="319" t="s">
        <v>4462</v>
      </c>
      <c r="M1786" s="319" t="s">
        <v>5053</v>
      </c>
    </row>
    <row r="1787" spans="1:13" hidden="1">
      <c r="A1787" s="319">
        <f t="shared" si="111"/>
        <v>2986</v>
      </c>
      <c r="B1787" s="288" t="s">
        <v>4453</v>
      </c>
      <c r="C1787" s="319" t="s">
        <v>1541</v>
      </c>
      <c r="D1787" s="319" t="s">
        <v>4765</v>
      </c>
      <c r="E1787" s="319" t="s">
        <v>4765</v>
      </c>
      <c r="F1787" s="319">
        <v>20160101</v>
      </c>
      <c r="G1787" s="319">
        <v>20210917</v>
      </c>
      <c r="H1787" s="319" t="s">
        <v>4293</v>
      </c>
      <c r="I1787" s="319" t="s">
        <v>4775</v>
      </c>
      <c r="J1787" s="319">
        <f t="shared" si="108"/>
        <v>2811</v>
      </c>
      <c r="K1787" s="319" t="s">
        <v>4762</v>
      </c>
      <c r="L1787" s="319" t="s">
        <v>4763</v>
      </c>
      <c r="M1787" s="319" t="s">
        <v>5053</v>
      </c>
    </row>
    <row r="1788" spans="1:13" hidden="1">
      <c r="A1788" s="319">
        <f t="shared" si="111"/>
        <v>2987</v>
      </c>
      <c r="B1788" s="288" t="s">
        <v>4453</v>
      </c>
      <c r="C1788" s="319" t="s">
        <v>1541</v>
      </c>
      <c r="D1788" s="319" t="s">
        <v>4765</v>
      </c>
      <c r="E1788" s="319" t="s">
        <v>4765</v>
      </c>
      <c r="F1788" s="319">
        <v>20160101</v>
      </c>
      <c r="G1788" s="319">
        <v>20210917</v>
      </c>
      <c r="H1788" s="319" t="s">
        <v>4293</v>
      </c>
      <c r="I1788" s="319" t="s">
        <v>4775</v>
      </c>
      <c r="J1788" s="319">
        <f t="shared" si="108"/>
        <v>2811</v>
      </c>
      <c r="K1788" s="319" t="s">
        <v>4463</v>
      </c>
      <c r="L1788" s="319" t="s">
        <v>4464</v>
      </c>
      <c r="M1788" s="319" t="s">
        <v>5053</v>
      </c>
    </row>
    <row r="1789" spans="1:13" hidden="1">
      <c r="A1789" s="319">
        <f t="shared" si="111"/>
        <v>2988</v>
      </c>
      <c r="B1789" s="288" t="s">
        <v>4453</v>
      </c>
      <c r="C1789" s="319" t="s">
        <v>1541</v>
      </c>
      <c r="D1789" s="319" t="s">
        <v>4765</v>
      </c>
      <c r="E1789" s="319" t="s">
        <v>4765</v>
      </c>
      <c r="F1789" s="319">
        <v>20160101</v>
      </c>
      <c r="G1789" s="319">
        <v>20210917</v>
      </c>
      <c r="H1789" s="319" t="s">
        <v>4293</v>
      </c>
      <c r="I1789" s="319" t="s">
        <v>4775</v>
      </c>
      <c r="J1789" s="319">
        <f t="shared" si="108"/>
        <v>2811</v>
      </c>
      <c r="K1789" s="319" t="s">
        <v>1276</v>
      </c>
      <c r="L1789" s="319" t="s">
        <v>4467</v>
      </c>
      <c r="M1789" s="319" t="s">
        <v>5053</v>
      </c>
    </row>
    <row r="1790" spans="1:13" hidden="1">
      <c r="A1790" s="319">
        <f t="shared" si="111"/>
        <v>2989</v>
      </c>
      <c r="B1790" s="288" t="s">
        <v>4453</v>
      </c>
      <c r="C1790" s="319" t="s">
        <v>1541</v>
      </c>
      <c r="D1790" s="319" t="s">
        <v>4765</v>
      </c>
      <c r="E1790" s="319" t="s">
        <v>4765</v>
      </c>
      <c r="F1790" s="319">
        <v>20160101</v>
      </c>
      <c r="G1790" s="319">
        <v>20210917</v>
      </c>
      <c r="H1790" s="319" t="s">
        <v>4293</v>
      </c>
      <c r="I1790" s="319" t="s">
        <v>4775</v>
      </c>
      <c r="J1790" s="319">
        <f t="shared" si="108"/>
        <v>2811</v>
      </c>
      <c r="K1790" s="319" t="s">
        <v>4832</v>
      </c>
      <c r="L1790" s="319" t="s">
        <v>4469</v>
      </c>
      <c r="M1790" s="319" t="s">
        <v>5053</v>
      </c>
    </row>
    <row r="1791" spans="1:13" hidden="1">
      <c r="A1791" s="319">
        <f t="shared" si="111"/>
        <v>2990</v>
      </c>
      <c r="B1791" s="288" t="s">
        <v>4453</v>
      </c>
      <c r="C1791" s="319" t="s">
        <v>1541</v>
      </c>
      <c r="D1791" s="319" t="s">
        <v>4765</v>
      </c>
      <c r="E1791" s="319" t="s">
        <v>4765</v>
      </c>
      <c r="F1791" s="319">
        <v>20160101</v>
      </c>
      <c r="G1791" s="319">
        <v>20210917</v>
      </c>
      <c r="H1791" s="319" t="s">
        <v>4293</v>
      </c>
      <c r="I1791" s="319" t="s">
        <v>4775</v>
      </c>
      <c r="J1791" s="319">
        <f t="shared" ref="J1791:J1854" si="114">J1790</f>
        <v>2811</v>
      </c>
      <c r="K1791" s="319" t="s">
        <v>4833</v>
      </c>
      <c r="L1791" s="319" t="s">
        <v>4471</v>
      </c>
      <c r="M1791" s="319" t="s">
        <v>5053</v>
      </c>
    </row>
    <row r="1792" spans="1:13" hidden="1">
      <c r="A1792" s="319">
        <f t="shared" si="111"/>
        <v>2991</v>
      </c>
      <c r="B1792" s="288" t="s">
        <v>4453</v>
      </c>
      <c r="C1792" s="319" t="s">
        <v>1541</v>
      </c>
      <c r="D1792" s="319" t="s">
        <v>4765</v>
      </c>
      <c r="E1792" s="319" t="s">
        <v>4765</v>
      </c>
      <c r="F1792" s="319">
        <v>20160101</v>
      </c>
      <c r="G1792" s="319">
        <v>20210917</v>
      </c>
      <c r="H1792" s="319" t="s">
        <v>4293</v>
      </c>
      <c r="I1792" s="319" t="s">
        <v>4775</v>
      </c>
      <c r="J1792" s="319">
        <f t="shared" si="114"/>
        <v>2811</v>
      </c>
      <c r="K1792" s="319" t="s">
        <v>4834</v>
      </c>
      <c r="L1792" s="319" t="s">
        <v>4835</v>
      </c>
      <c r="M1792" s="319" t="s">
        <v>5053</v>
      </c>
    </row>
    <row r="1793" spans="1:13" hidden="1">
      <c r="A1793" s="319">
        <f t="shared" si="111"/>
        <v>2992</v>
      </c>
      <c r="B1793" s="288" t="s">
        <v>4453</v>
      </c>
      <c r="C1793" s="319" t="s">
        <v>1541</v>
      </c>
      <c r="D1793" s="319" t="s">
        <v>4765</v>
      </c>
      <c r="E1793" s="319" t="s">
        <v>4765</v>
      </c>
      <c r="F1793" s="319">
        <v>20160101</v>
      </c>
      <c r="G1793" s="319">
        <v>20210917</v>
      </c>
      <c r="H1793" s="319" t="s">
        <v>4293</v>
      </c>
      <c r="I1793" s="319" t="s">
        <v>4775</v>
      </c>
      <c r="J1793" s="319">
        <f t="shared" si="114"/>
        <v>2811</v>
      </c>
      <c r="K1793" s="319" t="s">
        <v>4837</v>
      </c>
      <c r="L1793" s="319" t="s">
        <v>4836</v>
      </c>
      <c r="M1793" s="319" t="s">
        <v>5053</v>
      </c>
    </row>
    <row r="1794" spans="1:13" hidden="1">
      <c r="A1794" s="319">
        <f t="shared" si="111"/>
        <v>2993</v>
      </c>
      <c r="B1794" s="288" t="s">
        <v>4453</v>
      </c>
      <c r="C1794" s="319" t="s">
        <v>1541</v>
      </c>
      <c r="D1794" s="319" t="s">
        <v>4765</v>
      </c>
      <c r="E1794" s="319" t="s">
        <v>4765</v>
      </c>
      <c r="F1794" s="319">
        <v>20160101</v>
      </c>
      <c r="G1794" s="319">
        <v>20210917</v>
      </c>
      <c r="H1794" s="319" t="s">
        <v>4293</v>
      </c>
      <c r="I1794" s="319" t="s">
        <v>4775</v>
      </c>
      <c r="J1794" s="319">
        <f t="shared" si="114"/>
        <v>2811</v>
      </c>
      <c r="K1794" s="319" t="s">
        <v>4838</v>
      </c>
      <c r="L1794" s="319" t="s">
        <v>4841</v>
      </c>
      <c r="M1794" s="319" t="s">
        <v>5053</v>
      </c>
    </row>
    <row r="1795" spans="1:13" hidden="1">
      <c r="A1795" s="319">
        <f t="shared" si="111"/>
        <v>2994</v>
      </c>
      <c r="B1795" s="288" t="s">
        <v>4453</v>
      </c>
      <c r="C1795" s="319" t="s">
        <v>1541</v>
      </c>
      <c r="D1795" s="319" t="s">
        <v>4765</v>
      </c>
      <c r="E1795" s="319" t="s">
        <v>4765</v>
      </c>
      <c r="F1795" s="319">
        <v>20160101</v>
      </c>
      <c r="G1795" s="319">
        <v>20210917</v>
      </c>
      <c r="H1795" s="319" t="s">
        <v>4293</v>
      </c>
      <c r="I1795" s="319" t="s">
        <v>4775</v>
      </c>
      <c r="J1795" s="319">
        <f t="shared" si="114"/>
        <v>2811</v>
      </c>
      <c r="K1795" s="319" t="s">
        <v>4839</v>
      </c>
      <c r="L1795" s="319" t="s">
        <v>4842</v>
      </c>
      <c r="M1795" s="319" t="s">
        <v>5053</v>
      </c>
    </row>
    <row r="1796" spans="1:13" hidden="1">
      <c r="A1796" s="319">
        <f t="shared" si="111"/>
        <v>2995</v>
      </c>
      <c r="B1796" s="288" t="s">
        <v>4453</v>
      </c>
      <c r="C1796" s="319" t="s">
        <v>1541</v>
      </c>
      <c r="D1796" s="319" t="s">
        <v>4765</v>
      </c>
      <c r="E1796" s="319" t="s">
        <v>4765</v>
      </c>
      <c r="F1796" s="319">
        <v>20160101</v>
      </c>
      <c r="G1796" s="319">
        <v>20210917</v>
      </c>
      <c r="H1796" s="319" t="s">
        <v>4293</v>
      </c>
      <c r="I1796" s="319" t="s">
        <v>4775</v>
      </c>
      <c r="J1796" s="319">
        <v>2812</v>
      </c>
      <c r="K1796" s="319" t="s">
        <v>1809</v>
      </c>
      <c r="L1796" s="319" t="s">
        <v>4458</v>
      </c>
      <c r="M1796" s="319" t="s">
        <v>5053</v>
      </c>
    </row>
    <row r="1797" spans="1:13" hidden="1">
      <c r="A1797" s="319">
        <f t="shared" si="111"/>
        <v>2996</v>
      </c>
      <c r="B1797" s="288" t="s">
        <v>4453</v>
      </c>
      <c r="C1797" s="319" t="s">
        <v>1541</v>
      </c>
      <c r="D1797" s="319" t="s">
        <v>4765</v>
      </c>
      <c r="E1797" s="319" t="s">
        <v>4765</v>
      </c>
      <c r="F1797" s="319">
        <v>20160101</v>
      </c>
      <c r="G1797" s="319">
        <v>20210917</v>
      </c>
      <c r="H1797" s="319" t="s">
        <v>4293</v>
      </c>
      <c r="I1797" s="319" t="s">
        <v>4775</v>
      </c>
      <c r="J1797" s="319">
        <f t="shared" ref="J1797" si="115">J1796</f>
        <v>2812</v>
      </c>
      <c r="K1797" s="319" t="s">
        <v>1419</v>
      </c>
      <c r="L1797" s="319" t="s">
        <v>4459</v>
      </c>
      <c r="M1797" s="319" t="s">
        <v>5053</v>
      </c>
    </row>
    <row r="1798" spans="1:13" hidden="1">
      <c r="A1798" s="319">
        <f t="shared" si="111"/>
        <v>2997</v>
      </c>
      <c r="B1798" s="288" t="s">
        <v>4453</v>
      </c>
      <c r="C1798" s="319" t="s">
        <v>1541</v>
      </c>
      <c r="D1798" s="319" t="s">
        <v>4765</v>
      </c>
      <c r="E1798" s="319" t="s">
        <v>4765</v>
      </c>
      <c r="F1798" s="319">
        <v>20160101</v>
      </c>
      <c r="G1798" s="319">
        <v>20210917</v>
      </c>
      <c r="H1798" s="319" t="s">
        <v>4293</v>
      </c>
      <c r="I1798" s="319" t="s">
        <v>4775</v>
      </c>
      <c r="J1798" s="319">
        <f t="shared" si="114"/>
        <v>2812</v>
      </c>
      <c r="K1798" s="319" t="s">
        <v>1586</v>
      </c>
      <c r="L1798" s="319" t="s">
        <v>4460</v>
      </c>
      <c r="M1798" s="319" t="s">
        <v>5053</v>
      </c>
    </row>
    <row r="1799" spans="1:13" hidden="1">
      <c r="A1799" s="319">
        <f t="shared" si="111"/>
        <v>2998</v>
      </c>
      <c r="B1799" s="288" t="s">
        <v>4453</v>
      </c>
      <c r="C1799" s="319" t="s">
        <v>1541</v>
      </c>
      <c r="D1799" s="319" t="s">
        <v>4765</v>
      </c>
      <c r="E1799" s="319" t="s">
        <v>4765</v>
      </c>
      <c r="F1799" s="319">
        <v>20160101</v>
      </c>
      <c r="G1799" s="319">
        <v>20210917</v>
      </c>
      <c r="H1799" s="319" t="s">
        <v>4293</v>
      </c>
      <c r="I1799" s="319" t="s">
        <v>4775</v>
      </c>
      <c r="J1799" s="319">
        <f t="shared" si="114"/>
        <v>2812</v>
      </c>
      <c r="K1799" s="319" t="s">
        <v>1256</v>
      </c>
      <c r="L1799" s="319" t="s">
        <v>4744</v>
      </c>
      <c r="M1799" s="319" t="s">
        <v>5053</v>
      </c>
    </row>
    <row r="1800" spans="1:13" hidden="1">
      <c r="A1800" s="319">
        <f t="shared" si="111"/>
        <v>2999</v>
      </c>
      <c r="B1800" s="288" t="s">
        <v>4453</v>
      </c>
      <c r="C1800" s="319" t="s">
        <v>1541</v>
      </c>
      <c r="D1800" s="319" t="s">
        <v>4765</v>
      </c>
      <c r="E1800" s="319" t="s">
        <v>4765</v>
      </c>
      <c r="F1800" s="319">
        <v>20160101</v>
      </c>
      <c r="G1800" s="319">
        <v>20210917</v>
      </c>
      <c r="H1800" s="319" t="s">
        <v>4293</v>
      </c>
      <c r="I1800" s="319" t="s">
        <v>4775</v>
      </c>
      <c r="J1800" s="319">
        <f t="shared" si="114"/>
        <v>2812</v>
      </c>
      <c r="K1800" s="319" t="s">
        <v>4461</v>
      </c>
      <c r="L1800" s="319" t="s">
        <v>4462</v>
      </c>
      <c r="M1800" s="319" t="s">
        <v>5053</v>
      </c>
    </row>
    <row r="1801" spans="1:13" hidden="1">
      <c r="A1801" s="319">
        <f t="shared" si="111"/>
        <v>3000</v>
      </c>
      <c r="B1801" s="288" t="s">
        <v>4453</v>
      </c>
      <c r="C1801" s="319" t="s">
        <v>1541</v>
      </c>
      <c r="D1801" s="319" t="s">
        <v>4765</v>
      </c>
      <c r="E1801" s="319" t="s">
        <v>4765</v>
      </c>
      <c r="F1801" s="319">
        <v>20160101</v>
      </c>
      <c r="G1801" s="319">
        <v>20210917</v>
      </c>
      <c r="H1801" s="319" t="s">
        <v>4293</v>
      </c>
      <c r="I1801" s="319" t="s">
        <v>4775</v>
      </c>
      <c r="J1801" s="319">
        <f t="shared" si="114"/>
        <v>2812</v>
      </c>
      <c r="K1801" s="319" t="s">
        <v>4762</v>
      </c>
      <c r="L1801" s="319" t="s">
        <v>4763</v>
      </c>
      <c r="M1801" s="319" t="s">
        <v>5053</v>
      </c>
    </row>
    <row r="1802" spans="1:13" hidden="1">
      <c r="A1802" s="319">
        <f t="shared" si="111"/>
        <v>3001</v>
      </c>
      <c r="B1802" s="288" t="s">
        <v>4453</v>
      </c>
      <c r="C1802" s="319" t="s">
        <v>1541</v>
      </c>
      <c r="D1802" s="319" t="s">
        <v>4765</v>
      </c>
      <c r="E1802" s="319" t="s">
        <v>4765</v>
      </c>
      <c r="F1802" s="319">
        <v>20160101</v>
      </c>
      <c r="G1802" s="319">
        <v>20210917</v>
      </c>
      <c r="H1802" s="319" t="s">
        <v>4293</v>
      </c>
      <c r="I1802" s="319" t="s">
        <v>4775</v>
      </c>
      <c r="J1802" s="319">
        <f t="shared" si="114"/>
        <v>2812</v>
      </c>
      <c r="K1802" s="319" t="s">
        <v>4463</v>
      </c>
      <c r="L1802" s="319" t="s">
        <v>4464</v>
      </c>
      <c r="M1802" s="319" t="s">
        <v>5053</v>
      </c>
    </row>
    <row r="1803" spans="1:13" hidden="1">
      <c r="A1803" s="319">
        <f t="shared" si="111"/>
        <v>3002</v>
      </c>
      <c r="B1803" s="288" t="s">
        <v>4453</v>
      </c>
      <c r="C1803" s="319" t="s">
        <v>1541</v>
      </c>
      <c r="D1803" s="319" t="s">
        <v>4765</v>
      </c>
      <c r="E1803" s="319" t="s">
        <v>4765</v>
      </c>
      <c r="F1803" s="319">
        <v>20160101</v>
      </c>
      <c r="G1803" s="319">
        <v>20210917</v>
      </c>
      <c r="H1803" s="319" t="s">
        <v>4293</v>
      </c>
      <c r="I1803" s="319" t="s">
        <v>4775</v>
      </c>
      <c r="J1803" s="319">
        <f t="shared" si="114"/>
        <v>2812</v>
      </c>
      <c r="K1803" s="319" t="s">
        <v>1276</v>
      </c>
      <c r="L1803" s="319" t="s">
        <v>4467</v>
      </c>
      <c r="M1803" s="319" t="s">
        <v>5053</v>
      </c>
    </row>
    <row r="1804" spans="1:13" hidden="1">
      <c r="A1804" s="319">
        <f t="shared" si="111"/>
        <v>3003</v>
      </c>
      <c r="B1804" s="288" t="s">
        <v>4453</v>
      </c>
      <c r="C1804" s="319" t="s">
        <v>1541</v>
      </c>
      <c r="D1804" s="319" t="s">
        <v>4765</v>
      </c>
      <c r="E1804" s="319" t="s">
        <v>4765</v>
      </c>
      <c r="F1804" s="319">
        <v>20160101</v>
      </c>
      <c r="G1804" s="319">
        <v>20210917</v>
      </c>
      <c r="H1804" s="319" t="s">
        <v>4293</v>
      </c>
      <c r="I1804" s="319" t="s">
        <v>4775</v>
      </c>
      <c r="J1804" s="319">
        <f t="shared" si="114"/>
        <v>2812</v>
      </c>
      <c r="K1804" s="319" t="s">
        <v>4832</v>
      </c>
      <c r="L1804" s="319" t="s">
        <v>4469</v>
      </c>
      <c r="M1804" s="319" t="s">
        <v>5053</v>
      </c>
    </row>
    <row r="1805" spans="1:13" hidden="1">
      <c r="A1805" s="319">
        <f t="shared" si="111"/>
        <v>3004</v>
      </c>
      <c r="B1805" s="288" t="s">
        <v>4453</v>
      </c>
      <c r="C1805" s="319" t="s">
        <v>1541</v>
      </c>
      <c r="D1805" s="319" t="s">
        <v>4765</v>
      </c>
      <c r="E1805" s="319" t="s">
        <v>4765</v>
      </c>
      <c r="F1805" s="319">
        <v>20160101</v>
      </c>
      <c r="G1805" s="319">
        <v>20210917</v>
      </c>
      <c r="H1805" s="319" t="s">
        <v>4293</v>
      </c>
      <c r="I1805" s="319" t="s">
        <v>4775</v>
      </c>
      <c r="J1805" s="319">
        <f t="shared" si="114"/>
        <v>2812</v>
      </c>
      <c r="K1805" s="319" t="s">
        <v>4833</v>
      </c>
      <c r="L1805" s="319" t="s">
        <v>4471</v>
      </c>
      <c r="M1805" s="319" t="s">
        <v>5053</v>
      </c>
    </row>
    <row r="1806" spans="1:13" hidden="1">
      <c r="A1806" s="319">
        <f t="shared" si="111"/>
        <v>3005</v>
      </c>
      <c r="B1806" s="288" t="s">
        <v>4453</v>
      </c>
      <c r="C1806" s="319" t="s">
        <v>1541</v>
      </c>
      <c r="D1806" s="319" t="s">
        <v>4765</v>
      </c>
      <c r="E1806" s="319" t="s">
        <v>4765</v>
      </c>
      <c r="F1806" s="319">
        <v>20160101</v>
      </c>
      <c r="G1806" s="319">
        <v>20210917</v>
      </c>
      <c r="H1806" s="319" t="s">
        <v>4293</v>
      </c>
      <c r="I1806" s="319" t="s">
        <v>4775</v>
      </c>
      <c r="J1806" s="319">
        <f t="shared" si="114"/>
        <v>2812</v>
      </c>
      <c r="K1806" s="319" t="s">
        <v>4834</v>
      </c>
      <c r="L1806" s="319" t="s">
        <v>4835</v>
      </c>
      <c r="M1806" s="319" t="s">
        <v>5053</v>
      </c>
    </row>
    <row r="1807" spans="1:13" hidden="1">
      <c r="A1807" s="319">
        <f t="shared" si="111"/>
        <v>3006</v>
      </c>
      <c r="B1807" s="288" t="s">
        <v>4453</v>
      </c>
      <c r="C1807" s="319" t="s">
        <v>1541</v>
      </c>
      <c r="D1807" s="319" t="s">
        <v>4765</v>
      </c>
      <c r="E1807" s="319" t="s">
        <v>4765</v>
      </c>
      <c r="F1807" s="319">
        <v>20160101</v>
      </c>
      <c r="G1807" s="319">
        <v>20210917</v>
      </c>
      <c r="H1807" s="319" t="s">
        <v>4293</v>
      </c>
      <c r="I1807" s="319" t="s">
        <v>4775</v>
      </c>
      <c r="J1807" s="319">
        <f t="shared" si="114"/>
        <v>2812</v>
      </c>
      <c r="K1807" s="319" t="s">
        <v>4837</v>
      </c>
      <c r="L1807" s="319" t="s">
        <v>4836</v>
      </c>
      <c r="M1807" s="319" t="s">
        <v>5053</v>
      </c>
    </row>
    <row r="1808" spans="1:13" hidden="1">
      <c r="A1808" s="319">
        <f t="shared" si="111"/>
        <v>3007</v>
      </c>
      <c r="B1808" s="288" t="s">
        <v>4453</v>
      </c>
      <c r="C1808" s="319" t="s">
        <v>1541</v>
      </c>
      <c r="D1808" s="319" t="s">
        <v>4765</v>
      </c>
      <c r="E1808" s="319" t="s">
        <v>4765</v>
      </c>
      <c r="F1808" s="319">
        <v>20160101</v>
      </c>
      <c r="G1808" s="319">
        <v>20210917</v>
      </c>
      <c r="H1808" s="319" t="s">
        <v>4293</v>
      </c>
      <c r="I1808" s="319" t="s">
        <v>4775</v>
      </c>
      <c r="J1808" s="319">
        <f t="shared" si="114"/>
        <v>2812</v>
      </c>
      <c r="K1808" s="319" t="s">
        <v>4838</v>
      </c>
      <c r="L1808" s="319" t="s">
        <v>4841</v>
      </c>
      <c r="M1808" s="319" t="s">
        <v>5053</v>
      </c>
    </row>
    <row r="1809" spans="1:13" hidden="1">
      <c r="A1809" s="319">
        <f t="shared" si="111"/>
        <v>3008</v>
      </c>
      <c r="B1809" s="288" t="s">
        <v>4453</v>
      </c>
      <c r="C1809" s="319" t="s">
        <v>1541</v>
      </c>
      <c r="D1809" s="319" t="s">
        <v>4765</v>
      </c>
      <c r="E1809" s="319" t="s">
        <v>4765</v>
      </c>
      <c r="F1809" s="319">
        <v>20160101</v>
      </c>
      <c r="G1809" s="319">
        <v>20210917</v>
      </c>
      <c r="H1809" s="319" t="s">
        <v>4293</v>
      </c>
      <c r="I1809" s="319" t="s">
        <v>4775</v>
      </c>
      <c r="J1809" s="319">
        <f t="shared" si="114"/>
        <v>2812</v>
      </c>
      <c r="K1809" s="319" t="s">
        <v>4839</v>
      </c>
      <c r="L1809" s="319" t="s">
        <v>4842</v>
      </c>
      <c r="M1809" s="319" t="s">
        <v>5053</v>
      </c>
    </row>
    <row r="1810" spans="1:13" hidden="1">
      <c r="A1810" s="319">
        <f t="shared" si="111"/>
        <v>3009</v>
      </c>
      <c r="B1810" s="288" t="s">
        <v>4453</v>
      </c>
      <c r="C1810" s="319" t="s">
        <v>1541</v>
      </c>
      <c r="D1810" s="319" t="s">
        <v>4765</v>
      </c>
      <c r="E1810" s="319" t="s">
        <v>4765</v>
      </c>
      <c r="F1810" s="319">
        <v>20160101</v>
      </c>
      <c r="G1810" s="319">
        <v>20210917</v>
      </c>
      <c r="H1810" s="319" t="s">
        <v>4293</v>
      </c>
      <c r="I1810" s="319" t="s">
        <v>4775</v>
      </c>
      <c r="J1810" s="319">
        <v>2813</v>
      </c>
      <c r="K1810" s="319" t="s">
        <v>1809</v>
      </c>
      <c r="L1810" s="319" t="s">
        <v>4458</v>
      </c>
      <c r="M1810" s="319" t="s">
        <v>5053</v>
      </c>
    </row>
    <row r="1811" spans="1:13" hidden="1">
      <c r="A1811" s="319">
        <f t="shared" si="111"/>
        <v>3010</v>
      </c>
      <c r="B1811" s="288" t="s">
        <v>4453</v>
      </c>
      <c r="C1811" s="319" t="s">
        <v>1541</v>
      </c>
      <c r="D1811" s="319" t="s">
        <v>4765</v>
      </c>
      <c r="E1811" s="319" t="s">
        <v>4765</v>
      </c>
      <c r="F1811" s="319">
        <v>20160101</v>
      </c>
      <c r="G1811" s="319">
        <v>20210917</v>
      </c>
      <c r="H1811" s="319" t="s">
        <v>4293</v>
      </c>
      <c r="I1811" s="319" t="s">
        <v>4775</v>
      </c>
      <c r="J1811" s="319">
        <f t="shared" ref="J1811" si="116">J1810</f>
        <v>2813</v>
      </c>
      <c r="K1811" s="319" t="s">
        <v>1419</v>
      </c>
      <c r="L1811" s="319" t="s">
        <v>4459</v>
      </c>
      <c r="M1811" s="319" t="s">
        <v>5053</v>
      </c>
    </row>
    <row r="1812" spans="1:13" hidden="1">
      <c r="A1812" s="319">
        <f t="shared" si="111"/>
        <v>3011</v>
      </c>
      <c r="B1812" s="288" t="s">
        <v>4453</v>
      </c>
      <c r="C1812" s="319" t="s">
        <v>1541</v>
      </c>
      <c r="D1812" s="319" t="s">
        <v>4765</v>
      </c>
      <c r="E1812" s="319" t="s">
        <v>4765</v>
      </c>
      <c r="F1812" s="319">
        <v>20160101</v>
      </c>
      <c r="G1812" s="319">
        <v>20210917</v>
      </c>
      <c r="H1812" s="319" t="s">
        <v>4293</v>
      </c>
      <c r="I1812" s="319" t="s">
        <v>4775</v>
      </c>
      <c r="J1812" s="319">
        <f t="shared" si="114"/>
        <v>2813</v>
      </c>
      <c r="K1812" s="319" t="s">
        <v>1586</v>
      </c>
      <c r="L1812" s="319" t="s">
        <v>4460</v>
      </c>
      <c r="M1812" s="319" t="s">
        <v>5053</v>
      </c>
    </row>
    <row r="1813" spans="1:13" hidden="1">
      <c r="A1813" s="319">
        <f t="shared" si="111"/>
        <v>3012</v>
      </c>
      <c r="B1813" s="288" t="s">
        <v>4453</v>
      </c>
      <c r="C1813" s="319" t="s">
        <v>1541</v>
      </c>
      <c r="D1813" s="319" t="s">
        <v>4765</v>
      </c>
      <c r="E1813" s="319" t="s">
        <v>4765</v>
      </c>
      <c r="F1813" s="319">
        <v>20160101</v>
      </c>
      <c r="G1813" s="319">
        <v>20210917</v>
      </c>
      <c r="H1813" s="319" t="s">
        <v>4293</v>
      </c>
      <c r="I1813" s="319" t="s">
        <v>4775</v>
      </c>
      <c r="J1813" s="319">
        <f t="shared" si="114"/>
        <v>2813</v>
      </c>
      <c r="K1813" s="319" t="s">
        <v>1256</v>
      </c>
      <c r="L1813" s="319" t="s">
        <v>4744</v>
      </c>
      <c r="M1813" s="319" t="s">
        <v>5053</v>
      </c>
    </row>
    <row r="1814" spans="1:13" hidden="1">
      <c r="A1814" s="319">
        <f t="shared" si="111"/>
        <v>3013</v>
      </c>
      <c r="B1814" s="288" t="s">
        <v>4453</v>
      </c>
      <c r="C1814" s="319" t="s">
        <v>1541</v>
      </c>
      <c r="D1814" s="319" t="s">
        <v>4765</v>
      </c>
      <c r="E1814" s="319" t="s">
        <v>4765</v>
      </c>
      <c r="F1814" s="319">
        <v>20160101</v>
      </c>
      <c r="G1814" s="319">
        <v>20210917</v>
      </c>
      <c r="H1814" s="319" t="s">
        <v>4293</v>
      </c>
      <c r="I1814" s="319" t="s">
        <v>4775</v>
      </c>
      <c r="J1814" s="319">
        <f t="shared" si="114"/>
        <v>2813</v>
      </c>
      <c r="K1814" s="319" t="s">
        <v>4461</v>
      </c>
      <c r="L1814" s="319" t="s">
        <v>4462</v>
      </c>
      <c r="M1814" s="319" t="s">
        <v>5053</v>
      </c>
    </row>
    <row r="1815" spans="1:13" hidden="1">
      <c r="A1815" s="319">
        <f t="shared" si="111"/>
        <v>3014</v>
      </c>
      <c r="B1815" s="288" t="s">
        <v>4453</v>
      </c>
      <c r="C1815" s="319" t="s">
        <v>1541</v>
      </c>
      <c r="D1815" s="319" t="s">
        <v>4765</v>
      </c>
      <c r="E1815" s="319" t="s">
        <v>4765</v>
      </c>
      <c r="F1815" s="319">
        <v>20160101</v>
      </c>
      <c r="G1815" s="319">
        <v>20210917</v>
      </c>
      <c r="H1815" s="319" t="s">
        <v>4293</v>
      </c>
      <c r="I1815" s="319" t="s">
        <v>4775</v>
      </c>
      <c r="J1815" s="319">
        <f t="shared" si="114"/>
        <v>2813</v>
      </c>
      <c r="K1815" s="319" t="s">
        <v>4762</v>
      </c>
      <c r="L1815" s="319" t="s">
        <v>4763</v>
      </c>
      <c r="M1815" s="319" t="s">
        <v>5053</v>
      </c>
    </row>
    <row r="1816" spans="1:13" hidden="1">
      <c r="A1816" s="319">
        <f t="shared" si="111"/>
        <v>3015</v>
      </c>
      <c r="B1816" s="288" t="s">
        <v>4453</v>
      </c>
      <c r="C1816" s="319" t="s">
        <v>1541</v>
      </c>
      <c r="D1816" s="319" t="s">
        <v>4765</v>
      </c>
      <c r="E1816" s="319" t="s">
        <v>4765</v>
      </c>
      <c r="F1816" s="319">
        <v>20160101</v>
      </c>
      <c r="G1816" s="319">
        <v>20210917</v>
      </c>
      <c r="H1816" s="319" t="s">
        <v>4293</v>
      </c>
      <c r="I1816" s="319" t="s">
        <v>4775</v>
      </c>
      <c r="J1816" s="319">
        <f t="shared" si="114"/>
        <v>2813</v>
      </c>
      <c r="K1816" s="319" t="s">
        <v>4463</v>
      </c>
      <c r="L1816" s="319" t="s">
        <v>4464</v>
      </c>
      <c r="M1816" s="319" t="s">
        <v>5053</v>
      </c>
    </row>
    <row r="1817" spans="1:13" hidden="1">
      <c r="A1817" s="319">
        <f t="shared" si="111"/>
        <v>3016</v>
      </c>
      <c r="B1817" s="288" t="s">
        <v>4453</v>
      </c>
      <c r="C1817" s="319" t="s">
        <v>1541</v>
      </c>
      <c r="D1817" s="319" t="s">
        <v>4765</v>
      </c>
      <c r="E1817" s="319" t="s">
        <v>4765</v>
      </c>
      <c r="F1817" s="319">
        <v>20160101</v>
      </c>
      <c r="G1817" s="319">
        <v>20210917</v>
      </c>
      <c r="H1817" s="319" t="s">
        <v>4293</v>
      </c>
      <c r="I1817" s="319" t="s">
        <v>4775</v>
      </c>
      <c r="J1817" s="319">
        <f t="shared" si="114"/>
        <v>2813</v>
      </c>
      <c r="K1817" s="319" t="s">
        <v>1276</v>
      </c>
      <c r="L1817" s="319" t="s">
        <v>4467</v>
      </c>
      <c r="M1817" s="319" t="s">
        <v>5053</v>
      </c>
    </row>
    <row r="1818" spans="1:13" hidden="1">
      <c r="A1818" s="319">
        <f t="shared" si="111"/>
        <v>3017</v>
      </c>
      <c r="B1818" s="288" t="s">
        <v>4453</v>
      </c>
      <c r="C1818" s="319" t="s">
        <v>1541</v>
      </c>
      <c r="D1818" s="319" t="s">
        <v>4765</v>
      </c>
      <c r="E1818" s="319" t="s">
        <v>4765</v>
      </c>
      <c r="F1818" s="319">
        <v>20160101</v>
      </c>
      <c r="G1818" s="319">
        <v>20210917</v>
      </c>
      <c r="H1818" s="319" t="s">
        <v>4293</v>
      </c>
      <c r="I1818" s="319" t="s">
        <v>4775</v>
      </c>
      <c r="J1818" s="319">
        <f t="shared" si="114"/>
        <v>2813</v>
      </c>
      <c r="K1818" s="319" t="s">
        <v>4832</v>
      </c>
      <c r="L1818" s="319" t="s">
        <v>4469</v>
      </c>
      <c r="M1818" s="319" t="s">
        <v>5053</v>
      </c>
    </row>
    <row r="1819" spans="1:13" hidden="1">
      <c r="A1819" s="319">
        <f t="shared" si="111"/>
        <v>3018</v>
      </c>
      <c r="B1819" s="288" t="s">
        <v>4453</v>
      </c>
      <c r="C1819" s="319" t="s">
        <v>1541</v>
      </c>
      <c r="D1819" s="319" t="s">
        <v>4765</v>
      </c>
      <c r="E1819" s="319" t="s">
        <v>4765</v>
      </c>
      <c r="F1819" s="319">
        <v>20160101</v>
      </c>
      <c r="G1819" s="319">
        <v>20210917</v>
      </c>
      <c r="H1819" s="319" t="s">
        <v>4293</v>
      </c>
      <c r="I1819" s="319" t="s">
        <v>4775</v>
      </c>
      <c r="J1819" s="319">
        <f t="shared" si="114"/>
        <v>2813</v>
      </c>
      <c r="K1819" s="319" t="s">
        <v>4833</v>
      </c>
      <c r="L1819" s="319" t="s">
        <v>4471</v>
      </c>
      <c r="M1819" s="319" t="s">
        <v>5053</v>
      </c>
    </row>
    <row r="1820" spans="1:13" hidden="1">
      <c r="A1820" s="319">
        <f t="shared" si="111"/>
        <v>3019</v>
      </c>
      <c r="B1820" s="288" t="s">
        <v>4453</v>
      </c>
      <c r="C1820" s="319" t="s">
        <v>1541</v>
      </c>
      <c r="D1820" s="319" t="s">
        <v>4765</v>
      </c>
      <c r="E1820" s="319" t="s">
        <v>4765</v>
      </c>
      <c r="F1820" s="319">
        <v>20160101</v>
      </c>
      <c r="G1820" s="319">
        <v>20210917</v>
      </c>
      <c r="H1820" s="319" t="s">
        <v>4293</v>
      </c>
      <c r="I1820" s="319" t="s">
        <v>4775</v>
      </c>
      <c r="J1820" s="319">
        <f t="shared" si="114"/>
        <v>2813</v>
      </c>
      <c r="K1820" s="319" t="s">
        <v>4834</v>
      </c>
      <c r="L1820" s="319" t="s">
        <v>4835</v>
      </c>
      <c r="M1820" s="319" t="s">
        <v>5053</v>
      </c>
    </row>
    <row r="1821" spans="1:13" hidden="1">
      <c r="A1821" s="319">
        <f t="shared" si="111"/>
        <v>3020</v>
      </c>
      <c r="B1821" s="288" t="s">
        <v>4453</v>
      </c>
      <c r="C1821" s="319" t="s">
        <v>1541</v>
      </c>
      <c r="D1821" s="319" t="s">
        <v>4765</v>
      </c>
      <c r="E1821" s="319" t="s">
        <v>4765</v>
      </c>
      <c r="F1821" s="319">
        <v>20160101</v>
      </c>
      <c r="G1821" s="319">
        <v>20210917</v>
      </c>
      <c r="H1821" s="319" t="s">
        <v>4293</v>
      </c>
      <c r="I1821" s="319" t="s">
        <v>4775</v>
      </c>
      <c r="J1821" s="319">
        <f t="shared" si="114"/>
        <v>2813</v>
      </c>
      <c r="K1821" s="319" t="s">
        <v>4837</v>
      </c>
      <c r="L1821" s="319" t="s">
        <v>4836</v>
      </c>
      <c r="M1821" s="319" t="s">
        <v>5053</v>
      </c>
    </row>
    <row r="1822" spans="1:13" hidden="1">
      <c r="A1822" s="319">
        <f t="shared" si="111"/>
        <v>3021</v>
      </c>
      <c r="B1822" s="288" t="s">
        <v>4453</v>
      </c>
      <c r="C1822" s="319" t="s">
        <v>1541</v>
      </c>
      <c r="D1822" s="319" t="s">
        <v>4765</v>
      </c>
      <c r="E1822" s="319" t="s">
        <v>4765</v>
      </c>
      <c r="F1822" s="319">
        <v>20160101</v>
      </c>
      <c r="G1822" s="319">
        <v>20210917</v>
      </c>
      <c r="H1822" s="319" t="s">
        <v>4293</v>
      </c>
      <c r="I1822" s="319" t="s">
        <v>4775</v>
      </c>
      <c r="J1822" s="319">
        <f t="shared" si="114"/>
        <v>2813</v>
      </c>
      <c r="K1822" s="319" t="s">
        <v>4838</v>
      </c>
      <c r="L1822" s="319" t="s">
        <v>4841</v>
      </c>
      <c r="M1822" s="319" t="s">
        <v>5053</v>
      </c>
    </row>
    <row r="1823" spans="1:13" hidden="1">
      <c r="A1823" s="319">
        <f t="shared" si="111"/>
        <v>3022</v>
      </c>
      <c r="B1823" s="288" t="s">
        <v>4453</v>
      </c>
      <c r="C1823" s="319" t="s">
        <v>1541</v>
      </c>
      <c r="D1823" s="319" t="s">
        <v>4765</v>
      </c>
      <c r="E1823" s="319" t="s">
        <v>4765</v>
      </c>
      <c r="F1823" s="319">
        <v>20160101</v>
      </c>
      <c r="G1823" s="319">
        <v>20210917</v>
      </c>
      <c r="H1823" s="319" t="s">
        <v>4293</v>
      </c>
      <c r="I1823" s="319" t="s">
        <v>4775</v>
      </c>
      <c r="J1823" s="319">
        <f t="shared" si="114"/>
        <v>2813</v>
      </c>
      <c r="K1823" s="319" t="s">
        <v>4839</v>
      </c>
      <c r="L1823" s="319" t="s">
        <v>4842</v>
      </c>
      <c r="M1823" s="319" t="s">
        <v>5053</v>
      </c>
    </row>
    <row r="1824" spans="1:13" hidden="1">
      <c r="A1824" s="319">
        <f t="shared" si="111"/>
        <v>3023</v>
      </c>
      <c r="B1824" s="288" t="s">
        <v>4453</v>
      </c>
      <c r="C1824" s="319" t="s">
        <v>1541</v>
      </c>
      <c r="D1824" s="319" t="s">
        <v>4765</v>
      </c>
      <c r="E1824" s="319" t="s">
        <v>4765</v>
      </c>
      <c r="F1824" s="319">
        <v>20160101</v>
      </c>
      <c r="G1824" s="319">
        <v>20210917</v>
      </c>
      <c r="H1824" s="319" t="s">
        <v>4293</v>
      </c>
      <c r="I1824" s="319" t="s">
        <v>4775</v>
      </c>
      <c r="J1824" s="319">
        <v>2814</v>
      </c>
      <c r="K1824" s="319" t="s">
        <v>1809</v>
      </c>
      <c r="L1824" s="319" t="s">
        <v>4458</v>
      </c>
      <c r="M1824" s="319" t="s">
        <v>5053</v>
      </c>
    </row>
    <row r="1825" spans="1:13" hidden="1">
      <c r="A1825" s="319">
        <f t="shared" si="111"/>
        <v>3024</v>
      </c>
      <c r="B1825" s="288" t="s">
        <v>4453</v>
      </c>
      <c r="C1825" s="319" t="s">
        <v>1541</v>
      </c>
      <c r="D1825" s="319" t="s">
        <v>4765</v>
      </c>
      <c r="E1825" s="319" t="s">
        <v>4765</v>
      </c>
      <c r="F1825" s="319">
        <v>20160101</v>
      </c>
      <c r="G1825" s="319">
        <v>20210917</v>
      </c>
      <c r="H1825" s="319" t="s">
        <v>4293</v>
      </c>
      <c r="I1825" s="319" t="s">
        <v>4775</v>
      </c>
      <c r="J1825" s="319">
        <f t="shared" ref="J1825" si="117">J1824</f>
        <v>2814</v>
      </c>
      <c r="K1825" s="319" t="s">
        <v>1419</v>
      </c>
      <c r="L1825" s="319" t="s">
        <v>4459</v>
      </c>
      <c r="M1825" s="319" t="s">
        <v>5053</v>
      </c>
    </row>
    <row r="1826" spans="1:13" hidden="1">
      <c r="A1826" s="319">
        <f t="shared" si="111"/>
        <v>3025</v>
      </c>
      <c r="B1826" s="288" t="s">
        <v>4453</v>
      </c>
      <c r="C1826" s="319" t="s">
        <v>1541</v>
      </c>
      <c r="D1826" s="319" t="s">
        <v>4765</v>
      </c>
      <c r="E1826" s="319" t="s">
        <v>4765</v>
      </c>
      <c r="F1826" s="319">
        <v>20160101</v>
      </c>
      <c r="G1826" s="319">
        <v>20210917</v>
      </c>
      <c r="H1826" s="319" t="s">
        <v>4293</v>
      </c>
      <c r="I1826" s="319" t="s">
        <v>4775</v>
      </c>
      <c r="J1826" s="319">
        <f t="shared" si="114"/>
        <v>2814</v>
      </c>
      <c r="K1826" s="319" t="s">
        <v>1586</v>
      </c>
      <c r="L1826" s="319" t="s">
        <v>4460</v>
      </c>
      <c r="M1826" s="319" t="s">
        <v>5053</v>
      </c>
    </row>
    <row r="1827" spans="1:13" hidden="1">
      <c r="A1827" s="319">
        <f t="shared" si="111"/>
        <v>3026</v>
      </c>
      <c r="B1827" s="288" t="s">
        <v>4453</v>
      </c>
      <c r="C1827" s="319" t="s">
        <v>1541</v>
      </c>
      <c r="D1827" s="319" t="s">
        <v>4765</v>
      </c>
      <c r="E1827" s="319" t="s">
        <v>4765</v>
      </c>
      <c r="F1827" s="319">
        <v>20160101</v>
      </c>
      <c r="G1827" s="319">
        <v>20210917</v>
      </c>
      <c r="H1827" s="319" t="s">
        <v>4293</v>
      </c>
      <c r="I1827" s="319" t="s">
        <v>4775</v>
      </c>
      <c r="J1827" s="319">
        <f t="shared" si="114"/>
        <v>2814</v>
      </c>
      <c r="K1827" s="319" t="s">
        <v>1256</v>
      </c>
      <c r="L1827" s="319" t="s">
        <v>4744</v>
      </c>
      <c r="M1827" s="319" t="s">
        <v>5053</v>
      </c>
    </row>
    <row r="1828" spans="1:13" hidden="1">
      <c r="A1828" s="319">
        <f t="shared" ref="A1828:A1891" si="118">A1827+1</f>
        <v>3027</v>
      </c>
      <c r="B1828" s="288" t="s">
        <v>4453</v>
      </c>
      <c r="C1828" s="319" t="s">
        <v>1541</v>
      </c>
      <c r="D1828" s="319" t="s">
        <v>4765</v>
      </c>
      <c r="E1828" s="319" t="s">
        <v>4765</v>
      </c>
      <c r="F1828" s="319">
        <v>20160101</v>
      </c>
      <c r="G1828" s="319">
        <v>20210917</v>
      </c>
      <c r="H1828" s="319" t="s">
        <v>4293</v>
      </c>
      <c r="I1828" s="319" t="s">
        <v>4775</v>
      </c>
      <c r="J1828" s="319">
        <f t="shared" si="114"/>
        <v>2814</v>
      </c>
      <c r="K1828" s="319" t="s">
        <v>4461</v>
      </c>
      <c r="L1828" s="319" t="s">
        <v>4462</v>
      </c>
      <c r="M1828" s="319" t="s">
        <v>5053</v>
      </c>
    </row>
    <row r="1829" spans="1:13" hidden="1">
      <c r="A1829" s="319">
        <f t="shared" si="118"/>
        <v>3028</v>
      </c>
      <c r="B1829" s="288" t="s">
        <v>4453</v>
      </c>
      <c r="C1829" s="319" t="s">
        <v>1541</v>
      </c>
      <c r="D1829" s="319" t="s">
        <v>4765</v>
      </c>
      <c r="E1829" s="319" t="s">
        <v>4765</v>
      </c>
      <c r="F1829" s="319">
        <v>20160101</v>
      </c>
      <c r="G1829" s="319">
        <v>20210917</v>
      </c>
      <c r="H1829" s="319" t="s">
        <v>4293</v>
      </c>
      <c r="I1829" s="319" t="s">
        <v>4775</v>
      </c>
      <c r="J1829" s="319">
        <f t="shared" si="114"/>
        <v>2814</v>
      </c>
      <c r="K1829" s="319" t="s">
        <v>4762</v>
      </c>
      <c r="L1829" s="319" t="s">
        <v>4763</v>
      </c>
      <c r="M1829" s="319" t="s">
        <v>5053</v>
      </c>
    </row>
    <row r="1830" spans="1:13" hidden="1">
      <c r="A1830" s="319">
        <f t="shared" si="118"/>
        <v>3029</v>
      </c>
      <c r="B1830" s="288" t="s">
        <v>4453</v>
      </c>
      <c r="C1830" s="319" t="s">
        <v>1541</v>
      </c>
      <c r="D1830" s="319" t="s">
        <v>4765</v>
      </c>
      <c r="E1830" s="319" t="s">
        <v>4765</v>
      </c>
      <c r="F1830" s="319">
        <v>20160101</v>
      </c>
      <c r="G1830" s="319">
        <v>20210917</v>
      </c>
      <c r="H1830" s="319" t="s">
        <v>4293</v>
      </c>
      <c r="I1830" s="319" t="s">
        <v>4775</v>
      </c>
      <c r="J1830" s="319">
        <f t="shared" si="114"/>
        <v>2814</v>
      </c>
      <c r="K1830" s="319" t="s">
        <v>4463</v>
      </c>
      <c r="L1830" s="319" t="s">
        <v>4464</v>
      </c>
      <c r="M1830" s="319" t="s">
        <v>5053</v>
      </c>
    </row>
    <row r="1831" spans="1:13" hidden="1">
      <c r="A1831" s="319">
        <f t="shared" si="118"/>
        <v>3030</v>
      </c>
      <c r="B1831" s="288" t="s">
        <v>4453</v>
      </c>
      <c r="C1831" s="319" t="s">
        <v>1541</v>
      </c>
      <c r="D1831" s="319" t="s">
        <v>4765</v>
      </c>
      <c r="E1831" s="319" t="s">
        <v>4765</v>
      </c>
      <c r="F1831" s="319">
        <v>20160101</v>
      </c>
      <c r="G1831" s="319">
        <v>20210917</v>
      </c>
      <c r="H1831" s="319" t="s">
        <v>4293</v>
      </c>
      <c r="I1831" s="319" t="s">
        <v>4775</v>
      </c>
      <c r="J1831" s="319">
        <f t="shared" si="114"/>
        <v>2814</v>
      </c>
      <c r="K1831" s="319" t="s">
        <v>1276</v>
      </c>
      <c r="L1831" s="319" t="s">
        <v>4467</v>
      </c>
      <c r="M1831" s="319" t="s">
        <v>5053</v>
      </c>
    </row>
    <row r="1832" spans="1:13" hidden="1">
      <c r="A1832" s="319">
        <f t="shared" si="118"/>
        <v>3031</v>
      </c>
      <c r="B1832" s="288" t="s">
        <v>4453</v>
      </c>
      <c r="C1832" s="319" t="s">
        <v>1541</v>
      </c>
      <c r="D1832" s="319" t="s">
        <v>4765</v>
      </c>
      <c r="E1832" s="319" t="s">
        <v>4765</v>
      </c>
      <c r="F1832" s="319">
        <v>20160101</v>
      </c>
      <c r="G1832" s="319">
        <v>20210917</v>
      </c>
      <c r="H1832" s="319" t="s">
        <v>4293</v>
      </c>
      <c r="I1832" s="319" t="s">
        <v>4775</v>
      </c>
      <c r="J1832" s="319">
        <f t="shared" si="114"/>
        <v>2814</v>
      </c>
      <c r="K1832" s="319" t="s">
        <v>4832</v>
      </c>
      <c r="L1832" s="319" t="s">
        <v>4469</v>
      </c>
      <c r="M1832" s="319" t="s">
        <v>5053</v>
      </c>
    </row>
    <row r="1833" spans="1:13" hidden="1">
      <c r="A1833" s="319">
        <f t="shared" si="118"/>
        <v>3032</v>
      </c>
      <c r="B1833" s="288" t="s">
        <v>4453</v>
      </c>
      <c r="C1833" s="319" t="s">
        <v>1541</v>
      </c>
      <c r="D1833" s="319" t="s">
        <v>4765</v>
      </c>
      <c r="E1833" s="319" t="s">
        <v>4765</v>
      </c>
      <c r="F1833" s="319">
        <v>20160101</v>
      </c>
      <c r="G1833" s="319">
        <v>20210917</v>
      </c>
      <c r="H1833" s="319" t="s">
        <v>4293</v>
      </c>
      <c r="I1833" s="319" t="s">
        <v>4775</v>
      </c>
      <c r="J1833" s="319">
        <f t="shared" si="114"/>
        <v>2814</v>
      </c>
      <c r="K1833" s="319" t="s">
        <v>4833</v>
      </c>
      <c r="L1833" s="319" t="s">
        <v>4471</v>
      </c>
      <c r="M1833" s="319" t="s">
        <v>5053</v>
      </c>
    </row>
    <row r="1834" spans="1:13" hidden="1">
      <c r="A1834" s="319">
        <f t="shared" si="118"/>
        <v>3033</v>
      </c>
      <c r="B1834" s="288" t="s">
        <v>4453</v>
      </c>
      <c r="C1834" s="319" t="s">
        <v>1541</v>
      </c>
      <c r="D1834" s="319" t="s">
        <v>4765</v>
      </c>
      <c r="E1834" s="319" t="s">
        <v>4765</v>
      </c>
      <c r="F1834" s="319">
        <v>20160101</v>
      </c>
      <c r="G1834" s="319">
        <v>20210917</v>
      </c>
      <c r="H1834" s="319" t="s">
        <v>4293</v>
      </c>
      <c r="I1834" s="319" t="s">
        <v>4775</v>
      </c>
      <c r="J1834" s="319">
        <f t="shared" si="114"/>
        <v>2814</v>
      </c>
      <c r="K1834" s="319" t="s">
        <v>4834</v>
      </c>
      <c r="L1834" s="319" t="s">
        <v>4835</v>
      </c>
      <c r="M1834" s="319" t="s">
        <v>5053</v>
      </c>
    </row>
    <row r="1835" spans="1:13" hidden="1">
      <c r="A1835" s="319">
        <f t="shared" si="118"/>
        <v>3034</v>
      </c>
      <c r="B1835" s="288" t="s">
        <v>4453</v>
      </c>
      <c r="C1835" s="319" t="s">
        <v>1541</v>
      </c>
      <c r="D1835" s="319" t="s">
        <v>4765</v>
      </c>
      <c r="E1835" s="319" t="s">
        <v>4765</v>
      </c>
      <c r="F1835" s="319">
        <v>20160101</v>
      </c>
      <c r="G1835" s="319">
        <v>20210917</v>
      </c>
      <c r="H1835" s="319" t="s">
        <v>4293</v>
      </c>
      <c r="I1835" s="319" t="s">
        <v>4775</v>
      </c>
      <c r="J1835" s="319">
        <f t="shared" si="114"/>
        <v>2814</v>
      </c>
      <c r="K1835" s="319" t="s">
        <v>4837</v>
      </c>
      <c r="L1835" s="319" t="s">
        <v>4836</v>
      </c>
      <c r="M1835" s="319" t="s">
        <v>5053</v>
      </c>
    </row>
    <row r="1836" spans="1:13" hidden="1">
      <c r="A1836" s="319">
        <f t="shared" si="118"/>
        <v>3035</v>
      </c>
      <c r="B1836" s="288" t="s">
        <v>4453</v>
      </c>
      <c r="C1836" s="319" t="s">
        <v>1541</v>
      </c>
      <c r="D1836" s="319" t="s">
        <v>4765</v>
      </c>
      <c r="E1836" s="319" t="s">
        <v>4765</v>
      </c>
      <c r="F1836" s="319">
        <v>20160101</v>
      </c>
      <c r="G1836" s="319">
        <v>20210917</v>
      </c>
      <c r="H1836" s="319" t="s">
        <v>4293</v>
      </c>
      <c r="I1836" s="319" t="s">
        <v>4775</v>
      </c>
      <c r="J1836" s="319">
        <f t="shared" si="114"/>
        <v>2814</v>
      </c>
      <c r="K1836" s="319" t="s">
        <v>4838</v>
      </c>
      <c r="L1836" s="319" t="s">
        <v>4841</v>
      </c>
      <c r="M1836" s="319" t="s">
        <v>5053</v>
      </c>
    </row>
    <row r="1837" spans="1:13" hidden="1">
      <c r="A1837" s="319">
        <f t="shared" si="118"/>
        <v>3036</v>
      </c>
      <c r="B1837" s="288" t="s">
        <v>4453</v>
      </c>
      <c r="C1837" s="319" t="s">
        <v>1541</v>
      </c>
      <c r="D1837" s="319" t="s">
        <v>4765</v>
      </c>
      <c r="E1837" s="319" t="s">
        <v>4765</v>
      </c>
      <c r="F1837" s="319">
        <v>20160101</v>
      </c>
      <c r="G1837" s="319">
        <v>20210917</v>
      </c>
      <c r="H1837" s="319" t="s">
        <v>4293</v>
      </c>
      <c r="I1837" s="319" t="s">
        <v>4775</v>
      </c>
      <c r="J1837" s="319">
        <f t="shared" si="114"/>
        <v>2814</v>
      </c>
      <c r="K1837" s="319" t="s">
        <v>4839</v>
      </c>
      <c r="L1837" s="319" t="s">
        <v>4842</v>
      </c>
      <c r="M1837" s="319" t="s">
        <v>5053</v>
      </c>
    </row>
    <row r="1838" spans="1:13" hidden="1">
      <c r="A1838" s="319">
        <f t="shared" si="118"/>
        <v>3037</v>
      </c>
      <c r="B1838" s="288" t="s">
        <v>4453</v>
      </c>
      <c r="C1838" s="319" t="s">
        <v>1541</v>
      </c>
      <c r="D1838" s="319" t="s">
        <v>4765</v>
      </c>
      <c r="E1838" s="319" t="s">
        <v>4765</v>
      </c>
      <c r="F1838" s="319">
        <v>20160101</v>
      </c>
      <c r="G1838" s="319">
        <v>20210917</v>
      </c>
      <c r="H1838" s="319" t="s">
        <v>4293</v>
      </c>
      <c r="I1838" s="319" t="s">
        <v>4775</v>
      </c>
      <c r="J1838" s="319">
        <v>2815</v>
      </c>
      <c r="K1838" s="319" t="s">
        <v>1809</v>
      </c>
      <c r="L1838" s="319" t="s">
        <v>4458</v>
      </c>
      <c r="M1838" s="319" t="s">
        <v>5053</v>
      </c>
    </row>
    <row r="1839" spans="1:13" hidden="1">
      <c r="A1839" s="319">
        <f t="shared" si="118"/>
        <v>3038</v>
      </c>
      <c r="B1839" s="288" t="s">
        <v>4453</v>
      </c>
      <c r="C1839" s="319" t="s">
        <v>1541</v>
      </c>
      <c r="D1839" s="319" t="s">
        <v>4765</v>
      </c>
      <c r="E1839" s="319" t="s">
        <v>4765</v>
      </c>
      <c r="F1839" s="319">
        <v>20160101</v>
      </c>
      <c r="G1839" s="319">
        <v>20210917</v>
      </c>
      <c r="H1839" s="319" t="s">
        <v>4293</v>
      </c>
      <c r="I1839" s="319" t="s">
        <v>4775</v>
      </c>
      <c r="J1839" s="319">
        <f t="shared" ref="J1839" si="119">J1838</f>
        <v>2815</v>
      </c>
      <c r="K1839" s="319" t="s">
        <v>1419</v>
      </c>
      <c r="L1839" s="319" t="s">
        <v>4459</v>
      </c>
      <c r="M1839" s="319" t="s">
        <v>5053</v>
      </c>
    </row>
    <row r="1840" spans="1:13" hidden="1">
      <c r="A1840" s="319">
        <f t="shared" si="118"/>
        <v>3039</v>
      </c>
      <c r="B1840" s="288" t="s">
        <v>4453</v>
      </c>
      <c r="C1840" s="319" t="s">
        <v>1541</v>
      </c>
      <c r="D1840" s="319" t="s">
        <v>4765</v>
      </c>
      <c r="E1840" s="319" t="s">
        <v>4765</v>
      </c>
      <c r="F1840" s="319">
        <v>20160101</v>
      </c>
      <c r="G1840" s="319">
        <v>20210917</v>
      </c>
      <c r="H1840" s="319" t="s">
        <v>4293</v>
      </c>
      <c r="I1840" s="319" t="s">
        <v>4775</v>
      </c>
      <c r="J1840" s="319">
        <f t="shared" si="114"/>
        <v>2815</v>
      </c>
      <c r="K1840" s="319" t="s">
        <v>1586</v>
      </c>
      <c r="L1840" s="319" t="s">
        <v>4460</v>
      </c>
      <c r="M1840" s="319" t="s">
        <v>5053</v>
      </c>
    </row>
    <row r="1841" spans="1:13" hidden="1">
      <c r="A1841" s="319">
        <f t="shared" si="118"/>
        <v>3040</v>
      </c>
      <c r="B1841" s="288" t="s">
        <v>4453</v>
      </c>
      <c r="C1841" s="319" t="s">
        <v>1541</v>
      </c>
      <c r="D1841" s="319" t="s">
        <v>4765</v>
      </c>
      <c r="E1841" s="319" t="s">
        <v>4765</v>
      </c>
      <c r="F1841" s="319">
        <v>20160101</v>
      </c>
      <c r="G1841" s="319">
        <v>20210917</v>
      </c>
      <c r="H1841" s="319" t="s">
        <v>4293</v>
      </c>
      <c r="I1841" s="319" t="s">
        <v>4775</v>
      </c>
      <c r="J1841" s="319">
        <f t="shared" si="114"/>
        <v>2815</v>
      </c>
      <c r="K1841" s="319" t="s">
        <v>1256</v>
      </c>
      <c r="L1841" s="319" t="s">
        <v>4744</v>
      </c>
      <c r="M1841" s="319" t="s">
        <v>5053</v>
      </c>
    </row>
    <row r="1842" spans="1:13" hidden="1">
      <c r="A1842" s="319">
        <f t="shared" si="118"/>
        <v>3041</v>
      </c>
      <c r="B1842" s="288" t="s">
        <v>4453</v>
      </c>
      <c r="C1842" s="319" t="s">
        <v>1541</v>
      </c>
      <c r="D1842" s="319" t="s">
        <v>4765</v>
      </c>
      <c r="E1842" s="319" t="s">
        <v>4765</v>
      </c>
      <c r="F1842" s="319">
        <v>20160101</v>
      </c>
      <c r="G1842" s="319">
        <v>20210917</v>
      </c>
      <c r="H1842" s="319" t="s">
        <v>4293</v>
      </c>
      <c r="I1842" s="319" t="s">
        <v>4775</v>
      </c>
      <c r="J1842" s="319">
        <f t="shared" si="114"/>
        <v>2815</v>
      </c>
      <c r="K1842" s="319" t="s">
        <v>4461</v>
      </c>
      <c r="L1842" s="319" t="s">
        <v>4462</v>
      </c>
      <c r="M1842" s="319" t="s">
        <v>5053</v>
      </c>
    </row>
    <row r="1843" spans="1:13" hidden="1">
      <c r="A1843" s="319">
        <f t="shared" si="118"/>
        <v>3042</v>
      </c>
      <c r="B1843" s="288" t="s">
        <v>4453</v>
      </c>
      <c r="C1843" s="319" t="s">
        <v>1541</v>
      </c>
      <c r="D1843" s="319" t="s">
        <v>4765</v>
      </c>
      <c r="E1843" s="319" t="s">
        <v>4765</v>
      </c>
      <c r="F1843" s="319">
        <v>20160101</v>
      </c>
      <c r="G1843" s="319">
        <v>20210917</v>
      </c>
      <c r="H1843" s="319" t="s">
        <v>4293</v>
      </c>
      <c r="I1843" s="319" t="s">
        <v>4775</v>
      </c>
      <c r="J1843" s="319">
        <f t="shared" si="114"/>
        <v>2815</v>
      </c>
      <c r="K1843" s="319" t="s">
        <v>4762</v>
      </c>
      <c r="L1843" s="319" t="s">
        <v>4763</v>
      </c>
      <c r="M1843" s="319" t="s">
        <v>5053</v>
      </c>
    </row>
    <row r="1844" spans="1:13" hidden="1">
      <c r="A1844" s="319">
        <f t="shared" si="118"/>
        <v>3043</v>
      </c>
      <c r="B1844" s="288" t="s">
        <v>4453</v>
      </c>
      <c r="C1844" s="319" t="s">
        <v>1541</v>
      </c>
      <c r="D1844" s="319" t="s">
        <v>4765</v>
      </c>
      <c r="E1844" s="319" t="s">
        <v>4765</v>
      </c>
      <c r="F1844" s="319">
        <v>20160101</v>
      </c>
      <c r="G1844" s="319">
        <v>20210917</v>
      </c>
      <c r="H1844" s="319" t="s">
        <v>4293</v>
      </c>
      <c r="I1844" s="319" t="s">
        <v>4775</v>
      </c>
      <c r="J1844" s="319">
        <f t="shared" si="114"/>
        <v>2815</v>
      </c>
      <c r="K1844" s="319" t="s">
        <v>4463</v>
      </c>
      <c r="L1844" s="319" t="s">
        <v>4464</v>
      </c>
      <c r="M1844" s="319" t="s">
        <v>5053</v>
      </c>
    </row>
    <row r="1845" spans="1:13" hidden="1">
      <c r="A1845" s="319">
        <f t="shared" si="118"/>
        <v>3044</v>
      </c>
      <c r="B1845" s="288" t="s">
        <v>4453</v>
      </c>
      <c r="C1845" s="319" t="s">
        <v>1541</v>
      </c>
      <c r="D1845" s="319" t="s">
        <v>4765</v>
      </c>
      <c r="E1845" s="319" t="s">
        <v>4765</v>
      </c>
      <c r="F1845" s="319">
        <v>20160101</v>
      </c>
      <c r="G1845" s="319">
        <v>20210917</v>
      </c>
      <c r="H1845" s="319" t="s">
        <v>4293</v>
      </c>
      <c r="I1845" s="319" t="s">
        <v>4775</v>
      </c>
      <c r="J1845" s="319">
        <f t="shared" si="114"/>
        <v>2815</v>
      </c>
      <c r="K1845" s="319" t="s">
        <v>1276</v>
      </c>
      <c r="L1845" s="319" t="s">
        <v>4467</v>
      </c>
      <c r="M1845" s="319" t="s">
        <v>5053</v>
      </c>
    </row>
    <row r="1846" spans="1:13" hidden="1">
      <c r="A1846" s="319">
        <f t="shared" si="118"/>
        <v>3045</v>
      </c>
      <c r="B1846" s="288" t="s">
        <v>4453</v>
      </c>
      <c r="C1846" s="319" t="s">
        <v>1541</v>
      </c>
      <c r="D1846" s="319" t="s">
        <v>4765</v>
      </c>
      <c r="E1846" s="319" t="s">
        <v>4765</v>
      </c>
      <c r="F1846" s="319">
        <v>20160101</v>
      </c>
      <c r="G1846" s="319">
        <v>20210917</v>
      </c>
      <c r="H1846" s="319" t="s">
        <v>4293</v>
      </c>
      <c r="I1846" s="319" t="s">
        <v>4775</v>
      </c>
      <c r="J1846" s="319">
        <f t="shared" si="114"/>
        <v>2815</v>
      </c>
      <c r="K1846" s="319" t="s">
        <v>4832</v>
      </c>
      <c r="L1846" s="319" t="s">
        <v>4469</v>
      </c>
      <c r="M1846" s="319" t="s">
        <v>5053</v>
      </c>
    </row>
    <row r="1847" spans="1:13" hidden="1">
      <c r="A1847" s="319">
        <f t="shared" si="118"/>
        <v>3046</v>
      </c>
      <c r="B1847" s="288" t="s">
        <v>4453</v>
      </c>
      <c r="C1847" s="319" t="s">
        <v>1541</v>
      </c>
      <c r="D1847" s="319" t="s">
        <v>4765</v>
      </c>
      <c r="E1847" s="319" t="s">
        <v>4765</v>
      </c>
      <c r="F1847" s="319">
        <v>20160101</v>
      </c>
      <c r="G1847" s="319">
        <v>20210917</v>
      </c>
      <c r="H1847" s="319" t="s">
        <v>4293</v>
      </c>
      <c r="I1847" s="319" t="s">
        <v>4775</v>
      </c>
      <c r="J1847" s="319">
        <f t="shared" si="114"/>
        <v>2815</v>
      </c>
      <c r="K1847" s="319" t="s">
        <v>4833</v>
      </c>
      <c r="L1847" s="319" t="s">
        <v>4471</v>
      </c>
      <c r="M1847" s="319" t="s">
        <v>5053</v>
      </c>
    </row>
    <row r="1848" spans="1:13" hidden="1">
      <c r="A1848" s="319">
        <f t="shared" si="118"/>
        <v>3047</v>
      </c>
      <c r="B1848" s="288" t="s">
        <v>4453</v>
      </c>
      <c r="C1848" s="319" t="s">
        <v>1541</v>
      </c>
      <c r="D1848" s="319" t="s">
        <v>4765</v>
      </c>
      <c r="E1848" s="319" t="s">
        <v>4765</v>
      </c>
      <c r="F1848" s="319">
        <v>20160101</v>
      </c>
      <c r="G1848" s="319">
        <v>20210917</v>
      </c>
      <c r="H1848" s="319" t="s">
        <v>4293</v>
      </c>
      <c r="I1848" s="319" t="s">
        <v>4775</v>
      </c>
      <c r="J1848" s="319">
        <f t="shared" si="114"/>
        <v>2815</v>
      </c>
      <c r="K1848" s="319" t="s">
        <v>4834</v>
      </c>
      <c r="L1848" s="319" t="s">
        <v>4835</v>
      </c>
      <c r="M1848" s="319" t="s">
        <v>5053</v>
      </c>
    </row>
    <row r="1849" spans="1:13" hidden="1">
      <c r="A1849" s="319">
        <f t="shared" si="118"/>
        <v>3048</v>
      </c>
      <c r="B1849" s="288" t="s">
        <v>4453</v>
      </c>
      <c r="C1849" s="319" t="s">
        <v>1541</v>
      </c>
      <c r="D1849" s="319" t="s">
        <v>4765</v>
      </c>
      <c r="E1849" s="319" t="s">
        <v>4765</v>
      </c>
      <c r="F1849" s="319">
        <v>20160101</v>
      </c>
      <c r="G1849" s="319">
        <v>20210917</v>
      </c>
      <c r="H1849" s="319" t="s">
        <v>4293</v>
      </c>
      <c r="I1849" s="319" t="s">
        <v>4775</v>
      </c>
      <c r="J1849" s="319">
        <f t="shared" si="114"/>
        <v>2815</v>
      </c>
      <c r="K1849" s="319" t="s">
        <v>4837</v>
      </c>
      <c r="L1849" s="319" t="s">
        <v>4836</v>
      </c>
      <c r="M1849" s="319" t="s">
        <v>5053</v>
      </c>
    </row>
    <row r="1850" spans="1:13" hidden="1">
      <c r="A1850" s="319">
        <f t="shared" si="118"/>
        <v>3049</v>
      </c>
      <c r="B1850" s="288" t="s">
        <v>4453</v>
      </c>
      <c r="C1850" s="319" t="s">
        <v>1541</v>
      </c>
      <c r="D1850" s="319" t="s">
        <v>4765</v>
      </c>
      <c r="E1850" s="319" t="s">
        <v>4765</v>
      </c>
      <c r="F1850" s="319">
        <v>20160101</v>
      </c>
      <c r="G1850" s="319">
        <v>20210917</v>
      </c>
      <c r="H1850" s="319" t="s">
        <v>4293</v>
      </c>
      <c r="I1850" s="319" t="s">
        <v>4775</v>
      </c>
      <c r="J1850" s="319">
        <f t="shared" si="114"/>
        <v>2815</v>
      </c>
      <c r="K1850" s="319" t="s">
        <v>4838</v>
      </c>
      <c r="L1850" s="319" t="s">
        <v>4841</v>
      </c>
      <c r="M1850" s="319" t="s">
        <v>5053</v>
      </c>
    </row>
    <row r="1851" spans="1:13" hidden="1">
      <c r="A1851" s="319">
        <f t="shared" si="118"/>
        <v>3050</v>
      </c>
      <c r="B1851" s="288" t="s">
        <v>4453</v>
      </c>
      <c r="C1851" s="319" t="s">
        <v>1541</v>
      </c>
      <c r="D1851" s="319" t="s">
        <v>4765</v>
      </c>
      <c r="E1851" s="319" t="s">
        <v>4765</v>
      </c>
      <c r="F1851" s="319">
        <v>20160101</v>
      </c>
      <c r="G1851" s="319">
        <v>20210917</v>
      </c>
      <c r="H1851" s="319" t="s">
        <v>4293</v>
      </c>
      <c r="I1851" s="319" t="s">
        <v>4775</v>
      </c>
      <c r="J1851" s="319">
        <f t="shared" si="114"/>
        <v>2815</v>
      </c>
      <c r="K1851" s="319" t="s">
        <v>4839</v>
      </c>
      <c r="L1851" s="319" t="s">
        <v>4842</v>
      </c>
      <c r="M1851" s="319" t="s">
        <v>5053</v>
      </c>
    </row>
    <row r="1852" spans="1:13" hidden="1">
      <c r="A1852" s="319">
        <f t="shared" si="118"/>
        <v>3051</v>
      </c>
      <c r="B1852" s="288" t="s">
        <v>4453</v>
      </c>
      <c r="C1852" s="319" t="s">
        <v>1541</v>
      </c>
      <c r="D1852" s="319" t="s">
        <v>4765</v>
      </c>
      <c r="E1852" s="319" t="s">
        <v>4765</v>
      </c>
      <c r="F1852" s="319">
        <v>20160101</v>
      </c>
      <c r="G1852" s="319">
        <v>20210917</v>
      </c>
      <c r="H1852" s="319" t="s">
        <v>4293</v>
      </c>
      <c r="I1852" s="319" t="s">
        <v>4775</v>
      </c>
      <c r="J1852" s="319">
        <v>2816</v>
      </c>
      <c r="K1852" s="319" t="s">
        <v>1809</v>
      </c>
      <c r="L1852" s="319" t="s">
        <v>4458</v>
      </c>
      <c r="M1852" s="319" t="s">
        <v>5053</v>
      </c>
    </row>
    <row r="1853" spans="1:13" hidden="1">
      <c r="A1853" s="319">
        <f t="shared" si="118"/>
        <v>3052</v>
      </c>
      <c r="B1853" s="288" t="s">
        <v>4453</v>
      </c>
      <c r="C1853" s="319" t="s">
        <v>1541</v>
      </c>
      <c r="D1853" s="319" t="s">
        <v>4765</v>
      </c>
      <c r="E1853" s="319" t="s">
        <v>4765</v>
      </c>
      <c r="F1853" s="319">
        <v>20160101</v>
      </c>
      <c r="G1853" s="319">
        <v>20210917</v>
      </c>
      <c r="H1853" s="319" t="s">
        <v>4293</v>
      </c>
      <c r="I1853" s="319" t="s">
        <v>4775</v>
      </c>
      <c r="J1853" s="319">
        <f t="shared" ref="J1853" si="120">J1852</f>
        <v>2816</v>
      </c>
      <c r="K1853" s="319" t="s">
        <v>1419</v>
      </c>
      <c r="L1853" s="319" t="s">
        <v>4459</v>
      </c>
      <c r="M1853" s="319" t="s">
        <v>5053</v>
      </c>
    </row>
    <row r="1854" spans="1:13" hidden="1">
      <c r="A1854" s="319">
        <f t="shared" si="118"/>
        <v>3053</v>
      </c>
      <c r="B1854" s="288" t="s">
        <v>4453</v>
      </c>
      <c r="C1854" s="319" t="s">
        <v>1541</v>
      </c>
      <c r="D1854" s="319" t="s">
        <v>4765</v>
      </c>
      <c r="E1854" s="319" t="s">
        <v>4765</v>
      </c>
      <c r="F1854" s="319">
        <v>20160101</v>
      </c>
      <c r="G1854" s="319">
        <v>20210917</v>
      </c>
      <c r="H1854" s="319" t="s">
        <v>4293</v>
      </c>
      <c r="I1854" s="319" t="s">
        <v>4775</v>
      </c>
      <c r="J1854" s="319">
        <f t="shared" si="114"/>
        <v>2816</v>
      </c>
      <c r="K1854" s="319" t="s">
        <v>1586</v>
      </c>
      <c r="L1854" s="319" t="s">
        <v>4460</v>
      </c>
      <c r="M1854" s="319" t="s">
        <v>5053</v>
      </c>
    </row>
    <row r="1855" spans="1:13" hidden="1">
      <c r="A1855" s="319">
        <f t="shared" si="118"/>
        <v>3054</v>
      </c>
      <c r="B1855" s="288" t="s">
        <v>4453</v>
      </c>
      <c r="C1855" s="319" t="s">
        <v>1541</v>
      </c>
      <c r="D1855" s="319" t="s">
        <v>4765</v>
      </c>
      <c r="E1855" s="319" t="s">
        <v>4765</v>
      </c>
      <c r="F1855" s="319">
        <v>20160101</v>
      </c>
      <c r="G1855" s="319">
        <v>20210917</v>
      </c>
      <c r="H1855" s="319" t="s">
        <v>4293</v>
      </c>
      <c r="I1855" s="319" t="s">
        <v>4775</v>
      </c>
      <c r="J1855" s="319">
        <f t="shared" ref="J1855:J1918" si="121">J1854</f>
        <v>2816</v>
      </c>
      <c r="K1855" s="319" t="s">
        <v>1256</v>
      </c>
      <c r="L1855" s="319" t="s">
        <v>4744</v>
      </c>
      <c r="M1855" s="319" t="s">
        <v>5053</v>
      </c>
    </row>
    <row r="1856" spans="1:13" hidden="1">
      <c r="A1856" s="319">
        <f t="shared" si="118"/>
        <v>3055</v>
      </c>
      <c r="B1856" s="288" t="s">
        <v>4453</v>
      </c>
      <c r="C1856" s="319" t="s">
        <v>1541</v>
      </c>
      <c r="D1856" s="319" t="s">
        <v>4765</v>
      </c>
      <c r="E1856" s="319" t="s">
        <v>4765</v>
      </c>
      <c r="F1856" s="319">
        <v>20160101</v>
      </c>
      <c r="G1856" s="319">
        <v>20210917</v>
      </c>
      <c r="H1856" s="319" t="s">
        <v>4293</v>
      </c>
      <c r="I1856" s="319" t="s">
        <v>4775</v>
      </c>
      <c r="J1856" s="319">
        <f t="shared" si="121"/>
        <v>2816</v>
      </c>
      <c r="K1856" s="319" t="s">
        <v>4461</v>
      </c>
      <c r="L1856" s="319" t="s">
        <v>4462</v>
      </c>
      <c r="M1856" s="319" t="s">
        <v>5053</v>
      </c>
    </row>
    <row r="1857" spans="1:13" hidden="1">
      <c r="A1857" s="319">
        <f t="shared" si="118"/>
        <v>3056</v>
      </c>
      <c r="B1857" s="288" t="s">
        <v>4453</v>
      </c>
      <c r="C1857" s="319" t="s">
        <v>1541</v>
      </c>
      <c r="D1857" s="319" t="s">
        <v>4765</v>
      </c>
      <c r="E1857" s="319" t="s">
        <v>4765</v>
      </c>
      <c r="F1857" s="319">
        <v>20160101</v>
      </c>
      <c r="G1857" s="319">
        <v>20210917</v>
      </c>
      <c r="H1857" s="319" t="s">
        <v>4293</v>
      </c>
      <c r="I1857" s="319" t="s">
        <v>4775</v>
      </c>
      <c r="J1857" s="319">
        <f t="shared" si="121"/>
        <v>2816</v>
      </c>
      <c r="K1857" s="319" t="s">
        <v>4762</v>
      </c>
      <c r="L1857" s="319" t="s">
        <v>4763</v>
      </c>
      <c r="M1857" s="319" t="s">
        <v>5053</v>
      </c>
    </row>
    <row r="1858" spans="1:13" hidden="1">
      <c r="A1858" s="319">
        <f t="shared" si="118"/>
        <v>3057</v>
      </c>
      <c r="B1858" s="288" t="s">
        <v>4453</v>
      </c>
      <c r="C1858" s="319" t="s">
        <v>1541</v>
      </c>
      <c r="D1858" s="319" t="s">
        <v>4765</v>
      </c>
      <c r="E1858" s="319" t="s">
        <v>4765</v>
      </c>
      <c r="F1858" s="319">
        <v>20160101</v>
      </c>
      <c r="G1858" s="319">
        <v>20210917</v>
      </c>
      <c r="H1858" s="319" t="s">
        <v>4293</v>
      </c>
      <c r="I1858" s="319" t="s">
        <v>4775</v>
      </c>
      <c r="J1858" s="319">
        <f t="shared" si="121"/>
        <v>2816</v>
      </c>
      <c r="K1858" s="319" t="s">
        <v>4463</v>
      </c>
      <c r="L1858" s="319" t="s">
        <v>4464</v>
      </c>
      <c r="M1858" s="319" t="s">
        <v>5053</v>
      </c>
    </row>
    <row r="1859" spans="1:13" hidden="1">
      <c r="A1859" s="319">
        <f t="shared" si="118"/>
        <v>3058</v>
      </c>
      <c r="B1859" s="288" t="s">
        <v>4453</v>
      </c>
      <c r="C1859" s="319" t="s">
        <v>1541</v>
      </c>
      <c r="D1859" s="319" t="s">
        <v>4765</v>
      </c>
      <c r="E1859" s="319" t="s">
        <v>4765</v>
      </c>
      <c r="F1859" s="319">
        <v>20160101</v>
      </c>
      <c r="G1859" s="319">
        <v>20210917</v>
      </c>
      <c r="H1859" s="319" t="s">
        <v>4293</v>
      </c>
      <c r="I1859" s="319" t="s">
        <v>4775</v>
      </c>
      <c r="J1859" s="319">
        <f t="shared" si="121"/>
        <v>2816</v>
      </c>
      <c r="K1859" s="319" t="s">
        <v>1276</v>
      </c>
      <c r="L1859" s="319" t="s">
        <v>4467</v>
      </c>
      <c r="M1859" s="319" t="s">
        <v>5053</v>
      </c>
    </row>
    <row r="1860" spans="1:13" hidden="1">
      <c r="A1860" s="319">
        <f t="shared" si="118"/>
        <v>3059</v>
      </c>
      <c r="B1860" s="288" t="s">
        <v>4453</v>
      </c>
      <c r="C1860" s="319" t="s">
        <v>1541</v>
      </c>
      <c r="D1860" s="319" t="s">
        <v>4765</v>
      </c>
      <c r="E1860" s="319" t="s">
        <v>4765</v>
      </c>
      <c r="F1860" s="319">
        <v>20160101</v>
      </c>
      <c r="G1860" s="319">
        <v>20210917</v>
      </c>
      <c r="H1860" s="319" t="s">
        <v>4293</v>
      </c>
      <c r="I1860" s="319" t="s">
        <v>4775</v>
      </c>
      <c r="J1860" s="319">
        <f t="shared" si="121"/>
        <v>2816</v>
      </c>
      <c r="K1860" s="319" t="s">
        <v>4832</v>
      </c>
      <c r="L1860" s="319" t="s">
        <v>4469</v>
      </c>
      <c r="M1860" s="319" t="s">
        <v>5053</v>
      </c>
    </row>
    <row r="1861" spans="1:13" hidden="1">
      <c r="A1861" s="319">
        <f t="shared" si="118"/>
        <v>3060</v>
      </c>
      <c r="B1861" s="288" t="s">
        <v>4453</v>
      </c>
      <c r="C1861" s="319" t="s">
        <v>1541</v>
      </c>
      <c r="D1861" s="319" t="s">
        <v>4765</v>
      </c>
      <c r="E1861" s="319" t="s">
        <v>4765</v>
      </c>
      <c r="F1861" s="319">
        <v>20160101</v>
      </c>
      <c r="G1861" s="319">
        <v>20210917</v>
      </c>
      <c r="H1861" s="319" t="s">
        <v>4293</v>
      </c>
      <c r="I1861" s="319" t="s">
        <v>4775</v>
      </c>
      <c r="J1861" s="319">
        <f t="shared" si="121"/>
        <v>2816</v>
      </c>
      <c r="K1861" s="319" t="s">
        <v>4833</v>
      </c>
      <c r="L1861" s="319" t="s">
        <v>4471</v>
      </c>
      <c r="M1861" s="319" t="s">
        <v>5053</v>
      </c>
    </row>
    <row r="1862" spans="1:13" hidden="1">
      <c r="A1862" s="319">
        <f t="shared" si="118"/>
        <v>3061</v>
      </c>
      <c r="B1862" s="288" t="s">
        <v>4453</v>
      </c>
      <c r="C1862" s="319" t="s">
        <v>1541</v>
      </c>
      <c r="D1862" s="319" t="s">
        <v>4765</v>
      </c>
      <c r="E1862" s="319" t="s">
        <v>4765</v>
      </c>
      <c r="F1862" s="319">
        <v>20160101</v>
      </c>
      <c r="G1862" s="319">
        <v>20210917</v>
      </c>
      <c r="H1862" s="319" t="s">
        <v>4293</v>
      </c>
      <c r="I1862" s="319" t="s">
        <v>4775</v>
      </c>
      <c r="J1862" s="319">
        <f t="shared" si="121"/>
        <v>2816</v>
      </c>
      <c r="K1862" s="319" t="s">
        <v>4834</v>
      </c>
      <c r="L1862" s="319" t="s">
        <v>4835</v>
      </c>
      <c r="M1862" s="319" t="s">
        <v>5053</v>
      </c>
    </row>
    <row r="1863" spans="1:13" hidden="1">
      <c r="A1863" s="319">
        <f t="shared" si="118"/>
        <v>3062</v>
      </c>
      <c r="B1863" s="288" t="s">
        <v>4453</v>
      </c>
      <c r="C1863" s="319" t="s">
        <v>1541</v>
      </c>
      <c r="D1863" s="319" t="s">
        <v>4765</v>
      </c>
      <c r="E1863" s="319" t="s">
        <v>4765</v>
      </c>
      <c r="F1863" s="319">
        <v>20160101</v>
      </c>
      <c r="G1863" s="319">
        <v>20210917</v>
      </c>
      <c r="H1863" s="319" t="s">
        <v>4293</v>
      </c>
      <c r="I1863" s="319" t="s">
        <v>4775</v>
      </c>
      <c r="J1863" s="319">
        <f t="shared" si="121"/>
        <v>2816</v>
      </c>
      <c r="K1863" s="319" t="s">
        <v>4837</v>
      </c>
      <c r="L1863" s="319" t="s">
        <v>4836</v>
      </c>
      <c r="M1863" s="319" t="s">
        <v>5053</v>
      </c>
    </row>
    <row r="1864" spans="1:13" hidden="1">
      <c r="A1864" s="319">
        <f t="shared" si="118"/>
        <v>3063</v>
      </c>
      <c r="B1864" s="288" t="s">
        <v>4453</v>
      </c>
      <c r="C1864" s="319" t="s">
        <v>1541</v>
      </c>
      <c r="D1864" s="319" t="s">
        <v>4765</v>
      </c>
      <c r="E1864" s="319" t="s">
        <v>4765</v>
      </c>
      <c r="F1864" s="319">
        <v>20160101</v>
      </c>
      <c r="G1864" s="319">
        <v>20210917</v>
      </c>
      <c r="H1864" s="319" t="s">
        <v>4293</v>
      </c>
      <c r="I1864" s="319" t="s">
        <v>4775</v>
      </c>
      <c r="J1864" s="319">
        <f t="shared" si="121"/>
        <v>2816</v>
      </c>
      <c r="K1864" s="319" t="s">
        <v>4838</v>
      </c>
      <c r="L1864" s="319" t="s">
        <v>4841</v>
      </c>
      <c r="M1864" s="319" t="s">
        <v>5053</v>
      </c>
    </row>
    <row r="1865" spans="1:13" hidden="1">
      <c r="A1865" s="319">
        <f t="shared" si="118"/>
        <v>3064</v>
      </c>
      <c r="B1865" s="288" t="s">
        <v>4453</v>
      </c>
      <c r="C1865" s="319" t="s">
        <v>1541</v>
      </c>
      <c r="D1865" s="319" t="s">
        <v>4765</v>
      </c>
      <c r="E1865" s="319" t="s">
        <v>4765</v>
      </c>
      <c r="F1865" s="319">
        <v>20160101</v>
      </c>
      <c r="G1865" s="319">
        <v>20210917</v>
      </c>
      <c r="H1865" s="319" t="s">
        <v>4293</v>
      </c>
      <c r="I1865" s="319" t="s">
        <v>4775</v>
      </c>
      <c r="J1865" s="319">
        <f t="shared" si="121"/>
        <v>2816</v>
      </c>
      <c r="K1865" s="319" t="s">
        <v>4839</v>
      </c>
      <c r="L1865" s="319" t="s">
        <v>4842</v>
      </c>
      <c r="M1865" s="319" t="s">
        <v>5053</v>
      </c>
    </row>
    <row r="1866" spans="1:13" hidden="1">
      <c r="A1866" s="319">
        <f t="shared" si="118"/>
        <v>3065</v>
      </c>
      <c r="B1866" s="288" t="s">
        <v>4453</v>
      </c>
      <c r="C1866" s="319" t="s">
        <v>1541</v>
      </c>
      <c r="D1866" s="319" t="s">
        <v>4765</v>
      </c>
      <c r="E1866" s="319" t="s">
        <v>4765</v>
      </c>
      <c r="F1866" s="319">
        <v>20160101</v>
      </c>
      <c r="G1866" s="319">
        <v>20210917</v>
      </c>
      <c r="H1866" s="319" t="s">
        <v>4293</v>
      </c>
      <c r="I1866" s="319" t="s">
        <v>4775</v>
      </c>
      <c r="J1866" s="319">
        <v>2817</v>
      </c>
      <c r="K1866" s="319" t="s">
        <v>1809</v>
      </c>
      <c r="L1866" s="319" t="s">
        <v>4458</v>
      </c>
      <c r="M1866" s="319" t="s">
        <v>5053</v>
      </c>
    </row>
    <row r="1867" spans="1:13" hidden="1">
      <c r="A1867" s="319">
        <f t="shared" si="118"/>
        <v>3066</v>
      </c>
      <c r="B1867" s="288" t="s">
        <v>4453</v>
      </c>
      <c r="C1867" s="319" t="s">
        <v>1541</v>
      </c>
      <c r="D1867" s="319" t="s">
        <v>4765</v>
      </c>
      <c r="E1867" s="319" t="s">
        <v>4765</v>
      </c>
      <c r="F1867" s="319">
        <v>20160101</v>
      </c>
      <c r="G1867" s="319">
        <v>20210917</v>
      </c>
      <c r="H1867" s="319" t="s">
        <v>4293</v>
      </c>
      <c r="I1867" s="319" t="s">
        <v>4775</v>
      </c>
      <c r="J1867" s="319">
        <f t="shared" ref="J1867" si="122">J1866</f>
        <v>2817</v>
      </c>
      <c r="K1867" s="319" t="s">
        <v>1419</v>
      </c>
      <c r="L1867" s="319" t="s">
        <v>4459</v>
      </c>
      <c r="M1867" s="319" t="s">
        <v>5053</v>
      </c>
    </row>
    <row r="1868" spans="1:13" hidden="1">
      <c r="A1868" s="319">
        <f t="shared" si="118"/>
        <v>3067</v>
      </c>
      <c r="B1868" s="288" t="s">
        <v>4453</v>
      </c>
      <c r="C1868" s="319" t="s">
        <v>1541</v>
      </c>
      <c r="D1868" s="319" t="s">
        <v>4765</v>
      </c>
      <c r="E1868" s="319" t="s">
        <v>4765</v>
      </c>
      <c r="F1868" s="319">
        <v>20160101</v>
      </c>
      <c r="G1868" s="319">
        <v>20210917</v>
      </c>
      <c r="H1868" s="319" t="s">
        <v>4293</v>
      </c>
      <c r="I1868" s="319" t="s">
        <v>4775</v>
      </c>
      <c r="J1868" s="319">
        <f t="shared" si="121"/>
        <v>2817</v>
      </c>
      <c r="K1868" s="319" t="s">
        <v>1586</v>
      </c>
      <c r="L1868" s="319" t="s">
        <v>4460</v>
      </c>
      <c r="M1868" s="319" t="s">
        <v>5053</v>
      </c>
    </row>
    <row r="1869" spans="1:13" hidden="1">
      <c r="A1869" s="319">
        <f t="shared" si="118"/>
        <v>3068</v>
      </c>
      <c r="B1869" s="288" t="s">
        <v>4453</v>
      </c>
      <c r="C1869" s="319" t="s">
        <v>1541</v>
      </c>
      <c r="D1869" s="319" t="s">
        <v>4765</v>
      </c>
      <c r="E1869" s="319" t="s">
        <v>4765</v>
      </c>
      <c r="F1869" s="319">
        <v>20160101</v>
      </c>
      <c r="G1869" s="319">
        <v>20210917</v>
      </c>
      <c r="H1869" s="319" t="s">
        <v>4293</v>
      </c>
      <c r="I1869" s="319" t="s">
        <v>4775</v>
      </c>
      <c r="J1869" s="319">
        <f t="shared" si="121"/>
        <v>2817</v>
      </c>
      <c r="K1869" s="319" t="s">
        <v>1256</v>
      </c>
      <c r="L1869" s="319" t="s">
        <v>4744</v>
      </c>
      <c r="M1869" s="319" t="s">
        <v>5053</v>
      </c>
    </row>
    <row r="1870" spans="1:13" hidden="1">
      <c r="A1870" s="319">
        <f t="shared" si="118"/>
        <v>3069</v>
      </c>
      <c r="B1870" s="288" t="s">
        <v>4453</v>
      </c>
      <c r="C1870" s="319" t="s">
        <v>1541</v>
      </c>
      <c r="D1870" s="319" t="s">
        <v>4765</v>
      </c>
      <c r="E1870" s="319" t="s">
        <v>4765</v>
      </c>
      <c r="F1870" s="319">
        <v>20160101</v>
      </c>
      <c r="G1870" s="319">
        <v>20210917</v>
      </c>
      <c r="H1870" s="319" t="s">
        <v>4293</v>
      </c>
      <c r="I1870" s="319" t="s">
        <v>4775</v>
      </c>
      <c r="J1870" s="319">
        <f t="shared" si="121"/>
        <v>2817</v>
      </c>
      <c r="K1870" s="319" t="s">
        <v>4461</v>
      </c>
      <c r="L1870" s="319" t="s">
        <v>4462</v>
      </c>
      <c r="M1870" s="319" t="s">
        <v>5053</v>
      </c>
    </row>
    <row r="1871" spans="1:13" hidden="1">
      <c r="A1871" s="319">
        <f t="shared" si="118"/>
        <v>3070</v>
      </c>
      <c r="B1871" s="288" t="s">
        <v>4453</v>
      </c>
      <c r="C1871" s="319" t="s">
        <v>1541</v>
      </c>
      <c r="D1871" s="319" t="s">
        <v>4765</v>
      </c>
      <c r="E1871" s="319" t="s">
        <v>4765</v>
      </c>
      <c r="F1871" s="319">
        <v>20160101</v>
      </c>
      <c r="G1871" s="319">
        <v>20210917</v>
      </c>
      <c r="H1871" s="319" t="s">
        <v>4293</v>
      </c>
      <c r="I1871" s="319" t="s">
        <v>4775</v>
      </c>
      <c r="J1871" s="319">
        <f t="shared" si="121"/>
        <v>2817</v>
      </c>
      <c r="K1871" s="319" t="s">
        <v>4762</v>
      </c>
      <c r="L1871" s="319" t="s">
        <v>4763</v>
      </c>
      <c r="M1871" s="319" t="s">
        <v>5053</v>
      </c>
    </row>
    <row r="1872" spans="1:13" hidden="1">
      <c r="A1872" s="319">
        <f t="shared" si="118"/>
        <v>3071</v>
      </c>
      <c r="B1872" s="288" t="s">
        <v>4453</v>
      </c>
      <c r="C1872" s="319" t="s">
        <v>1541</v>
      </c>
      <c r="D1872" s="319" t="s">
        <v>4765</v>
      </c>
      <c r="E1872" s="319" t="s">
        <v>4765</v>
      </c>
      <c r="F1872" s="319">
        <v>20160101</v>
      </c>
      <c r="G1872" s="319">
        <v>20210917</v>
      </c>
      <c r="H1872" s="319" t="s">
        <v>4293</v>
      </c>
      <c r="I1872" s="319" t="s">
        <v>4775</v>
      </c>
      <c r="J1872" s="319">
        <f t="shared" si="121"/>
        <v>2817</v>
      </c>
      <c r="K1872" s="319" t="s">
        <v>4463</v>
      </c>
      <c r="L1872" s="319" t="s">
        <v>4464</v>
      </c>
      <c r="M1872" s="319" t="s">
        <v>5053</v>
      </c>
    </row>
    <row r="1873" spans="1:13" hidden="1">
      <c r="A1873" s="319">
        <f t="shared" si="118"/>
        <v>3072</v>
      </c>
      <c r="B1873" s="288" t="s">
        <v>4453</v>
      </c>
      <c r="C1873" s="319" t="s">
        <v>1541</v>
      </c>
      <c r="D1873" s="319" t="s">
        <v>4765</v>
      </c>
      <c r="E1873" s="319" t="s">
        <v>4765</v>
      </c>
      <c r="F1873" s="319">
        <v>20160101</v>
      </c>
      <c r="G1873" s="319">
        <v>20210917</v>
      </c>
      <c r="H1873" s="319" t="s">
        <v>4293</v>
      </c>
      <c r="I1873" s="319" t="s">
        <v>4775</v>
      </c>
      <c r="J1873" s="319">
        <f t="shared" si="121"/>
        <v>2817</v>
      </c>
      <c r="K1873" s="319" t="s">
        <v>1276</v>
      </c>
      <c r="L1873" s="319" t="s">
        <v>4467</v>
      </c>
      <c r="M1873" s="319" t="s">
        <v>5053</v>
      </c>
    </row>
    <row r="1874" spans="1:13" hidden="1">
      <c r="A1874" s="319">
        <f t="shared" si="118"/>
        <v>3073</v>
      </c>
      <c r="B1874" s="288" t="s">
        <v>4453</v>
      </c>
      <c r="C1874" s="319" t="s">
        <v>1541</v>
      </c>
      <c r="D1874" s="319" t="s">
        <v>4765</v>
      </c>
      <c r="E1874" s="319" t="s">
        <v>4765</v>
      </c>
      <c r="F1874" s="319">
        <v>20160101</v>
      </c>
      <c r="G1874" s="319">
        <v>20210917</v>
      </c>
      <c r="H1874" s="319" t="s">
        <v>4293</v>
      </c>
      <c r="I1874" s="319" t="s">
        <v>4775</v>
      </c>
      <c r="J1874" s="319">
        <f t="shared" si="121"/>
        <v>2817</v>
      </c>
      <c r="K1874" s="319" t="s">
        <v>4832</v>
      </c>
      <c r="L1874" s="319" t="s">
        <v>4469</v>
      </c>
      <c r="M1874" s="319" t="s">
        <v>5053</v>
      </c>
    </row>
    <row r="1875" spans="1:13" hidden="1">
      <c r="A1875" s="319">
        <f t="shared" si="118"/>
        <v>3074</v>
      </c>
      <c r="B1875" s="288" t="s">
        <v>4453</v>
      </c>
      <c r="C1875" s="319" t="s">
        <v>1541</v>
      </c>
      <c r="D1875" s="319" t="s">
        <v>4765</v>
      </c>
      <c r="E1875" s="319" t="s">
        <v>4765</v>
      </c>
      <c r="F1875" s="319">
        <v>20160101</v>
      </c>
      <c r="G1875" s="319">
        <v>20210917</v>
      </c>
      <c r="H1875" s="319" t="s">
        <v>4293</v>
      </c>
      <c r="I1875" s="319" t="s">
        <v>4775</v>
      </c>
      <c r="J1875" s="319">
        <f t="shared" si="121"/>
        <v>2817</v>
      </c>
      <c r="K1875" s="319" t="s">
        <v>4833</v>
      </c>
      <c r="L1875" s="319" t="s">
        <v>4471</v>
      </c>
      <c r="M1875" s="319" t="s">
        <v>5053</v>
      </c>
    </row>
    <row r="1876" spans="1:13" hidden="1">
      <c r="A1876" s="319">
        <f t="shared" si="118"/>
        <v>3075</v>
      </c>
      <c r="B1876" s="288" t="s">
        <v>4453</v>
      </c>
      <c r="C1876" s="319" t="s">
        <v>1541</v>
      </c>
      <c r="D1876" s="319" t="s">
        <v>4765</v>
      </c>
      <c r="E1876" s="319" t="s">
        <v>4765</v>
      </c>
      <c r="F1876" s="319">
        <v>20160101</v>
      </c>
      <c r="G1876" s="319">
        <v>20210917</v>
      </c>
      <c r="H1876" s="319" t="s">
        <v>4293</v>
      </c>
      <c r="I1876" s="319" t="s">
        <v>4775</v>
      </c>
      <c r="J1876" s="319">
        <f t="shared" si="121"/>
        <v>2817</v>
      </c>
      <c r="K1876" s="319" t="s">
        <v>4834</v>
      </c>
      <c r="L1876" s="319" t="s">
        <v>4835</v>
      </c>
      <c r="M1876" s="319" t="s">
        <v>5053</v>
      </c>
    </row>
    <row r="1877" spans="1:13" hidden="1">
      <c r="A1877" s="319">
        <f t="shared" si="118"/>
        <v>3076</v>
      </c>
      <c r="B1877" s="288" t="s">
        <v>4453</v>
      </c>
      <c r="C1877" s="319" t="s">
        <v>1541</v>
      </c>
      <c r="D1877" s="319" t="s">
        <v>4765</v>
      </c>
      <c r="E1877" s="319" t="s">
        <v>4765</v>
      </c>
      <c r="F1877" s="319">
        <v>20160101</v>
      </c>
      <c r="G1877" s="319">
        <v>20210917</v>
      </c>
      <c r="H1877" s="319" t="s">
        <v>4293</v>
      </c>
      <c r="I1877" s="319" t="s">
        <v>4775</v>
      </c>
      <c r="J1877" s="319">
        <f t="shared" si="121"/>
        <v>2817</v>
      </c>
      <c r="K1877" s="319" t="s">
        <v>4837</v>
      </c>
      <c r="L1877" s="319" t="s">
        <v>4836</v>
      </c>
      <c r="M1877" s="319" t="s">
        <v>5053</v>
      </c>
    </row>
    <row r="1878" spans="1:13" hidden="1">
      <c r="A1878" s="319">
        <f t="shared" si="118"/>
        <v>3077</v>
      </c>
      <c r="B1878" s="288" t="s">
        <v>4453</v>
      </c>
      <c r="C1878" s="319" t="s">
        <v>1541</v>
      </c>
      <c r="D1878" s="319" t="s">
        <v>4765</v>
      </c>
      <c r="E1878" s="319" t="s">
        <v>4765</v>
      </c>
      <c r="F1878" s="319">
        <v>20160101</v>
      </c>
      <c r="G1878" s="319">
        <v>20210917</v>
      </c>
      <c r="H1878" s="319" t="s">
        <v>4293</v>
      </c>
      <c r="I1878" s="319" t="s">
        <v>4775</v>
      </c>
      <c r="J1878" s="319">
        <f t="shared" si="121"/>
        <v>2817</v>
      </c>
      <c r="K1878" s="319" t="s">
        <v>4838</v>
      </c>
      <c r="L1878" s="319" t="s">
        <v>4841</v>
      </c>
      <c r="M1878" s="319" t="s">
        <v>5053</v>
      </c>
    </row>
    <row r="1879" spans="1:13" hidden="1">
      <c r="A1879" s="319">
        <f t="shared" si="118"/>
        <v>3078</v>
      </c>
      <c r="B1879" s="288" t="s">
        <v>4453</v>
      </c>
      <c r="C1879" s="319" t="s">
        <v>1541</v>
      </c>
      <c r="D1879" s="319" t="s">
        <v>4765</v>
      </c>
      <c r="E1879" s="319" t="s">
        <v>4765</v>
      </c>
      <c r="F1879" s="319">
        <v>20160101</v>
      </c>
      <c r="G1879" s="319">
        <v>20210917</v>
      </c>
      <c r="H1879" s="319" t="s">
        <v>4293</v>
      </c>
      <c r="I1879" s="319" t="s">
        <v>4775</v>
      </c>
      <c r="J1879" s="319">
        <f t="shared" si="121"/>
        <v>2817</v>
      </c>
      <c r="K1879" s="319" t="s">
        <v>4839</v>
      </c>
      <c r="L1879" s="319" t="s">
        <v>4842</v>
      </c>
      <c r="M1879" s="319" t="s">
        <v>5053</v>
      </c>
    </row>
    <row r="1880" spans="1:13" hidden="1">
      <c r="A1880" s="319">
        <f t="shared" si="118"/>
        <v>3079</v>
      </c>
      <c r="B1880" s="288" t="s">
        <v>4453</v>
      </c>
      <c r="C1880" s="319" t="s">
        <v>1541</v>
      </c>
      <c r="D1880" s="319" t="s">
        <v>4765</v>
      </c>
      <c r="E1880" s="319" t="s">
        <v>4765</v>
      </c>
      <c r="F1880" s="319">
        <v>20160101</v>
      </c>
      <c r="G1880" s="319">
        <v>20210917</v>
      </c>
      <c r="H1880" s="319" t="s">
        <v>4293</v>
      </c>
      <c r="I1880" s="319" t="s">
        <v>4775</v>
      </c>
      <c r="J1880" s="319">
        <v>2818</v>
      </c>
      <c r="K1880" s="319" t="s">
        <v>1809</v>
      </c>
      <c r="L1880" s="319" t="s">
        <v>4458</v>
      </c>
      <c r="M1880" s="319" t="s">
        <v>5053</v>
      </c>
    </row>
    <row r="1881" spans="1:13" hidden="1">
      <c r="A1881" s="319">
        <f t="shared" si="118"/>
        <v>3080</v>
      </c>
      <c r="B1881" s="288" t="s">
        <v>4453</v>
      </c>
      <c r="C1881" s="319" t="s">
        <v>1541</v>
      </c>
      <c r="D1881" s="319" t="s">
        <v>4765</v>
      </c>
      <c r="E1881" s="319" t="s">
        <v>4765</v>
      </c>
      <c r="F1881" s="319">
        <v>20160101</v>
      </c>
      <c r="G1881" s="319">
        <v>20210917</v>
      </c>
      <c r="H1881" s="319" t="s">
        <v>4293</v>
      </c>
      <c r="I1881" s="319" t="s">
        <v>4775</v>
      </c>
      <c r="J1881" s="319">
        <f t="shared" ref="J1881" si="123">J1880</f>
        <v>2818</v>
      </c>
      <c r="K1881" s="319" t="s">
        <v>1419</v>
      </c>
      <c r="L1881" s="319" t="s">
        <v>4459</v>
      </c>
      <c r="M1881" s="319" t="s">
        <v>5053</v>
      </c>
    </row>
    <row r="1882" spans="1:13" hidden="1">
      <c r="A1882" s="319">
        <f t="shared" si="118"/>
        <v>3081</v>
      </c>
      <c r="B1882" s="288" t="s">
        <v>4453</v>
      </c>
      <c r="C1882" s="319" t="s">
        <v>1541</v>
      </c>
      <c r="D1882" s="319" t="s">
        <v>4765</v>
      </c>
      <c r="E1882" s="319" t="s">
        <v>4765</v>
      </c>
      <c r="F1882" s="319">
        <v>20160101</v>
      </c>
      <c r="G1882" s="319">
        <v>20210917</v>
      </c>
      <c r="H1882" s="319" t="s">
        <v>4293</v>
      </c>
      <c r="I1882" s="319" t="s">
        <v>4775</v>
      </c>
      <c r="J1882" s="319">
        <f t="shared" si="121"/>
        <v>2818</v>
      </c>
      <c r="K1882" s="319" t="s">
        <v>1586</v>
      </c>
      <c r="L1882" s="319" t="s">
        <v>4460</v>
      </c>
      <c r="M1882" s="319" t="s">
        <v>5053</v>
      </c>
    </row>
    <row r="1883" spans="1:13" hidden="1">
      <c r="A1883" s="319">
        <f t="shared" si="118"/>
        <v>3082</v>
      </c>
      <c r="B1883" s="288" t="s">
        <v>4453</v>
      </c>
      <c r="C1883" s="319" t="s">
        <v>1541</v>
      </c>
      <c r="D1883" s="319" t="s">
        <v>4765</v>
      </c>
      <c r="E1883" s="319" t="s">
        <v>4765</v>
      </c>
      <c r="F1883" s="319">
        <v>20160101</v>
      </c>
      <c r="G1883" s="319">
        <v>20210917</v>
      </c>
      <c r="H1883" s="319" t="s">
        <v>4293</v>
      </c>
      <c r="I1883" s="319" t="s">
        <v>4775</v>
      </c>
      <c r="J1883" s="319">
        <f t="shared" si="121"/>
        <v>2818</v>
      </c>
      <c r="K1883" s="319" t="s">
        <v>1256</v>
      </c>
      <c r="L1883" s="319" t="s">
        <v>4744</v>
      </c>
      <c r="M1883" s="319" t="s">
        <v>5053</v>
      </c>
    </row>
    <row r="1884" spans="1:13" hidden="1">
      <c r="A1884" s="319">
        <f t="shared" si="118"/>
        <v>3083</v>
      </c>
      <c r="B1884" s="288" t="s">
        <v>4453</v>
      </c>
      <c r="C1884" s="319" t="s">
        <v>1541</v>
      </c>
      <c r="D1884" s="319" t="s">
        <v>4765</v>
      </c>
      <c r="E1884" s="319" t="s">
        <v>4765</v>
      </c>
      <c r="F1884" s="319">
        <v>20160101</v>
      </c>
      <c r="G1884" s="319">
        <v>20210917</v>
      </c>
      <c r="H1884" s="319" t="s">
        <v>4293</v>
      </c>
      <c r="I1884" s="319" t="s">
        <v>4775</v>
      </c>
      <c r="J1884" s="319">
        <f t="shared" si="121"/>
        <v>2818</v>
      </c>
      <c r="K1884" s="319" t="s">
        <v>4461</v>
      </c>
      <c r="L1884" s="319" t="s">
        <v>4462</v>
      </c>
      <c r="M1884" s="319" t="s">
        <v>5053</v>
      </c>
    </row>
    <row r="1885" spans="1:13" hidden="1">
      <c r="A1885" s="319">
        <f t="shared" si="118"/>
        <v>3084</v>
      </c>
      <c r="B1885" s="288" t="s">
        <v>4453</v>
      </c>
      <c r="C1885" s="319" t="s">
        <v>1541</v>
      </c>
      <c r="D1885" s="319" t="s">
        <v>4765</v>
      </c>
      <c r="E1885" s="319" t="s">
        <v>4765</v>
      </c>
      <c r="F1885" s="319">
        <v>20160101</v>
      </c>
      <c r="G1885" s="319">
        <v>20210917</v>
      </c>
      <c r="H1885" s="319" t="s">
        <v>4293</v>
      </c>
      <c r="I1885" s="319" t="s">
        <v>4775</v>
      </c>
      <c r="J1885" s="319">
        <f t="shared" si="121"/>
        <v>2818</v>
      </c>
      <c r="K1885" s="319" t="s">
        <v>4762</v>
      </c>
      <c r="L1885" s="319" t="s">
        <v>4763</v>
      </c>
      <c r="M1885" s="319" t="s">
        <v>5053</v>
      </c>
    </row>
    <row r="1886" spans="1:13" hidden="1">
      <c r="A1886" s="319">
        <f t="shared" si="118"/>
        <v>3085</v>
      </c>
      <c r="B1886" s="288" t="s">
        <v>4453</v>
      </c>
      <c r="C1886" s="319" t="s">
        <v>1541</v>
      </c>
      <c r="D1886" s="319" t="s">
        <v>4765</v>
      </c>
      <c r="E1886" s="319" t="s">
        <v>4765</v>
      </c>
      <c r="F1886" s="319">
        <v>20160101</v>
      </c>
      <c r="G1886" s="319">
        <v>20210917</v>
      </c>
      <c r="H1886" s="319" t="s">
        <v>4293</v>
      </c>
      <c r="I1886" s="319" t="s">
        <v>4775</v>
      </c>
      <c r="J1886" s="319">
        <f t="shared" si="121"/>
        <v>2818</v>
      </c>
      <c r="K1886" s="319" t="s">
        <v>4463</v>
      </c>
      <c r="L1886" s="319" t="s">
        <v>4464</v>
      </c>
      <c r="M1886" s="319" t="s">
        <v>5053</v>
      </c>
    </row>
    <row r="1887" spans="1:13" hidden="1">
      <c r="A1887" s="319">
        <f t="shared" si="118"/>
        <v>3086</v>
      </c>
      <c r="B1887" s="288" t="s">
        <v>4453</v>
      </c>
      <c r="C1887" s="319" t="s">
        <v>1541</v>
      </c>
      <c r="D1887" s="319" t="s">
        <v>4765</v>
      </c>
      <c r="E1887" s="319" t="s">
        <v>4765</v>
      </c>
      <c r="F1887" s="319">
        <v>20160101</v>
      </c>
      <c r="G1887" s="319">
        <v>20210917</v>
      </c>
      <c r="H1887" s="319" t="s">
        <v>4293</v>
      </c>
      <c r="I1887" s="319" t="s">
        <v>4775</v>
      </c>
      <c r="J1887" s="319">
        <f t="shared" si="121"/>
        <v>2818</v>
      </c>
      <c r="K1887" s="319" t="s">
        <v>1276</v>
      </c>
      <c r="L1887" s="319" t="s">
        <v>4467</v>
      </c>
      <c r="M1887" s="319" t="s">
        <v>5053</v>
      </c>
    </row>
    <row r="1888" spans="1:13" hidden="1">
      <c r="A1888" s="319">
        <f t="shared" si="118"/>
        <v>3087</v>
      </c>
      <c r="B1888" s="288" t="s">
        <v>4453</v>
      </c>
      <c r="C1888" s="319" t="s">
        <v>1541</v>
      </c>
      <c r="D1888" s="319" t="s">
        <v>4765</v>
      </c>
      <c r="E1888" s="319" t="s">
        <v>4765</v>
      </c>
      <c r="F1888" s="319">
        <v>20160101</v>
      </c>
      <c r="G1888" s="319">
        <v>20210917</v>
      </c>
      <c r="H1888" s="319" t="s">
        <v>4293</v>
      </c>
      <c r="I1888" s="319" t="s">
        <v>4775</v>
      </c>
      <c r="J1888" s="319">
        <f t="shared" si="121"/>
        <v>2818</v>
      </c>
      <c r="K1888" s="319" t="s">
        <v>4832</v>
      </c>
      <c r="L1888" s="319" t="s">
        <v>4469</v>
      </c>
      <c r="M1888" s="319" t="s">
        <v>5053</v>
      </c>
    </row>
    <row r="1889" spans="1:13" hidden="1">
      <c r="A1889" s="319">
        <f t="shared" si="118"/>
        <v>3088</v>
      </c>
      <c r="B1889" s="288" t="s">
        <v>4453</v>
      </c>
      <c r="C1889" s="319" t="s">
        <v>1541</v>
      </c>
      <c r="D1889" s="319" t="s">
        <v>4765</v>
      </c>
      <c r="E1889" s="319" t="s">
        <v>4765</v>
      </c>
      <c r="F1889" s="319">
        <v>20160101</v>
      </c>
      <c r="G1889" s="319">
        <v>20210917</v>
      </c>
      <c r="H1889" s="319" t="s">
        <v>4293</v>
      </c>
      <c r="I1889" s="319" t="s">
        <v>4775</v>
      </c>
      <c r="J1889" s="319">
        <f t="shared" si="121"/>
        <v>2818</v>
      </c>
      <c r="K1889" s="319" t="s">
        <v>4833</v>
      </c>
      <c r="L1889" s="319" t="s">
        <v>4471</v>
      </c>
      <c r="M1889" s="319" t="s">
        <v>5053</v>
      </c>
    </row>
    <row r="1890" spans="1:13" hidden="1">
      <c r="A1890" s="319">
        <f t="shared" si="118"/>
        <v>3089</v>
      </c>
      <c r="B1890" s="288" t="s">
        <v>4453</v>
      </c>
      <c r="C1890" s="319" t="s">
        <v>1541</v>
      </c>
      <c r="D1890" s="319" t="s">
        <v>4765</v>
      </c>
      <c r="E1890" s="319" t="s">
        <v>4765</v>
      </c>
      <c r="F1890" s="319">
        <v>20160101</v>
      </c>
      <c r="G1890" s="319">
        <v>20210917</v>
      </c>
      <c r="H1890" s="319" t="s">
        <v>4293</v>
      </c>
      <c r="I1890" s="319" t="s">
        <v>4775</v>
      </c>
      <c r="J1890" s="319">
        <f t="shared" si="121"/>
        <v>2818</v>
      </c>
      <c r="K1890" s="319" t="s">
        <v>4834</v>
      </c>
      <c r="L1890" s="319" t="s">
        <v>4835</v>
      </c>
      <c r="M1890" s="319" t="s">
        <v>5053</v>
      </c>
    </row>
    <row r="1891" spans="1:13" hidden="1">
      <c r="A1891" s="319">
        <f t="shared" si="118"/>
        <v>3090</v>
      </c>
      <c r="B1891" s="288" t="s">
        <v>4453</v>
      </c>
      <c r="C1891" s="319" t="s">
        <v>1541</v>
      </c>
      <c r="D1891" s="319" t="s">
        <v>4765</v>
      </c>
      <c r="E1891" s="319" t="s">
        <v>4765</v>
      </c>
      <c r="F1891" s="319">
        <v>20160101</v>
      </c>
      <c r="G1891" s="319">
        <v>20210917</v>
      </c>
      <c r="H1891" s="319" t="s">
        <v>4293</v>
      </c>
      <c r="I1891" s="319" t="s">
        <v>4775</v>
      </c>
      <c r="J1891" s="319">
        <f t="shared" si="121"/>
        <v>2818</v>
      </c>
      <c r="K1891" s="319" t="s">
        <v>4837</v>
      </c>
      <c r="L1891" s="319" t="s">
        <v>4836</v>
      </c>
      <c r="M1891" s="319" t="s">
        <v>5053</v>
      </c>
    </row>
    <row r="1892" spans="1:13" hidden="1">
      <c r="A1892" s="319">
        <f t="shared" ref="A1892:A1922" si="124">A1891+1</f>
        <v>3091</v>
      </c>
      <c r="B1892" s="288" t="s">
        <v>4453</v>
      </c>
      <c r="C1892" s="319" t="s">
        <v>1541</v>
      </c>
      <c r="D1892" s="319" t="s">
        <v>4765</v>
      </c>
      <c r="E1892" s="319" t="s">
        <v>4765</v>
      </c>
      <c r="F1892" s="319">
        <v>20160101</v>
      </c>
      <c r="G1892" s="319">
        <v>20210917</v>
      </c>
      <c r="H1892" s="319" t="s">
        <v>4293</v>
      </c>
      <c r="I1892" s="319" t="s">
        <v>4775</v>
      </c>
      <c r="J1892" s="319">
        <f t="shared" si="121"/>
        <v>2818</v>
      </c>
      <c r="K1892" s="319" t="s">
        <v>4838</v>
      </c>
      <c r="L1892" s="319" t="s">
        <v>4841</v>
      </c>
      <c r="M1892" s="319" t="s">
        <v>5053</v>
      </c>
    </row>
    <row r="1893" spans="1:13" hidden="1">
      <c r="A1893" s="319">
        <f t="shared" si="124"/>
        <v>3092</v>
      </c>
      <c r="B1893" s="288" t="s">
        <v>4453</v>
      </c>
      <c r="C1893" s="319" t="s">
        <v>1541</v>
      </c>
      <c r="D1893" s="319" t="s">
        <v>4765</v>
      </c>
      <c r="E1893" s="319" t="s">
        <v>4765</v>
      </c>
      <c r="F1893" s="319">
        <v>20160101</v>
      </c>
      <c r="G1893" s="319">
        <v>20210917</v>
      </c>
      <c r="H1893" s="319" t="s">
        <v>4293</v>
      </c>
      <c r="I1893" s="319" t="s">
        <v>4775</v>
      </c>
      <c r="J1893" s="319">
        <f t="shared" si="121"/>
        <v>2818</v>
      </c>
      <c r="K1893" s="319" t="s">
        <v>4839</v>
      </c>
      <c r="L1893" s="319" t="s">
        <v>4842</v>
      </c>
      <c r="M1893" s="319" t="s">
        <v>5053</v>
      </c>
    </row>
    <row r="1894" spans="1:13" hidden="1">
      <c r="A1894" s="319">
        <f t="shared" si="124"/>
        <v>3093</v>
      </c>
      <c r="B1894" s="288" t="s">
        <v>4453</v>
      </c>
      <c r="C1894" s="319" t="s">
        <v>1541</v>
      </c>
      <c r="D1894" s="319" t="s">
        <v>4765</v>
      </c>
      <c r="E1894" s="319" t="s">
        <v>4765</v>
      </c>
      <c r="F1894" s="319">
        <v>20160101</v>
      </c>
      <c r="G1894" s="319">
        <v>20210917</v>
      </c>
      <c r="H1894" s="319" t="s">
        <v>4293</v>
      </c>
      <c r="I1894" s="319" t="s">
        <v>4775</v>
      </c>
      <c r="J1894" s="319">
        <v>2819</v>
      </c>
      <c r="K1894" s="319" t="s">
        <v>1809</v>
      </c>
      <c r="L1894" s="319" t="s">
        <v>4458</v>
      </c>
      <c r="M1894" s="319" t="s">
        <v>5053</v>
      </c>
    </row>
    <row r="1895" spans="1:13" hidden="1">
      <c r="A1895" s="319">
        <f t="shared" si="124"/>
        <v>3094</v>
      </c>
      <c r="B1895" s="288" t="s">
        <v>4453</v>
      </c>
      <c r="C1895" s="319" t="s">
        <v>1541</v>
      </c>
      <c r="D1895" s="319" t="s">
        <v>4765</v>
      </c>
      <c r="E1895" s="319" t="s">
        <v>4765</v>
      </c>
      <c r="F1895" s="319">
        <v>20160101</v>
      </c>
      <c r="G1895" s="319">
        <v>20210917</v>
      </c>
      <c r="H1895" s="319" t="s">
        <v>4293</v>
      </c>
      <c r="I1895" s="319" t="s">
        <v>4775</v>
      </c>
      <c r="J1895" s="319">
        <f t="shared" ref="J1895" si="125">J1894</f>
        <v>2819</v>
      </c>
      <c r="K1895" s="319" t="s">
        <v>1419</v>
      </c>
      <c r="L1895" s="319" t="s">
        <v>4459</v>
      </c>
      <c r="M1895" s="319" t="s">
        <v>5053</v>
      </c>
    </row>
    <row r="1896" spans="1:13" hidden="1">
      <c r="A1896" s="319">
        <f t="shared" si="124"/>
        <v>3095</v>
      </c>
      <c r="B1896" s="288" t="s">
        <v>4453</v>
      </c>
      <c r="C1896" s="319" t="s">
        <v>1541</v>
      </c>
      <c r="D1896" s="319" t="s">
        <v>4765</v>
      </c>
      <c r="E1896" s="319" t="s">
        <v>4765</v>
      </c>
      <c r="F1896" s="319">
        <v>20160101</v>
      </c>
      <c r="G1896" s="319">
        <v>20210917</v>
      </c>
      <c r="H1896" s="319" t="s">
        <v>4293</v>
      </c>
      <c r="I1896" s="319" t="s">
        <v>4775</v>
      </c>
      <c r="J1896" s="319">
        <f t="shared" si="121"/>
        <v>2819</v>
      </c>
      <c r="K1896" s="319" t="s">
        <v>1586</v>
      </c>
      <c r="L1896" s="319" t="s">
        <v>4460</v>
      </c>
      <c r="M1896" s="319" t="s">
        <v>5053</v>
      </c>
    </row>
    <row r="1897" spans="1:13" hidden="1">
      <c r="A1897" s="319">
        <f t="shared" si="124"/>
        <v>3096</v>
      </c>
      <c r="B1897" s="288" t="s">
        <v>4453</v>
      </c>
      <c r="C1897" s="319" t="s">
        <v>1541</v>
      </c>
      <c r="D1897" s="319" t="s">
        <v>4765</v>
      </c>
      <c r="E1897" s="319" t="s">
        <v>4765</v>
      </c>
      <c r="F1897" s="319">
        <v>20160101</v>
      </c>
      <c r="G1897" s="319">
        <v>20210917</v>
      </c>
      <c r="H1897" s="319" t="s">
        <v>4293</v>
      </c>
      <c r="I1897" s="319" t="s">
        <v>4775</v>
      </c>
      <c r="J1897" s="319">
        <f t="shared" si="121"/>
        <v>2819</v>
      </c>
      <c r="K1897" s="319" t="s">
        <v>1256</v>
      </c>
      <c r="L1897" s="319" t="s">
        <v>4744</v>
      </c>
      <c r="M1897" s="319" t="s">
        <v>5053</v>
      </c>
    </row>
    <row r="1898" spans="1:13" hidden="1">
      <c r="A1898" s="319">
        <f t="shared" si="124"/>
        <v>3097</v>
      </c>
      <c r="B1898" s="288" t="s">
        <v>4453</v>
      </c>
      <c r="C1898" s="319" t="s">
        <v>1541</v>
      </c>
      <c r="D1898" s="319" t="s">
        <v>4765</v>
      </c>
      <c r="E1898" s="319" t="s">
        <v>4765</v>
      </c>
      <c r="F1898" s="319">
        <v>20160101</v>
      </c>
      <c r="G1898" s="319">
        <v>20210917</v>
      </c>
      <c r="H1898" s="319" t="s">
        <v>4293</v>
      </c>
      <c r="I1898" s="319" t="s">
        <v>4775</v>
      </c>
      <c r="J1898" s="319">
        <f t="shared" si="121"/>
        <v>2819</v>
      </c>
      <c r="K1898" s="319" t="s">
        <v>4461</v>
      </c>
      <c r="L1898" s="319" t="s">
        <v>4462</v>
      </c>
      <c r="M1898" s="319" t="s">
        <v>5053</v>
      </c>
    </row>
    <row r="1899" spans="1:13" hidden="1">
      <c r="A1899" s="319">
        <f t="shared" si="124"/>
        <v>3098</v>
      </c>
      <c r="B1899" s="288" t="s">
        <v>4453</v>
      </c>
      <c r="C1899" s="319" t="s">
        <v>1541</v>
      </c>
      <c r="D1899" s="319" t="s">
        <v>4765</v>
      </c>
      <c r="E1899" s="319" t="s">
        <v>4765</v>
      </c>
      <c r="F1899" s="319">
        <v>20160101</v>
      </c>
      <c r="G1899" s="319">
        <v>20210917</v>
      </c>
      <c r="H1899" s="319" t="s">
        <v>4293</v>
      </c>
      <c r="I1899" s="319" t="s">
        <v>4775</v>
      </c>
      <c r="J1899" s="319">
        <f t="shared" si="121"/>
        <v>2819</v>
      </c>
      <c r="K1899" s="319" t="s">
        <v>4762</v>
      </c>
      <c r="L1899" s="319" t="s">
        <v>4763</v>
      </c>
      <c r="M1899" s="319" t="s">
        <v>5053</v>
      </c>
    </row>
    <row r="1900" spans="1:13" hidden="1">
      <c r="A1900" s="319">
        <f t="shared" si="124"/>
        <v>3099</v>
      </c>
      <c r="B1900" s="288" t="s">
        <v>4453</v>
      </c>
      <c r="C1900" s="319" t="s">
        <v>1541</v>
      </c>
      <c r="D1900" s="319" t="s">
        <v>4765</v>
      </c>
      <c r="E1900" s="319" t="s">
        <v>4765</v>
      </c>
      <c r="F1900" s="319">
        <v>20160101</v>
      </c>
      <c r="G1900" s="319">
        <v>20210917</v>
      </c>
      <c r="H1900" s="319" t="s">
        <v>4293</v>
      </c>
      <c r="I1900" s="319" t="s">
        <v>4775</v>
      </c>
      <c r="J1900" s="319">
        <f t="shared" si="121"/>
        <v>2819</v>
      </c>
      <c r="K1900" s="319" t="s">
        <v>4463</v>
      </c>
      <c r="L1900" s="319" t="s">
        <v>5091</v>
      </c>
      <c r="M1900" s="319" t="s">
        <v>5053</v>
      </c>
    </row>
    <row r="1901" spans="1:13" hidden="1">
      <c r="A1901" s="319">
        <f t="shared" si="124"/>
        <v>3100</v>
      </c>
      <c r="B1901" s="288" t="s">
        <v>4453</v>
      </c>
      <c r="C1901" s="319" t="s">
        <v>1541</v>
      </c>
      <c r="D1901" s="319" t="s">
        <v>4765</v>
      </c>
      <c r="E1901" s="319" t="s">
        <v>4765</v>
      </c>
      <c r="F1901" s="319">
        <v>20160101</v>
      </c>
      <c r="G1901" s="319">
        <v>20210917</v>
      </c>
      <c r="H1901" s="319" t="s">
        <v>4293</v>
      </c>
      <c r="I1901" s="319" t="s">
        <v>4775</v>
      </c>
      <c r="J1901" s="319">
        <f t="shared" si="121"/>
        <v>2819</v>
      </c>
      <c r="K1901" s="319" t="s">
        <v>1276</v>
      </c>
      <c r="L1901" s="319" t="s">
        <v>4467</v>
      </c>
      <c r="M1901" s="319" t="s">
        <v>5053</v>
      </c>
    </row>
    <row r="1902" spans="1:13" hidden="1">
      <c r="A1902" s="319">
        <f t="shared" si="124"/>
        <v>3101</v>
      </c>
      <c r="B1902" s="288" t="s">
        <v>4453</v>
      </c>
      <c r="C1902" s="319" t="s">
        <v>1541</v>
      </c>
      <c r="D1902" s="319" t="s">
        <v>4765</v>
      </c>
      <c r="E1902" s="319" t="s">
        <v>4765</v>
      </c>
      <c r="F1902" s="319">
        <v>20160101</v>
      </c>
      <c r="G1902" s="319">
        <v>20210917</v>
      </c>
      <c r="H1902" s="319" t="s">
        <v>4293</v>
      </c>
      <c r="I1902" s="319" t="s">
        <v>4775</v>
      </c>
      <c r="J1902" s="319">
        <f t="shared" si="121"/>
        <v>2819</v>
      </c>
      <c r="K1902" s="319" t="s">
        <v>4832</v>
      </c>
      <c r="L1902" s="319" t="s">
        <v>4469</v>
      </c>
      <c r="M1902" s="319" t="s">
        <v>5053</v>
      </c>
    </row>
    <row r="1903" spans="1:13" hidden="1">
      <c r="A1903" s="319">
        <f t="shared" si="124"/>
        <v>3102</v>
      </c>
      <c r="B1903" s="288" t="s">
        <v>4453</v>
      </c>
      <c r="C1903" s="319" t="s">
        <v>1541</v>
      </c>
      <c r="D1903" s="319" t="s">
        <v>4765</v>
      </c>
      <c r="E1903" s="319" t="s">
        <v>4765</v>
      </c>
      <c r="F1903" s="319">
        <v>20160101</v>
      </c>
      <c r="G1903" s="319">
        <v>20210917</v>
      </c>
      <c r="H1903" s="319" t="s">
        <v>4293</v>
      </c>
      <c r="I1903" s="319" t="s">
        <v>4775</v>
      </c>
      <c r="J1903" s="319">
        <f t="shared" si="121"/>
        <v>2819</v>
      </c>
      <c r="K1903" s="319" t="s">
        <v>4833</v>
      </c>
      <c r="L1903" s="319" t="s">
        <v>4471</v>
      </c>
      <c r="M1903" s="319" t="s">
        <v>5053</v>
      </c>
    </row>
    <row r="1904" spans="1:13" hidden="1">
      <c r="A1904" s="319">
        <f t="shared" si="124"/>
        <v>3103</v>
      </c>
      <c r="B1904" s="288" t="s">
        <v>4453</v>
      </c>
      <c r="C1904" s="319" t="s">
        <v>1541</v>
      </c>
      <c r="D1904" s="319" t="s">
        <v>4765</v>
      </c>
      <c r="E1904" s="319" t="s">
        <v>4765</v>
      </c>
      <c r="F1904" s="319">
        <v>20160101</v>
      </c>
      <c r="G1904" s="319">
        <v>20210917</v>
      </c>
      <c r="H1904" s="319" t="s">
        <v>4293</v>
      </c>
      <c r="I1904" s="319" t="s">
        <v>4775</v>
      </c>
      <c r="J1904" s="319">
        <f t="shared" si="121"/>
        <v>2819</v>
      </c>
      <c r="K1904" s="319" t="s">
        <v>4834</v>
      </c>
      <c r="L1904" s="319" t="s">
        <v>4835</v>
      </c>
      <c r="M1904" s="319" t="s">
        <v>5053</v>
      </c>
    </row>
    <row r="1905" spans="1:13" hidden="1">
      <c r="A1905" s="319">
        <f t="shared" si="124"/>
        <v>3104</v>
      </c>
      <c r="B1905" s="288" t="s">
        <v>4453</v>
      </c>
      <c r="C1905" s="319" t="s">
        <v>1541</v>
      </c>
      <c r="D1905" s="319" t="s">
        <v>4765</v>
      </c>
      <c r="E1905" s="319" t="s">
        <v>4765</v>
      </c>
      <c r="F1905" s="319">
        <v>20160101</v>
      </c>
      <c r="G1905" s="319">
        <v>20210917</v>
      </c>
      <c r="H1905" s="319" t="s">
        <v>4293</v>
      </c>
      <c r="I1905" s="319" t="s">
        <v>4775</v>
      </c>
      <c r="J1905" s="319">
        <f t="shared" si="121"/>
        <v>2819</v>
      </c>
      <c r="K1905" s="319" t="s">
        <v>4837</v>
      </c>
      <c r="L1905" s="319" t="s">
        <v>4836</v>
      </c>
      <c r="M1905" s="319" t="s">
        <v>5053</v>
      </c>
    </row>
    <row r="1906" spans="1:13" hidden="1">
      <c r="A1906" s="319">
        <f t="shared" si="124"/>
        <v>3105</v>
      </c>
      <c r="B1906" s="288" t="s">
        <v>4453</v>
      </c>
      <c r="C1906" s="319" t="s">
        <v>1541</v>
      </c>
      <c r="D1906" s="319" t="s">
        <v>4765</v>
      </c>
      <c r="E1906" s="319" t="s">
        <v>4765</v>
      </c>
      <c r="F1906" s="319">
        <v>20160101</v>
      </c>
      <c r="G1906" s="319">
        <v>20210917</v>
      </c>
      <c r="H1906" s="319" t="s">
        <v>4293</v>
      </c>
      <c r="I1906" s="319" t="s">
        <v>4775</v>
      </c>
      <c r="J1906" s="319">
        <f t="shared" si="121"/>
        <v>2819</v>
      </c>
      <c r="K1906" s="319" t="s">
        <v>4838</v>
      </c>
      <c r="L1906" s="319" t="s">
        <v>5092</v>
      </c>
      <c r="M1906" s="319" t="s">
        <v>5053</v>
      </c>
    </row>
    <row r="1907" spans="1:13" hidden="1">
      <c r="A1907" s="319">
        <f t="shared" si="124"/>
        <v>3106</v>
      </c>
      <c r="B1907" s="288" t="s">
        <v>4453</v>
      </c>
      <c r="C1907" s="319" t="s">
        <v>1541</v>
      </c>
      <c r="D1907" s="319" t="s">
        <v>4765</v>
      </c>
      <c r="E1907" s="319" t="s">
        <v>4765</v>
      </c>
      <c r="F1907" s="319">
        <v>20160101</v>
      </c>
      <c r="G1907" s="319">
        <v>20210917</v>
      </c>
      <c r="H1907" s="319" t="s">
        <v>4293</v>
      </c>
      <c r="I1907" s="319" t="s">
        <v>4775</v>
      </c>
      <c r="J1907" s="319">
        <f t="shared" si="121"/>
        <v>2819</v>
      </c>
      <c r="K1907" s="319" t="s">
        <v>4839</v>
      </c>
      <c r="L1907" s="319" t="s">
        <v>5093</v>
      </c>
      <c r="M1907" s="319" t="s">
        <v>5053</v>
      </c>
    </row>
    <row r="1908" spans="1:13" hidden="1">
      <c r="A1908" s="319">
        <f t="shared" si="124"/>
        <v>3107</v>
      </c>
      <c r="B1908" s="288" t="s">
        <v>4453</v>
      </c>
      <c r="C1908" s="319" t="s">
        <v>1541</v>
      </c>
      <c r="D1908" s="319" t="s">
        <v>4765</v>
      </c>
      <c r="E1908" s="319" t="s">
        <v>4765</v>
      </c>
      <c r="F1908" s="319">
        <v>20160101</v>
      </c>
      <c r="G1908" s="319">
        <v>20210917</v>
      </c>
      <c r="H1908" s="319" t="s">
        <v>4293</v>
      </c>
      <c r="I1908" s="319" t="s">
        <v>4775</v>
      </c>
      <c r="J1908" s="319">
        <v>2820</v>
      </c>
      <c r="K1908" s="319" t="s">
        <v>1809</v>
      </c>
      <c r="L1908" s="319" t="s">
        <v>4458</v>
      </c>
      <c r="M1908" s="319" t="s">
        <v>5053</v>
      </c>
    </row>
    <row r="1909" spans="1:13" hidden="1">
      <c r="A1909" s="319">
        <f t="shared" si="124"/>
        <v>3108</v>
      </c>
      <c r="B1909" s="288" t="s">
        <v>4453</v>
      </c>
      <c r="C1909" s="319" t="s">
        <v>1541</v>
      </c>
      <c r="D1909" s="319" t="s">
        <v>4765</v>
      </c>
      <c r="E1909" s="319" t="s">
        <v>4765</v>
      </c>
      <c r="F1909" s="319">
        <v>20160101</v>
      </c>
      <c r="G1909" s="319">
        <v>20210917</v>
      </c>
      <c r="H1909" s="319" t="s">
        <v>4293</v>
      </c>
      <c r="I1909" s="319" t="s">
        <v>4775</v>
      </c>
      <c r="J1909" s="319">
        <f t="shared" ref="J1909" si="126">J1908</f>
        <v>2820</v>
      </c>
      <c r="K1909" s="319" t="s">
        <v>1419</v>
      </c>
      <c r="L1909" s="319" t="s">
        <v>4459</v>
      </c>
      <c r="M1909" s="319" t="s">
        <v>5053</v>
      </c>
    </row>
    <row r="1910" spans="1:13" hidden="1">
      <c r="A1910" s="319">
        <f t="shared" si="124"/>
        <v>3109</v>
      </c>
      <c r="B1910" s="288" t="s">
        <v>4453</v>
      </c>
      <c r="C1910" s="319" t="s">
        <v>1541</v>
      </c>
      <c r="D1910" s="319" t="s">
        <v>4765</v>
      </c>
      <c r="E1910" s="319" t="s">
        <v>4765</v>
      </c>
      <c r="F1910" s="319">
        <v>20160101</v>
      </c>
      <c r="G1910" s="319">
        <v>20210917</v>
      </c>
      <c r="H1910" s="319" t="s">
        <v>4293</v>
      </c>
      <c r="I1910" s="319" t="s">
        <v>4775</v>
      </c>
      <c r="J1910" s="319">
        <f t="shared" si="121"/>
        <v>2820</v>
      </c>
      <c r="K1910" s="319" t="s">
        <v>1586</v>
      </c>
      <c r="L1910" s="319" t="s">
        <v>4460</v>
      </c>
      <c r="M1910" s="319" t="s">
        <v>5053</v>
      </c>
    </row>
    <row r="1911" spans="1:13" hidden="1">
      <c r="A1911" s="319">
        <f t="shared" si="124"/>
        <v>3110</v>
      </c>
      <c r="B1911" s="288" t="s">
        <v>4453</v>
      </c>
      <c r="C1911" s="319" t="s">
        <v>1541</v>
      </c>
      <c r="D1911" s="319" t="s">
        <v>4765</v>
      </c>
      <c r="E1911" s="319" t="s">
        <v>4765</v>
      </c>
      <c r="F1911" s="319">
        <v>20160101</v>
      </c>
      <c r="G1911" s="319">
        <v>20210917</v>
      </c>
      <c r="H1911" s="319" t="s">
        <v>4293</v>
      </c>
      <c r="I1911" s="319" t="s">
        <v>4775</v>
      </c>
      <c r="J1911" s="319">
        <f t="shared" si="121"/>
        <v>2820</v>
      </c>
      <c r="K1911" s="319" t="s">
        <v>1256</v>
      </c>
      <c r="L1911" s="319" t="s">
        <v>4744</v>
      </c>
      <c r="M1911" s="319" t="s">
        <v>5053</v>
      </c>
    </row>
    <row r="1912" spans="1:13" hidden="1">
      <c r="A1912" s="319">
        <f t="shared" si="124"/>
        <v>3111</v>
      </c>
      <c r="B1912" s="288" t="s">
        <v>4453</v>
      </c>
      <c r="C1912" s="319" t="s">
        <v>1541</v>
      </c>
      <c r="D1912" s="319" t="s">
        <v>4765</v>
      </c>
      <c r="E1912" s="319" t="s">
        <v>4765</v>
      </c>
      <c r="F1912" s="319">
        <v>20160101</v>
      </c>
      <c r="G1912" s="319">
        <v>20210917</v>
      </c>
      <c r="H1912" s="319" t="s">
        <v>4293</v>
      </c>
      <c r="I1912" s="319" t="s">
        <v>4775</v>
      </c>
      <c r="J1912" s="319">
        <f t="shared" si="121"/>
        <v>2820</v>
      </c>
      <c r="K1912" s="319" t="s">
        <v>4461</v>
      </c>
      <c r="L1912" s="319" t="s">
        <v>4462</v>
      </c>
      <c r="M1912" s="319" t="s">
        <v>5053</v>
      </c>
    </row>
    <row r="1913" spans="1:13" hidden="1">
      <c r="A1913" s="319">
        <f t="shared" si="124"/>
        <v>3112</v>
      </c>
      <c r="B1913" s="288" t="s">
        <v>4453</v>
      </c>
      <c r="C1913" s="319" t="s">
        <v>1541</v>
      </c>
      <c r="D1913" s="319" t="s">
        <v>4765</v>
      </c>
      <c r="E1913" s="319" t="s">
        <v>4765</v>
      </c>
      <c r="F1913" s="319">
        <v>20160101</v>
      </c>
      <c r="G1913" s="319">
        <v>20210917</v>
      </c>
      <c r="H1913" s="319" t="s">
        <v>4293</v>
      </c>
      <c r="I1913" s="319" t="s">
        <v>4775</v>
      </c>
      <c r="J1913" s="319">
        <f t="shared" si="121"/>
        <v>2820</v>
      </c>
      <c r="K1913" s="319" t="s">
        <v>4762</v>
      </c>
      <c r="L1913" s="319" t="s">
        <v>4763</v>
      </c>
      <c r="M1913" s="319" t="s">
        <v>5053</v>
      </c>
    </row>
    <row r="1914" spans="1:13" hidden="1">
      <c r="A1914" s="319">
        <f t="shared" si="124"/>
        <v>3113</v>
      </c>
      <c r="B1914" s="288" t="s">
        <v>4453</v>
      </c>
      <c r="C1914" s="319" t="s">
        <v>1541</v>
      </c>
      <c r="D1914" s="319" t="s">
        <v>4765</v>
      </c>
      <c r="E1914" s="319" t="s">
        <v>4765</v>
      </c>
      <c r="F1914" s="319">
        <v>20160101</v>
      </c>
      <c r="G1914" s="319">
        <v>20210917</v>
      </c>
      <c r="H1914" s="319" t="s">
        <v>4293</v>
      </c>
      <c r="I1914" s="319" t="s">
        <v>4775</v>
      </c>
      <c r="J1914" s="319">
        <f t="shared" si="121"/>
        <v>2820</v>
      </c>
      <c r="K1914" s="319" t="s">
        <v>4463</v>
      </c>
      <c r="L1914" s="319" t="s">
        <v>4464</v>
      </c>
      <c r="M1914" s="319" t="s">
        <v>5053</v>
      </c>
    </row>
    <row r="1915" spans="1:13" hidden="1">
      <c r="A1915" s="319">
        <f t="shared" si="124"/>
        <v>3114</v>
      </c>
      <c r="B1915" s="288" t="s">
        <v>4453</v>
      </c>
      <c r="C1915" s="319" t="s">
        <v>1541</v>
      </c>
      <c r="D1915" s="319" t="s">
        <v>4765</v>
      </c>
      <c r="E1915" s="319" t="s">
        <v>4765</v>
      </c>
      <c r="F1915" s="319">
        <v>20160101</v>
      </c>
      <c r="G1915" s="319">
        <v>20210917</v>
      </c>
      <c r="H1915" s="319" t="s">
        <v>4293</v>
      </c>
      <c r="I1915" s="319" t="s">
        <v>4775</v>
      </c>
      <c r="J1915" s="319">
        <f t="shared" si="121"/>
        <v>2820</v>
      </c>
      <c r="K1915" s="319" t="s">
        <v>1276</v>
      </c>
      <c r="L1915" s="319" t="s">
        <v>5094</v>
      </c>
      <c r="M1915" s="319" t="s">
        <v>5053</v>
      </c>
    </row>
    <row r="1916" spans="1:13" hidden="1">
      <c r="A1916" s="319">
        <f t="shared" si="124"/>
        <v>3115</v>
      </c>
      <c r="B1916" s="288" t="s">
        <v>4453</v>
      </c>
      <c r="C1916" s="319" t="s">
        <v>1541</v>
      </c>
      <c r="D1916" s="319" t="s">
        <v>4765</v>
      </c>
      <c r="E1916" s="319" t="s">
        <v>4765</v>
      </c>
      <c r="F1916" s="319">
        <v>20160101</v>
      </c>
      <c r="G1916" s="319">
        <v>20210917</v>
      </c>
      <c r="H1916" s="319" t="s">
        <v>4293</v>
      </c>
      <c r="I1916" s="319" t="s">
        <v>4775</v>
      </c>
      <c r="J1916" s="319">
        <f t="shared" si="121"/>
        <v>2820</v>
      </c>
      <c r="K1916" s="319" t="s">
        <v>4832</v>
      </c>
      <c r="L1916" s="319" t="s">
        <v>4469</v>
      </c>
      <c r="M1916" s="319" t="s">
        <v>5053</v>
      </c>
    </row>
    <row r="1917" spans="1:13" hidden="1">
      <c r="A1917" s="319">
        <f t="shared" si="124"/>
        <v>3116</v>
      </c>
      <c r="B1917" s="288" t="s">
        <v>4453</v>
      </c>
      <c r="C1917" s="319" t="s">
        <v>1541</v>
      </c>
      <c r="D1917" s="319" t="s">
        <v>4765</v>
      </c>
      <c r="E1917" s="319" t="s">
        <v>4765</v>
      </c>
      <c r="F1917" s="319">
        <v>20160101</v>
      </c>
      <c r="G1917" s="319">
        <v>20210917</v>
      </c>
      <c r="H1917" s="319" t="s">
        <v>4293</v>
      </c>
      <c r="I1917" s="319" t="s">
        <v>4775</v>
      </c>
      <c r="J1917" s="319">
        <f t="shared" si="121"/>
        <v>2820</v>
      </c>
      <c r="K1917" s="319" t="s">
        <v>4833</v>
      </c>
      <c r="L1917" s="319" t="s">
        <v>4471</v>
      </c>
      <c r="M1917" s="319" t="s">
        <v>5053</v>
      </c>
    </row>
    <row r="1918" spans="1:13" hidden="1">
      <c r="A1918" s="319">
        <f t="shared" si="124"/>
        <v>3117</v>
      </c>
      <c r="B1918" s="288" t="s">
        <v>4453</v>
      </c>
      <c r="C1918" s="319" t="s">
        <v>1541</v>
      </c>
      <c r="D1918" s="319" t="s">
        <v>4765</v>
      </c>
      <c r="E1918" s="319" t="s">
        <v>4765</v>
      </c>
      <c r="F1918" s="319">
        <v>20160101</v>
      </c>
      <c r="G1918" s="319">
        <v>20210917</v>
      </c>
      <c r="H1918" s="319" t="s">
        <v>4293</v>
      </c>
      <c r="I1918" s="319" t="s">
        <v>4775</v>
      </c>
      <c r="J1918" s="319">
        <f t="shared" si="121"/>
        <v>2820</v>
      </c>
      <c r="K1918" s="319" t="s">
        <v>4834</v>
      </c>
      <c r="L1918" s="319" t="s">
        <v>4835</v>
      </c>
      <c r="M1918" s="319" t="s">
        <v>5053</v>
      </c>
    </row>
    <row r="1919" spans="1:13" hidden="1">
      <c r="A1919" s="319">
        <f t="shared" si="124"/>
        <v>3118</v>
      </c>
      <c r="B1919" s="288" t="s">
        <v>4453</v>
      </c>
      <c r="C1919" s="319" t="s">
        <v>1541</v>
      </c>
      <c r="D1919" s="319" t="s">
        <v>4765</v>
      </c>
      <c r="E1919" s="319" t="s">
        <v>4765</v>
      </c>
      <c r="F1919" s="319">
        <v>20160101</v>
      </c>
      <c r="G1919" s="319">
        <v>20210917</v>
      </c>
      <c r="H1919" s="319" t="s">
        <v>4293</v>
      </c>
      <c r="I1919" s="319" t="s">
        <v>4775</v>
      </c>
      <c r="J1919" s="319">
        <f t="shared" ref="J1919:J1921" si="127">J1918</f>
        <v>2820</v>
      </c>
      <c r="K1919" s="319" t="s">
        <v>4837</v>
      </c>
      <c r="L1919" s="319" t="s">
        <v>4836</v>
      </c>
      <c r="M1919" s="319" t="s">
        <v>5053</v>
      </c>
    </row>
    <row r="1920" spans="1:13" hidden="1">
      <c r="A1920" s="319">
        <f t="shared" si="124"/>
        <v>3119</v>
      </c>
      <c r="B1920" s="288" t="s">
        <v>4453</v>
      </c>
      <c r="C1920" s="319" t="s">
        <v>1541</v>
      </c>
      <c r="D1920" s="319" t="s">
        <v>4765</v>
      </c>
      <c r="E1920" s="319" t="s">
        <v>4765</v>
      </c>
      <c r="F1920" s="319">
        <v>20160101</v>
      </c>
      <c r="G1920" s="319">
        <v>20210917</v>
      </c>
      <c r="H1920" s="319" t="s">
        <v>4293</v>
      </c>
      <c r="I1920" s="319" t="s">
        <v>4775</v>
      </c>
      <c r="J1920" s="319">
        <f t="shared" si="127"/>
        <v>2820</v>
      </c>
      <c r="K1920" s="319" t="s">
        <v>4838</v>
      </c>
      <c r="L1920" s="319" t="s">
        <v>4841</v>
      </c>
      <c r="M1920" s="319" t="s">
        <v>5053</v>
      </c>
    </row>
    <row r="1921" spans="1:17" hidden="1">
      <c r="A1921" s="319">
        <f t="shared" si="124"/>
        <v>3120</v>
      </c>
      <c r="B1921" s="288" t="s">
        <v>4453</v>
      </c>
      <c r="C1921" s="319" t="s">
        <v>1541</v>
      </c>
      <c r="D1921" s="319" t="s">
        <v>4765</v>
      </c>
      <c r="E1921" s="319" t="s">
        <v>4765</v>
      </c>
      <c r="F1921" s="319">
        <v>20160101</v>
      </c>
      <c r="G1921" s="319">
        <v>20210917</v>
      </c>
      <c r="H1921" s="319" t="s">
        <v>4293</v>
      </c>
      <c r="I1921" s="319" t="s">
        <v>4775</v>
      </c>
      <c r="J1921" s="319">
        <f t="shared" si="127"/>
        <v>2820</v>
      </c>
      <c r="K1921" s="319" t="s">
        <v>4839</v>
      </c>
      <c r="L1921" s="319" t="s">
        <v>4842</v>
      </c>
      <c r="M1921" s="319" t="s">
        <v>5053</v>
      </c>
    </row>
    <row r="1922" spans="1:17" hidden="1">
      <c r="A1922" s="319">
        <f t="shared" si="124"/>
        <v>3121</v>
      </c>
      <c r="B1922" s="288" t="s">
        <v>5053</v>
      </c>
      <c r="C1922" s="319" t="s">
        <v>1541</v>
      </c>
      <c r="D1922" s="319" t="s">
        <v>4765</v>
      </c>
      <c r="E1922" s="319" t="s">
        <v>4765</v>
      </c>
      <c r="F1922" s="319">
        <v>20160101</v>
      </c>
      <c r="G1922" s="319">
        <v>20210917</v>
      </c>
      <c r="H1922" s="319" t="s">
        <v>4293</v>
      </c>
      <c r="I1922" s="319" t="s">
        <v>4775</v>
      </c>
      <c r="J1922" s="319">
        <v>2801</v>
      </c>
      <c r="K1922" s="3" t="s">
        <v>5054</v>
      </c>
      <c r="L1922" s="319" t="s">
        <v>5055</v>
      </c>
      <c r="M1922" s="319" t="s">
        <v>5053</v>
      </c>
      <c r="Q1922" s="38" t="s">
        <v>5064</v>
      </c>
    </row>
    <row r="1923" spans="1:17" hidden="1">
      <c r="A1923" s="319">
        <f>A1922+1</f>
        <v>3122</v>
      </c>
      <c r="B1923" s="288" t="s">
        <v>5053</v>
      </c>
      <c r="C1923" s="319" t="s">
        <v>1541</v>
      </c>
      <c r="D1923" s="319" t="s">
        <v>4765</v>
      </c>
      <c r="E1923" s="319" t="s">
        <v>4765</v>
      </c>
      <c r="F1923" s="319">
        <v>20160101</v>
      </c>
      <c r="G1923" s="319">
        <v>20210917</v>
      </c>
      <c r="H1923" s="319" t="s">
        <v>4293</v>
      </c>
      <c r="I1923" s="319" t="s">
        <v>4775</v>
      </c>
      <c r="J1923" s="319">
        <f>J1922+1</f>
        <v>2802</v>
      </c>
      <c r="K1923" s="3" t="s">
        <v>5054</v>
      </c>
      <c r="L1923" s="319" t="s">
        <v>5055</v>
      </c>
      <c r="M1923" s="319" t="s">
        <v>5053</v>
      </c>
    </row>
    <row r="1924" spans="1:17" hidden="1">
      <c r="A1924" s="319">
        <f t="shared" ref="A1924:A1942" si="128">A1923+1</f>
        <v>3123</v>
      </c>
      <c r="B1924" s="288" t="s">
        <v>5053</v>
      </c>
      <c r="C1924" s="319" t="s">
        <v>1541</v>
      </c>
      <c r="D1924" s="319" t="s">
        <v>4765</v>
      </c>
      <c r="E1924" s="319" t="s">
        <v>4765</v>
      </c>
      <c r="F1924" s="319">
        <v>20160101</v>
      </c>
      <c r="G1924" s="319">
        <v>20210917</v>
      </c>
      <c r="H1924" s="319" t="s">
        <v>4293</v>
      </c>
      <c r="I1924" s="319" t="s">
        <v>4775</v>
      </c>
      <c r="J1924" s="319">
        <f t="shared" ref="J1924:J1941" si="129">J1923+1</f>
        <v>2803</v>
      </c>
      <c r="K1924" s="3" t="s">
        <v>5054</v>
      </c>
      <c r="L1924" s="319" t="s">
        <v>5055</v>
      </c>
      <c r="M1924" s="319" t="s">
        <v>5053</v>
      </c>
    </row>
    <row r="1925" spans="1:17" hidden="1">
      <c r="A1925" s="319">
        <f t="shared" si="128"/>
        <v>3124</v>
      </c>
      <c r="B1925" s="288" t="s">
        <v>5053</v>
      </c>
      <c r="C1925" s="319" t="s">
        <v>1541</v>
      </c>
      <c r="D1925" s="319" t="s">
        <v>4765</v>
      </c>
      <c r="E1925" s="319" t="s">
        <v>4765</v>
      </c>
      <c r="F1925" s="319">
        <v>20160101</v>
      </c>
      <c r="G1925" s="319">
        <v>20210917</v>
      </c>
      <c r="H1925" s="319" t="s">
        <v>4293</v>
      </c>
      <c r="I1925" s="319" t="s">
        <v>4775</v>
      </c>
      <c r="J1925" s="319">
        <f t="shared" si="129"/>
        <v>2804</v>
      </c>
      <c r="K1925" s="3" t="s">
        <v>5054</v>
      </c>
      <c r="L1925" s="319" t="s">
        <v>5055</v>
      </c>
      <c r="M1925" s="319" t="s">
        <v>5053</v>
      </c>
    </row>
    <row r="1926" spans="1:17" hidden="1">
      <c r="A1926" s="319">
        <f t="shared" si="128"/>
        <v>3125</v>
      </c>
      <c r="B1926" s="288" t="s">
        <v>5053</v>
      </c>
      <c r="C1926" s="319" t="s">
        <v>1541</v>
      </c>
      <c r="D1926" s="319" t="s">
        <v>4765</v>
      </c>
      <c r="E1926" s="319" t="s">
        <v>4765</v>
      </c>
      <c r="F1926" s="319">
        <v>20160101</v>
      </c>
      <c r="G1926" s="319">
        <v>20210917</v>
      </c>
      <c r="H1926" s="319" t="s">
        <v>4293</v>
      </c>
      <c r="I1926" s="319" t="s">
        <v>4775</v>
      </c>
      <c r="J1926" s="319">
        <f t="shared" si="129"/>
        <v>2805</v>
      </c>
      <c r="K1926" s="3" t="s">
        <v>5054</v>
      </c>
      <c r="L1926" s="319" t="s">
        <v>5055</v>
      </c>
      <c r="M1926" s="319" t="s">
        <v>5053</v>
      </c>
    </row>
    <row r="1927" spans="1:17" hidden="1">
      <c r="A1927" s="319">
        <f t="shared" si="128"/>
        <v>3126</v>
      </c>
      <c r="B1927" s="288" t="s">
        <v>5053</v>
      </c>
      <c r="C1927" s="319" t="s">
        <v>1541</v>
      </c>
      <c r="D1927" s="319" t="s">
        <v>4765</v>
      </c>
      <c r="E1927" s="319" t="s">
        <v>4765</v>
      </c>
      <c r="F1927" s="319">
        <v>20160101</v>
      </c>
      <c r="G1927" s="319">
        <v>20210917</v>
      </c>
      <c r="H1927" s="319" t="s">
        <v>4293</v>
      </c>
      <c r="I1927" s="319" t="s">
        <v>4775</v>
      </c>
      <c r="J1927" s="319">
        <f t="shared" si="129"/>
        <v>2806</v>
      </c>
      <c r="K1927" s="3" t="s">
        <v>5054</v>
      </c>
      <c r="L1927" s="319" t="s">
        <v>5055</v>
      </c>
      <c r="M1927" s="319" t="s">
        <v>5053</v>
      </c>
    </row>
    <row r="1928" spans="1:17" hidden="1">
      <c r="A1928" s="319">
        <f t="shared" si="128"/>
        <v>3127</v>
      </c>
      <c r="B1928" s="288" t="s">
        <v>5053</v>
      </c>
      <c r="C1928" s="319" t="s">
        <v>1541</v>
      </c>
      <c r="D1928" s="319" t="s">
        <v>4765</v>
      </c>
      <c r="E1928" s="319" t="s">
        <v>4765</v>
      </c>
      <c r="F1928" s="319">
        <v>20160101</v>
      </c>
      <c r="G1928" s="319">
        <v>20210917</v>
      </c>
      <c r="H1928" s="319" t="s">
        <v>4293</v>
      </c>
      <c r="I1928" s="319" t="s">
        <v>4775</v>
      </c>
      <c r="J1928" s="319">
        <f t="shared" si="129"/>
        <v>2807</v>
      </c>
      <c r="K1928" s="3" t="s">
        <v>5054</v>
      </c>
      <c r="L1928" s="319" t="s">
        <v>5055</v>
      </c>
      <c r="M1928" s="319" t="s">
        <v>5053</v>
      </c>
    </row>
    <row r="1929" spans="1:17" hidden="1">
      <c r="A1929" s="319">
        <f t="shared" si="128"/>
        <v>3128</v>
      </c>
      <c r="B1929" s="288" t="s">
        <v>5053</v>
      </c>
      <c r="C1929" s="319" t="s">
        <v>1541</v>
      </c>
      <c r="D1929" s="319" t="s">
        <v>4765</v>
      </c>
      <c r="E1929" s="319" t="s">
        <v>4765</v>
      </c>
      <c r="F1929" s="319">
        <v>20160101</v>
      </c>
      <c r="G1929" s="319">
        <v>20210917</v>
      </c>
      <c r="H1929" s="319" t="s">
        <v>4293</v>
      </c>
      <c r="I1929" s="319" t="s">
        <v>4775</v>
      </c>
      <c r="J1929" s="319">
        <f t="shared" si="129"/>
        <v>2808</v>
      </c>
      <c r="K1929" s="3" t="s">
        <v>5054</v>
      </c>
      <c r="L1929" s="319" t="s">
        <v>5055</v>
      </c>
      <c r="M1929" s="319" t="s">
        <v>5053</v>
      </c>
    </row>
    <row r="1930" spans="1:17" hidden="1">
      <c r="A1930" s="319">
        <f t="shared" si="128"/>
        <v>3129</v>
      </c>
      <c r="B1930" s="288" t="s">
        <v>5053</v>
      </c>
      <c r="C1930" s="319" t="s">
        <v>1541</v>
      </c>
      <c r="D1930" s="319" t="s">
        <v>4765</v>
      </c>
      <c r="E1930" s="319" t="s">
        <v>4765</v>
      </c>
      <c r="F1930" s="319">
        <v>20160101</v>
      </c>
      <c r="G1930" s="319">
        <v>20210917</v>
      </c>
      <c r="H1930" s="319" t="s">
        <v>4293</v>
      </c>
      <c r="I1930" s="319" t="s">
        <v>4775</v>
      </c>
      <c r="J1930" s="319">
        <f t="shared" si="129"/>
        <v>2809</v>
      </c>
      <c r="K1930" s="3" t="s">
        <v>5054</v>
      </c>
      <c r="L1930" s="319" t="s">
        <v>5055</v>
      </c>
      <c r="M1930" s="319" t="s">
        <v>5053</v>
      </c>
    </row>
    <row r="1931" spans="1:17" hidden="1">
      <c r="A1931" s="319">
        <f t="shared" si="128"/>
        <v>3130</v>
      </c>
      <c r="B1931" s="288" t="s">
        <v>5053</v>
      </c>
      <c r="C1931" s="319" t="s">
        <v>1541</v>
      </c>
      <c r="D1931" s="319" t="s">
        <v>4765</v>
      </c>
      <c r="E1931" s="319" t="s">
        <v>4765</v>
      </c>
      <c r="F1931" s="319">
        <v>20160101</v>
      </c>
      <c r="G1931" s="319">
        <v>20210917</v>
      </c>
      <c r="H1931" s="319" t="s">
        <v>4293</v>
      </c>
      <c r="I1931" s="319" t="s">
        <v>4775</v>
      </c>
      <c r="J1931" s="319">
        <f t="shared" si="129"/>
        <v>2810</v>
      </c>
      <c r="K1931" s="3" t="s">
        <v>5054</v>
      </c>
      <c r="L1931" s="319" t="s">
        <v>5055</v>
      </c>
      <c r="M1931" s="319" t="s">
        <v>5053</v>
      </c>
    </row>
    <row r="1932" spans="1:17" hidden="1">
      <c r="A1932" s="319">
        <f t="shared" si="128"/>
        <v>3131</v>
      </c>
      <c r="B1932" s="288" t="s">
        <v>5053</v>
      </c>
      <c r="C1932" s="319" t="s">
        <v>1541</v>
      </c>
      <c r="D1932" s="319" t="s">
        <v>4765</v>
      </c>
      <c r="E1932" s="319" t="s">
        <v>4765</v>
      </c>
      <c r="F1932" s="319">
        <v>20160101</v>
      </c>
      <c r="G1932" s="319">
        <v>20210917</v>
      </c>
      <c r="H1932" s="319" t="s">
        <v>4293</v>
      </c>
      <c r="I1932" s="319" t="s">
        <v>4775</v>
      </c>
      <c r="J1932" s="319">
        <f t="shared" si="129"/>
        <v>2811</v>
      </c>
      <c r="K1932" s="3" t="s">
        <v>5054</v>
      </c>
      <c r="L1932" s="319" t="s">
        <v>5055</v>
      </c>
      <c r="M1932" s="319" t="s">
        <v>5053</v>
      </c>
    </row>
    <row r="1933" spans="1:17" hidden="1">
      <c r="A1933" s="319">
        <f t="shared" si="128"/>
        <v>3132</v>
      </c>
      <c r="B1933" s="288" t="s">
        <v>5053</v>
      </c>
      <c r="C1933" s="319" t="s">
        <v>1541</v>
      </c>
      <c r="D1933" s="319" t="s">
        <v>4765</v>
      </c>
      <c r="E1933" s="319" t="s">
        <v>4765</v>
      </c>
      <c r="F1933" s="319">
        <v>20160101</v>
      </c>
      <c r="G1933" s="319">
        <v>20210917</v>
      </c>
      <c r="H1933" s="319" t="s">
        <v>4293</v>
      </c>
      <c r="I1933" s="319" t="s">
        <v>4775</v>
      </c>
      <c r="J1933" s="319">
        <f t="shared" si="129"/>
        <v>2812</v>
      </c>
      <c r="K1933" s="3" t="s">
        <v>5054</v>
      </c>
      <c r="L1933" s="319" t="s">
        <v>5055</v>
      </c>
      <c r="M1933" s="319" t="s">
        <v>5053</v>
      </c>
    </row>
    <row r="1934" spans="1:17" hidden="1">
      <c r="A1934" s="319">
        <f t="shared" si="128"/>
        <v>3133</v>
      </c>
      <c r="B1934" s="288" t="s">
        <v>5053</v>
      </c>
      <c r="C1934" s="319" t="s">
        <v>1541</v>
      </c>
      <c r="D1934" s="319" t="s">
        <v>4765</v>
      </c>
      <c r="E1934" s="319" t="s">
        <v>4765</v>
      </c>
      <c r="F1934" s="319">
        <v>20160101</v>
      </c>
      <c r="G1934" s="319">
        <v>20210917</v>
      </c>
      <c r="H1934" s="319" t="s">
        <v>4293</v>
      </c>
      <c r="I1934" s="319" t="s">
        <v>4775</v>
      </c>
      <c r="J1934" s="319">
        <f t="shared" si="129"/>
        <v>2813</v>
      </c>
      <c r="K1934" s="3" t="s">
        <v>5054</v>
      </c>
      <c r="L1934" s="319" t="s">
        <v>5055</v>
      </c>
      <c r="M1934" s="319" t="s">
        <v>5053</v>
      </c>
    </row>
    <row r="1935" spans="1:17" hidden="1">
      <c r="A1935" s="319">
        <f t="shared" si="128"/>
        <v>3134</v>
      </c>
      <c r="B1935" s="288" t="s">
        <v>5053</v>
      </c>
      <c r="C1935" s="319" t="s">
        <v>1541</v>
      </c>
      <c r="D1935" s="319" t="s">
        <v>4765</v>
      </c>
      <c r="E1935" s="319" t="s">
        <v>4765</v>
      </c>
      <c r="F1935" s="319">
        <v>20160101</v>
      </c>
      <c r="G1935" s="319">
        <v>20210917</v>
      </c>
      <c r="H1935" s="319" t="s">
        <v>4293</v>
      </c>
      <c r="I1935" s="319" t="s">
        <v>4775</v>
      </c>
      <c r="J1935" s="319">
        <f t="shared" si="129"/>
        <v>2814</v>
      </c>
      <c r="K1935" s="3" t="s">
        <v>5054</v>
      </c>
      <c r="L1935" s="319" t="s">
        <v>5055</v>
      </c>
      <c r="M1935" s="319" t="s">
        <v>5053</v>
      </c>
    </row>
    <row r="1936" spans="1:17" hidden="1">
      <c r="A1936" s="319">
        <f t="shared" si="128"/>
        <v>3135</v>
      </c>
      <c r="B1936" s="288" t="s">
        <v>5053</v>
      </c>
      <c r="C1936" s="319" t="s">
        <v>1541</v>
      </c>
      <c r="D1936" s="319" t="s">
        <v>4765</v>
      </c>
      <c r="E1936" s="319" t="s">
        <v>4765</v>
      </c>
      <c r="F1936" s="319">
        <v>20160101</v>
      </c>
      <c r="G1936" s="319">
        <v>20210917</v>
      </c>
      <c r="H1936" s="319" t="s">
        <v>4293</v>
      </c>
      <c r="I1936" s="319" t="s">
        <v>4775</v>
      </c>
      <c r="J1936" s="319">
        <f t="shared" si="129"/>
        <v>2815</v>
      </c>
      <c r="K1936" s="3" t="s">
        <v>5054</v>
      </c>
      <c r="L1936" s="319" t="s">
        <v>5055</v>
      </c>
      <c r="M1936" s="319" t="s">
        <v>5053</v>
      </c>
    </row>
    <row r="1937" spans="1:13" hidden="1">
      <c r="A1937" s="319">
        <f t="shared" si="128"/>
        <v>3136</v>
      </c>
      <c r="B1937" s="288" t="s">
        <v>5053</v>
      </c>
      <c r="C1937" s="319" t="s">
        <v>1541</v>
      </c>
      <c r="D1937" s="319" t="s">
        <v>4765</v>
      </c>
      <c r="E1937" s="319" t="s">
        <v>4765</v>
      </c>
      <c r="F1937" s="319">
        <v>20160101</v>
      </c>
      <c r="G1937" s="319">
        <v>20210917</v>
      </c>
      <c r="H1937" s="319" t="s">
        <v>4293</v>
      </c>
      <c r="I1937" s="319" t="s">
        <v>4775</v>
      </c>
      <c r="J1937" s="319">
        <f t="shared" si="129"/>
        <v>2816</v>
      </c>
      <c r="K1937" s="3" t="s">
        <v>5054</v>
      </c>
      <c r="L1937" s="319" t="s">
        <v>5055</v>
      </c>
      <c r="M1937" s="319" t="s">
        <v>5053</v>
      </c>
    </row>
    <row r="1938" spans="1:13" hidden="1">
      <c r="A1938" s="319">
        <f t="shared" si="128"/>
        <v>3137</v>
      </c>
      <c r="B1938" s="288" t="s">
        <v>5053</v>
      </c>
      <c r="C1938" s="319" t="s">
        <v>1541</v>
      </c>
      <c r="D1938" s="319" t="s">
        <v>4765</v>
      </c>
      <c r="E1938" s="319" t="s">
        <v>4765</v>
      </c>
      <c r="F1938" s="319">
        <v>20160101</v>
      </c>
      <c r="G1938" s="319">
        <v>20210917</v>
      </c>
      <c r="H1938" s="319" t="s">
        <v>4293</v>
      </c>
      <c r="I1938" s="319" t="s">
        <v>4775</v>
      </c>
      <c r="J1938" s="319">
        <f t="shared" si="129"/>
        <v>2817</v>
      </c>
      <c r="K1938" s="3" t="s">
        <v>5054</v>
      </c>
      <c r="L1938" s="319" t="s">
        <v>5055</v>
      </c>
      <c r="M1938" s="319" t="s">
        <v>5053</v>
      </c>
    </row>
    <row r="1939" spans="1:13" hidden="1">
      <c r="A1939" s="319">
        <f t="shared" si="128"/>
        <v>3138</v>
      </c>
      <c r="B1939" s="288" t="s">
        <v>5053</v>
      </c>
      <c r="C1939" s="319" t="s">
        <v>1541</v>
      </c>
      <c r="D1939" s="319" t="s">
        <v>4765</v>
      </c>
      <c r="E1939" s="319" t="s">
        <v>4765</v>
      </c>
      <c r="F1939" s="319">
        <v>20160101</v>
      </c>
      <c r="G1939" s="319">
        <v>20210917</v>
      </c>
      <c r="H1939" s="319" t="s">
        <v>4293</v>
      </c>
      <c r="I1939" s="319" t="s">
        <v>4775</v>
      </c>
      <c r="J1939" s="319">
        <f t="shared" si="129"/>
        <v>2818</v>
      </c>
      <c r="K1939" s="3" t="s">
        <v>5054</v>
      </c>
      <c r="L1939" s="319" t="s">
        <v>5055</v>
      </c>
      <c r="M1939" s="319" t="s">
        <v>5053</v>
      </c>
    </row>
    <row r="1940" spans="1:13" hidden="1">
      <c r="A1940" s="319">
        <f t="shared" si="128"/>
        <v>3139</v>
      </c>
      <c r="B1940" s="288" t="s">
        <v>5053</v>
      </c>
      <c r="C1940" s="319" t="s">
        <v>1541</v>
      </c>
      <c r="D1940" s="319" t="s">
        <v>4765</v>
      </c>
      <c r="E1940" s="319" t="s">
        <v>4765</v>
      </c>
      <c r="F1940" s="319">
        <v>20160101</v>
      </c>
      <c r="G1940" s="319">
        <v>20210917</v>
      </c>
      <c r="H1940" s="319" t="s">
        <v>4293</v>
      </c>
      <c r="I1940" s="319" t="s">
        <v>4775</v>
      </c>
      <c r="J1940" s="319">
        <f t="shared" si="129"/>
        <v>2819</v>
      </c>
      <c r="K1940" s="3" t="s">
        <v>5054</v>
      </c>
      <c r="L1940" s="319" t="s">
        <v>5055</v>
      </c>
      <c r="M1940" s="319" t="s">
        <v>5053</v>
      </c>
    </row>
    <row r="1941" spans="1:13" hidden="1">
      <c r="A1941" s="319">
        <f t="shared" si="128"/>
        <v>3140</v>
      </c>
      <c r="B1941" s="288" t="s">
        <v>5053</v>
      </c>
      <c r="C1941" s="319" t="s">
        <v>1541</v>
      </c>
      <c r="D1941" s="319" t="s">
        <v>4765</v>
      </c>
      <c r="E1941" s="319" t="s">
        <v>4765</v>
      </c>
      <c r="F1941" s="319">
        <v>20160101</v>
      </c>
      <c r="G1941" s="319">
        <v>20210917</v>
      </c>
      <c r="H1941" s="319" t="s">
        <v>4293</v>
      </c>
      <c r="I1941" s="319" t="s">
        <v>4775</v>
      </c>
      <c r="J1941" s="319">
        <f t="shared" si="129"/>
        <v>2820</v>
      </c>
      <c r="K1941" s="3" t="s">
        <v>5054</v>
      </c>
      <c r="L1941" s="319" t="s">
        <v>5055</v>
      </c>
      <c r="M1941" s="319" t="s">
        <v>5053</v>
      </c>
    </row>
    <row r="1942" spans="1:13" hidden="1">
      <c r="A1942" s="319">
        <f t="shared" si="128"/>
        <v>3141</v>
      </c>
      <c r="B1942" s="288" t="s">
        <v>5053</v>
      </c>
      <c r="C1942" s="319" t="s">
        <v>1541</v>
      </c>
      <c r="D1942" s="319" t="s">
        <v>4765</v>
      </c>
      <c r="E1942" s="319" t="s">
        <v>4765</v>
      </c>
      <c r="F1942" s="319">
        <v>20160101</v>
      </c>
      <c r="G1942" s="319">
        <v>20210917</v>
      </c>
      <c r="H1942" s="319" t="s">
        <v>4293</v>
      </c>
      <c r="I1942" s="319" t="s">
        <v>4775</v>
      </c>
      <c r="J1942" s="319">
        <v>2801</v>
      </c>
      <c r="K1942" s="3" t="s">
        <v>5056</v>
      </c>
      <c r="L1942" s="319" t="s">
        <v>5057</v>
      </c>
      <c r="M1942" s="319" t="s">
        <v>5053</v>
      </c>
    </row>
    <row r="1943" spans="1:13" hidden="1">
      <c r="A1943" s="319">
        <f>A1942+1</f>
        <v>3142</v>
      </c>
      <c r="B1943" s="288" t="s">
        <v>5053</v>
      </c>
      <c r="C1943" s="319" t="s">
        <v>1541</v>
      </c>
      <c r="D1943" s="319" t="s">
        <v>4765</v>
      </c>
      <c r="E1943" s="319" t="s">
        <v>4765</v>
      </c>
      <c r="F1943" s="319">
        <v>20160101</v>
      </c>
      <c r="G1943" s="319">
        <v>20210917</v>
      </c>
      <c r="H1943" s="319" t="s">
        <v>4293</v>
      </c>
      <c r="I1943" s="319" t="s">
        <v>4775</v>
      </c>
      <c r="J1943" s="319">
        <f>J1942+1</f>
        <v>2802</v>
      </c>
      <c r="K1943" s="3" t="s">
        <v>5056</v>
      </c>
      <c r="L1943" s="319" t="s">
        <v>5057</v>
      </c>
      <c r="M1943" s="319" t="s">
        <v>5053</v>
      </c>
    </row>
    <row r="1944" spans="1:13" hidden="1">
      <c r="A1944" s="319">
        <f t="shared" ref="A1944:A1962" si="130">A1943+1</f>
        <v>3143</v>
      </c>
      <c r="B1944" s="288" t="s">
        <v>5053</v>
      </c>
      <c r="C1944" s="319" t="s">
        <v>1541</v>
      </c>
      <c r="D1944" s="319" t="s">
        <v>4765</v>
      </c>
      <c r="E1944" s="319" t="s">
        <v>4765</v>
      </c>
      <c r="F1944" s="319">
        <v>20160101</v>
      </c>
      <c r="G1944" s="319">
        <v>20210917</v>
      </c>
      <c r="H1944" s="319" t="s">
        <v>4293</v>
      </c>
      <c r="I1944" s="319" t="s">
        <v>4775</v>
      </c>
      <c r="J1944" s="319">
        <f t="shared" ref="J1944:J1961" si="131">J1943+1</f>
        <v>2803</v>
      </c>
      <c r="K1944" s="3" t="s">
        <v>5056</v>
      </c>
      <c r="L1944" s="319" t="s">
        <v>5057</v>
      </c>
      <c r="M1944" s="319" t="s">
        <v>5053</v>
      </c>
    </row>
    <row r="1945" spans="1:13" hidden="1">
      <c r="A1945" s="319">
        <f t="shared" si="130"/>
        <v>3144</v>
      </c>
      <c r="B1945" s="288" t="s">
        <v>5053</v>
      </c>
      <c r="C1945" s="319" t="s">
        <v>1541</v>
      </c>
      <c r="D1945" s="319" t="s">
        <v>4765</v>
      </c>
      <c r="E1945" s="319" t="s">
        <v>4765</v>
      </c>
      <c r="F1945" s="319">
        <v>20160101</v>
      </c>
      <c r="G1945" s="319">
        <v>20210917</v>
      </c>
      <c r="H1945" s="319" t="s">
        <v>4293</v>
      </c>
      <c r="I1945" s="319" t="s">
        <v>4775</v>
      </c>
      <c r="J1945" s="319">
        <f t="shared" si="131"/>
        <v>2804</v>
      </c>
      <c r="K1945" s="3" t="s">
        <v>5056</v>
      </c>
      <c r="L1945" s="319" t="s">
        <v>5057</v>
      </c>
      <c r="M1945" s="319" t="s">
        <v>5053</v>
      </c>
    </row>
    <row r="1946" spans="1:13" hidden="1">
      <c r="A1946" s="319">
        <f t="shared" si="130"/>
        <v>3145</v>
      </c>
      <c r="B1946" s="288" t="s">
        <v>5053</v>
      </c>
      <c r="C1946" s="319" t="s">
        <v>1541</v>
      </c>
      <c r="D1946" s="319" t="s">
        <v>4765</v>
      </c>
      <c r="E1946" s="319" t="s">
        <v>4765</v>
      </c>
      <c r="F1946" s="319">
        <v>20160101</v>
      </c>
      <c r="G1946" s="319">
        <v>20210917</v>
      </c>
      <c r="H1946" s="319" t="s">
        <v>4293</v>
      </c>
      <c r="I1946" s="319" t="s">
        <v>4775</v>
      </c>
      <c r="J1946" s="319">
        <f t="shared" si="131"/>
        <v>2805</v>
      </c>
      <c r="K1946" s="3" t="s">
        <v>5056</v>
      </c>
      <c r="L1946" s="319" t="s">
        <v>5057</v>
      </c>
      <c r="M1946" s="319" t="s">
        <v>5053</v>
      </c>
    </row>
    <row r="1947" spans="1:13" hidden="1">
      <c r="A1947" s="319">
        <f t="shared" si="130"/>
        <v>3146</v>
      </c>
      <c r="B1947" s="288" t="s">
        <v>5053</v>
      </c>
      <c r="C1947" s="319" t="s">
        <v>1541</v>
      </c>
      <c r="D1947" s="319" t="s">
        <v>4765</v>
      </c>
      <c r="E1947" s="319" t="s">
        <v>4765</v>
      </c>
      <c r="F1947" s="319">
        <v>20160101</v>
      </c>
      <c r="G1947" s="319">
        <v>20210917</v>
      </c>
      <c r="H1947" s="319" t="s">
        <v>4293</v>
      </c>
      <c r="I1947" s="319" t="s">
        <v>4775</v>
      </c>
      <c r="J1947" s="319">
        <f t="shared" si="131"/>
        <v>2806</v>
      </c>
      <c r="K1947" s="3" t="s">
        <v>5056</v>
      </c>
      <c r="L1947" s="319" t="s">
        <v>5057</v>
      </c>
      <c r="M1947" s="319" t="s">
        <v>5053</v>
      </c>
    </row>
    <row r="1948" spans="1:13" hidden="1">
      <c r="A1948" s="319">
        <f t="shared" si="130"/>
        <v>3147</v>
      </c>
      <c r="B1948" s="288" t="s">
        <v>5053</v>
      </c>
      <c r="C1948" s="319" t="s">
        <v>1541</v>
      </c>
      <c r="D1948" s="319" t="s">
        <v>4765</v>
      </c>
      <c r="E1948" s="319" t="s">
        <v>4765</v>
      </c>
      <c r="F1948" s="319">
        <v>20160101</v>
      </c>
      <c r="G1948" s="319">
        <v>20210917</v>
      </c>
      <c r="H1948" s="319" t="s">
        <v>4293</v>
      </c>
      <c r="I1948" s="319" t="s">
        <v>4775</v>
      </c>
      <c r="J1948" s="319">
        <f t="shared" si="131"/>
        <v>2807</v>
      </c>
      <c r="K1948" s="3" t="s">
        <v>5056</v>
      </c>
      <c r="L1948" s="319" t="s">
        <v>5057</v>
      </c>
      <c r="M1948" s="319" t="s">
        <v>5053</v>
      </c>
    </row>
    <row r="1949" spans="1:13" hidden="1">
      <c r="A1949" s="319">
        <f t="shared" si="130"/>
        <v>3148</v>
      </c>
      <c r="B1949" s="288" t="s">
        <v>5053</v>
      </c>
      <c r="C1949" s="319" t="s">
        <v>1541</v>
      </c>
      <c r="D1949" s="319" t="s">
        <v>4765</v>
      </c>
      <c r="E1949" s="319" t="s">
        <v>4765</v>
      </c>
      <c r="F1949" s="319">
        <v>20160101</v>
      </c>
      <c r="G1949" s="319">
        <v>20210917</v>
      </c>
      <c r="H1949" s="319" t="s">
        <v>4293</v>
      </c>
      <c r="I1949" s="319" t="s">
        <v>4775</v>
      </c>
      <c r="J1949" s="319">
        <f t="shared" si="131"/>
        <v>2808</v>
      </c>
      <c r="K1949" s="3" t="s">
        <v>5056</v>
      </c>
      <c r="L1949" s="319" t="s">
        <v>5057</v>
      </c>
      <c r="M1949" s="319" t="s">
        <v>5053</v>
      </c>
    </row>
    <row r="1950" spans="1:13" hidden="1">
      <c r="A1950" s="319">
        <f t="shared" si="130"/>
        <v>3149</v>
      </c>
      <c r="B1950" s="288" t="s">
        <v>5053</v>
      </c>
      <c r="C1950" s="319" t="s">
        <v>1541</v>
      </c>
      <c r="D1950" s="319" t="s">
        <v>4765</v>
      </c>
      <c r="E1950" s="319" t="s">
        <v>4765</v>
      </c>
      <c r="F1950" s="319">
        <v>20160101</v>
      </c>
      <c r="G1950" s="319">
        <v>20210917</v>
      </c>
      <c r="H1950" s="319" t="s">
        <v>4293</v>
      </c>
      <c r="I1950" s="319" t="s">
        <v>4775</v>
      </c>
      <c r="J1950" s="319">
        <f t="shared" si="131"/>
        <v>2809</v>
      </c>
      <c r="K1950" s="3" t="s">
        <v>5056</v>
      </c>
      <c r="L1950" s="319" t="s">
        <v>5057</v>
      </c>
      <c r="M1950" s="319" t="s">
        <v>5053</v>
      </c>
    </row>
    <row r="1951" spans="1:13" hidden="1">
      <c r="A1951" s="319">
        <f t="shared" si="130"/>
        <v>3150</v>
      </c>
      <c r="B1951" s="288" t="s">
        <v>5053</v>
      </c>
      <c r="C1951" s="319" t="s">
        <v>1541</v>
      </c>
      <c r="D1951" s="319" t="s">
        <v>4765</v>
      </c>
      <c r="E1951" s="319" t="s">
        <v>4765</v>
      </c>
      <c r="F1951" s="319">
        <v>20160101</v>
      </c>
      <c r="G1951" s="319">
        <v>20210917</v>
      </c>
      <c r="H1951" s="319" t="s">
        <v>4293</v>
      </c>
      <c r="I1951" s="319" t="s">
        <v>4775</v>
      </c>
      <c r="J1951" s="319">
        <f t="shared" si="131"/>
        <v>2810</v>
      </c>
      <c r="K1951" s="3" t="s">
        <v>5056</v>
      </c>
      <c r="L1951" s="319" t="s">
        <v>5057</v>
      </c>
      <c r="M1951" s="319" t="s">
        <v>5053</v>
      </c>
    </row>
    <row r="1952" spans="1:13" hidden="1">
      <c r="A1952" s="319">
        <f t="shared" si="130"/>
        <v>3151</v>
      </c>
      <c r="B1952" s="288" t="s">
        <v>5053</v>
      </c>
      <c r="C1952" s="319" t="s">
        <v>1541</v>
      </c>
      <c r="D1952" s="319" t="s">
        <v>4765</v>
      </c>
      <c r="E1952" s="319" t="s">
        <v>4765</v>
      </c>
      <c r="F1952" s="319">
        <v>20160101</v>
      </c>
      <c r="G1952" s="319">
        <v>20210917</v>
      </c>
      <c r="H1952" s="319" t="s">
        <v>4293</v>
      </c>
      <c r="I1952" s="319" t="s">
        <v>4775</v>
      </c>
      <c r="J1952" s="319">
        <f t="shared" si="131"/>
        <v>2811</v>
      </c>
      <c r="K1952" s="3" t="s">
        <v>5056</v>
      </c>
      <c r="L1952" s="319" t="s">
        <v>5057</v>
      </c>
      <c r="M1952" s="319" t="s">
        <v>5053</v>
      </c>
    </row>
    <row r="1953" spans="1:13" hidden="1">
      <c r="A1953" s="319">
        <f t="shared" si="130"/>
        <v>3152</v>
      </c>
      <c r="B1953" s="288" t="s">
        <v>5053</v>
      </c>
      <c r="C1953" s="319" t="s">
        <v>1541</v>
      </c>
      <c r="D1953" s="319" t="s">
        <v>4765</v>
      </c>
      <c r="E1953" s="319" t="s">
        <v>4765</v>
      </c>
      <c r="F1953" s="319">
        <v>20160101</v>
      </c>
      <c r="G1953" s="319">
        <v>20210917</v>
      </c>
      <c r="H1953" s="319" t="s">
        <v>4293</v>
      </c>
      <c r="I1953" s="319" t="s">
        <v>4775</v>
      </c>
      <c r="J1953" s="319">
        <f t="shared" si="131"/>
        <v>2812</v>
      </c>
      <c r="K1953" s="3" t="s">
        <v>5056</v>
      </c>
      <c r="L1953" s="319" t="s">
        <v>5057</v>
      </c>
      <c r="M1953" s="319" t="s">
        <v>5053</v>
      </c>
    </row>
    <row r="1954" spans="1:13" hidden="1">
      <c r="A1954" s="319">
        <f t="shared" si="130"/>
        <v>3153</v>
      </c>
      <c r="B1954" s="288" t="s">
        <v>5053</v>
      </c>
      <c r="C1954" s="319" t="s">
        <v>1541</v>
      </c>
      <c r="D1954" s="319" t="s">
        <v>4765</v>
      </c>
      <c r="E1954" s="319" t="s">
        <v>4765</v>
      </c>
      <c r="F1954" s="319">
        <v>20160101</v>
      </c>
      <c r="G1954" s="319">
        <v>20210917</v>
      </c>
      <c r="H1954" s="319" t="s">
        <v>4293</v>
      </c>
      <c r="I1954" s="319" t="s">
        <v>4775</v>
      </c>
      <c r="J1954" s="319">
        <f t="shared" si="131"/>
        <v>2813</v>
      </c>
      <c r="K1954" s="3" t="s">
        <v>5056</v>
      </c>
      <c r="L1954" s="319" t="s">
        <v>5057</v>
      </c>
      <c r="M1954" s="319" t="s">
        <v>5053</v>
      </c>
    </row>
    <row r="1955" spans="1:13" hidden="1">
      <c r="A1955" s="319">
        <f t="shared" si="130"/>
        <v>3154</v>
      </c>
      <c r="B1955" s="288" t="s">
        <v>5053</v>
      </c>
      <c r="C1955" s="319" t="s">
        <v>1541</v>
      </c>
      <c r="D1955" s="319" t="s">
        <v>4765</v>
      </c>
      <c r="E1955" s="319" t="s">
        <v>4765</v>
      </c>
      <c r="F1955" s="319">
        <v>20160101</v>
      </c>
      <c r="G1955" s="319">
        <v>20210917</v>
      </c>
      <c r="H1955" s="319" t="s">
        <v>4293</v>
      </c>
      <c r="I1955" s="319" t="s">
        <v>4775</v>
      </c>
      <c r="J1955" s="319">
        <f t="shared" si="131"/>
        <v>2814</v>
      </c>
      <c r="K1955" s="3" t="s">
        <v>5056</v>
      </c>
      <c r="L1955" s="319" t="s">
        <v>5057</v>
      </c>
      <c r="M1955" s="319" t="s">
        <v>5053</v>
      </c>
    </row>
    <row r="1956" spans="1:13" hidden="1">
      <c r="A1956" s="319">
        <f t="shared" si="130"/>
        <v>3155</v>
      </c>
      <c r="B1956" s="288" t="s">
        <v>5053</v>
      </c>
      <c r="C1956" s="319" t="s">
        <v>1541</v>
      </c>
      <c r="D1956" s="319" t="s">
        <v>4765</v>
      </c>
      <c r="E1956" s="319" t="s">
        <v>4765</v>
      </c>
      <c r="F1956" s="319">
        <v>20160101</v>
      </c>
      <c r="G1956" s="319">
        <v>20210917</v>
      </c>
      <c r="H1956" s="319" t="s">
        <v>4293</v>
      </c>
      <c r="I1956" s="319" t="s">
        <v>4775</v>
      </c>
      <c r="J1956" s="319">
        <f t="shared" si="131"/>
        <v>2815</v>
      </c>
      <c r="K1956" s="3" t="s">
        <v>5056</v>
      </c>
      <c r="L1956" s="319" t="s">
        <v>5057</v>
      </c>
      <c r="M1956" s="319" t="s">
        <v>5053</v>
      </c>
    </row>
    <row r="1957" spans="1:13" hidden="1">
      <c r="A1957" s="319">
        <f t="shared" si="130"/>
        <v>3156</v>
      </c>
      <c r="B1957" s="288" t="s">
        <v>5053</v>
      </c>
      <c r="C1957" s="319" t="s">
        <v>1541</v>
      </c>
      <c r="D1957" s="319" t="s">
        <v>4765</v>
      </c>
      <c r="E1957" s="319" t="s">
        <v>4765</v>
      </c>
      <c r="F1957" s="319">
        <v>20160101</v>
      </c>
      <c r="G1957" s="319">
        <v>20210917</v>
      </c>
      <c r="H1957" s="319" t="s">
        <v>4293</v>
      </c>
      <c r="I1957" s="319" t="s">
        <v>4775</v>
      </c>
      <c r="J1957" s="319">
        <f t="shared" si="131"/>
        <v>2816</v>
      </c>
      <c r="K1957" s="3" t="s">
        <v>5056</v>
      </c>
      <c r="L1957" s="319" t="s">
        <v>5057</v>
      </c>
      <c r="M1957" s="319" t="s">
        <v>5053</v>
      </c>
    </row>
    <row r="1958" spans="1:13" hidden="1">
      <c r="A1958" s="319">
        <f t="shared" si="130"/>
        <v>3157</v>
      </c>
      <c r="B1958" s="288" t="s">
        <v>5053</v>
      </c>
      <c r="C1958" s="319" t="s">
        <v>1541</v>
      </c>
      <c r="D1958" s="319" t="s">
        <v>4765</v>
      </c>
      <c r="E1958" s="319" t="s">
        <v>4765</v>
      </c>
      <c r="F1958" s="319">
        <v>20160101</v>
      </c>
      <c r="G1958" s="319">
        <v>20210917</v>
      </c>
      <c r="H1958" s="319" t="s">
        <v>4293</v>
      </c>
      <c r="I1958" s="319" t="s">
        <v>4775</v>
      </c>
      <c r="J1958" s="319">
        <f t="shared" si="131"/>
        <v>2817</v>
      </c>
      <c r="K1958" s="3" t="s">
        <v>5056</v>
      </c>
      <c r="L1958" s="319" t="s">
        <v>5057</v>
      </c>
      <c r="M1958" s="319" t="s">
        <v>5053</v>
      </c>
    </row>
    <row r="1959" spans="1:13" hidden="1">
      <c r="A1959" s="319">
        <f t="shared" si="130"/>
        <v>3158</v>
      </c>
      <c r="B1959" s="288" t="s">
        <v>5053</v>
      </c>
      <c r="C1959" s="319" t="s">
        <v>1541</v>
      </c>
      <c r="D1959" s="319" t="s">
        <v>4765</v>
      </c>
      <c r="E1959" s="319" t="s">
        <v>4765</v>
      </c>
      <c r="F1959" s="319">
        <v>20160101</v>
      </c>
      <c r="G1959" s="319">
        <v>20210917</v>
      </c>
      <c r="H1959" s="319" t="s">
        <v>4293</v>
      </c>
      <c r="I1959" s="319" t="s">
        <v>4775</v>
      </c>
      <c r="J1959" s="319">
        <f t="shared" si="131"/>
        <v>2818</v>
      </c>
      <c r="K1959" s="3" t="s">
        <v>5056</v>
      </c>
      <c r="L1959" s="319" t="s">
        <v>5057</v>
      </c>
      <c r="M1959" s="319" t="s">
        <v>5053</v>
      </c>
    </row>
    <row r="1960" spans="1:13" hidden="1">
      <c r="A1960" s="319">
        <f t="shared" si="130"/>
        <v>3159</v>
      </c>
      <c r="B1960" s="288" t="s">
        <v>5053</v>
      </c>
      <c r="C1960" s="319" t="s">
        <v>1541</v>
      </c>
      <c r="D1960" s="319" t="s">
        <v>4765</v>
      </c>
      <c r="E1960" s="319" t="s">
        <v>4765</v>
      </c>
      <c r="F1960" s="319">
        <v>20160101</v>
      </c>
      <c r="G1960" s="319">
        <v>20210917</v>
      </c>
      <c r="H1960" s="319" t="s">
        <v>4293</v>
      </c>
      <c r="I1960" s="319" t="s">
        <v>4775</v>
      </c>
      <c r="J1960" s="319">
        <f t="shared" si="131"/>
        <v>2819</v>
      </c>
      <c r="K1960" s="3" t="s">
        <v>5056</v>
      </c>
      <c r="L1960" s="319" t="s">
        <v>5057</v>
      </c>
      <c r="M1960" s="319" t="s">
        <v>5053</v>
      </c>
    </row>
    <row r="1961" spans="1:13" hidden="1">
      <c r="A1961" s="319">
        <f t="shared" si="130"/>
        <v>3160</v>
      </c>
      <c r="B1961" s="288" t="s">
        <v>5053</v>
      </c>
      <c r="C1961" s="319" t="s">
        <v>1541</v>
      </c>
      <c r="D1961" s="319" t="s">
        <v>4765</v>
      </c>
      <c r="E1961" s="319" t="s">
        <v>4765</v>
      </c>
      <c r="F1961" s="319">
        <v>20160101</v>
      </c>
      <c r="G1961" s="319">
        <v>20210917</v>
      </c>
      <c r="H1961" s="319" t="s">
        <v>4293</v>
      </c>
      <c r="I1961" s="319" t="s">
        <v>4775</v>
      </c>
      <c r="J1961" s="319">
        <f t="shared" si="131"/>
        <v>2820</v>
      </c>
      <c r="K1961" s="3" t="s">
        <v>5056</v>
      </c>
      <c r="L1961" s="319" t="s">
        <v>5057</v>
      </c>
      <c r="M1961" s="319" t="s">
        <v>5053</v>
      </c>
    </row>
    <row r="1962" spans="1:13" hidden="1">
      <c r="A1962" s="319">
        <f t="shared" si="130"/>
        <v>3161</v>
      </c>
      <c r="B1962" s="288" t="s">
        <v>5053</v>
      </c>
      <c r="C1962" s="319" t="s">
        <v>1541</v>
      </c>
      <c r="D1962" s="319" t="s">
        <v>4765</v>
      </c>
      <c r="E1962" s="319" t="s">
        <v>4765</v>
      </c>
      <c r="F1962" s="319">
        <v>20160101</v>
      </c>
      <c r="G1962" s="319">
        <v>20210917</v>
      </c>
      <c r="H1962" s="319" t="s">
        <v>4293</v>
      </c>
      <c r="I1962" s="319" t="s">
        <v>4775</v>
      </c>
      <c r="J1962" s="319">
        <v>2801</v>
      </c>
      <c r="K1962" s="3" t="s">
        <v>5058</v>
      </c>
      <c r="L1962" s="319" t="s">
        <v>5059</v>
      </c>
      <c r="M1962" s="319" t="s">
        <v>5053</v>
      </c>
    </row>
    <row r="1963" spans="1:13" hidden="1">
      <c r="A1963" s="319">
        <f>A1962+1</f>
        <v>3162</v>
      </c>
      <c r="B1963" s="288" t="s">
        <v>5053</v>
      </c>
      <c r="C1963" s="319" t="s">
        <v>1541</v>
      </c>
      <c r="D1963" s="319" t="s">
        <v>4765</v>
      </c>
      <c r="E1963" s="319" t="s">
        <v>4765</v>
      </c>
      <c r="F1963" s="319">
        <v>20160101</v>
      </c>
      <c r="G1963" s="319">
        <v>20210917</v>
      </c>
      <c r="H1963" s="319" t="s">
        <v>4293</v>
      </c>
      <c r="I1963" s="319" t="s">
        <v>4775</v>
      </c>
      <c r="J1963" s="319">
        <f>J1962+1</f>
        <v>2802</v>
      </c>
      <c r="K1963" s="3" t="s">
        <v>5058</v>
      </c>
      <c r="L1963" s="319" t="s">
        <v>5059</v>
      </c>
      <c r="M1963" s="319" t="s">
        <v>5053</v>
      </c>
    </row>
    <row r="1964" spans="1:13" hidden="1">
      <c r="A1964" s="319">
        <f t="shared" ref="A1964:A1982" si="132">A1963+1</f>
        <v>3163</v>
      </c>
      <c r="B1964" s="288" t="s">
        <v>5053</v>
      </c>
      <c r="C1964" s="319" t="s">
        <v>1541</v>
      </c>
      <c r="D1964" s="319" t="s">
        <v>4765</v>
      </c>
      <c r="E1964" s="319" t="s">
        <v>4765</v>
      </c>
      <c r="F1964" s="319">
        <v>20160101</v>
      </c>
      <c r="G1964" s="319">
        <v>20210917</v>
      </c>
      <c r="H1964" s="319" t="s">
        <v>4293</v>
      </c>
      <c r="I1964" s="319" t="s">
        <v>4775</v>
      </c>
      <c r="J1964" s="319">
        <f t="shared" ref="J1964:J1981" si="133">J1963+1</f>
        <v>2803</v>
      </c>
      <c r="K1964" s="3" t="s">
        <v>5058</v>
      </c>
      <c r="L1964" s="319" t="s">
        <v>5059</v>
      </c>
      <c r="M1964" s="319" t="s">
        <v>5053</v>
      </c>
    </row>
    <row r="1965" spans="1:13" hidden="1">
      <c r="A1965" s="319">
        <f t="shared" si="132"/>
        <v>3164</v>
      </c>
      <c r="B1965" s="288" t="s">
        <v>5053</v>
      </c>
      <c r="C1965" s="319" t="s">
        <v>1541</v>
      </c>
      <c r="D1965" s="319" t="s">
        <v>4765</v>
      </c>
      <c r="E1965" s="319" t="s">
        <v>4765</v>
      </c>
      <c r="F1965" s="319">
        <v>20160101</v>
      </c>
      <c r="G1965" s="319">
        <v>20210917</v>
      </c>
      <c r="H1965" s="319" t="s">
        <v>4293</v>
      </c>
      <c r="I1965" s="319" t="s">
        <v>4775</v>
      </c>
      <c r="J1965" s="319">
        <f t="shared" si="133"/>
        <v>2804</v>
      </c>
      <c r="K1965" s="3" t="s">
        <v>5058</v>
      </c>
      <c r="L1965" s="319" t="s">
        <v>5059</v>
      </c>
      <c r="M1965" s="319" t="s">
        <v>5053</v>
      </c>
    </row>
    <row r="1966" spans="1:13" hidden="1">
      <c r="A1966" s="319">
        <f t="shared" si="132"/>
        <v>3165</v>
      </c>
      <c r="B1966" s="288" t="s">
        <v>5053</v>
      </c>
      <c r="C1966" s="319" t="s">
        <v>1541</v>
      </c>
      <c r="D1966" s="319" t="s">
        <v>4765</v>
      </c>
      <c r="E1966" s="319" t="s">
        <v>4765</v>
      </c>
      <c r="F1966" s="319">
        <v>20160101</v>
      </c>
      <c r="G1966" s="319">
        <v>20210917</v>
      </c>
      <c r="H1966" s="319" t="s">
        <v>4293</v>
      </c>
      <c r="I1966" s="319" t="s">
        <v>4775</v>
      </c>
      <c r="J1966" s="319">
        <f t="shared" si="133"/>
        <v>2805</v>
      </c>
      <c r="K1966" s="3" t="s">
        <v>5058</v>
      </c>
      <c r="L1966" s="319" t="s">
        <v>5059</v>
      </c>
      <c r="M1966" s="319" t="s">
        <v>5053</v>
      </c>
    </row>
    <row r="1967" spans="1:13" hidden="1">
      <c r="A1967" s="319">
        <f t="shared" si="132"/>
        <v>3166</v>
      </c>
      <c r="B1967" s="288" t="s">
        <v>5053</v>
      </c>
      <c r="C1967" s="319" t="s">
        <v>1541</v>
      </c>
      <c r="D1967" s="319" t="s">
        <v>4765</v>
      </c>
      <c r="E1967" s="319" t="s">
        <v>4765</v>
      </c>
      <c r="F1967" s="319">
        <v>20160101</v>
      </c>
      <c r="G1967" s="319">
        <v>20210917</v>
      </c>
      <c r="H1967" s="319" t="s">
        <v>4293</v>
      </c>
      <c r="I1967" s="319" t="s">
        <v>4775</v>
      </c>
      <c r="J1967" s="319">
        <f t="shared" si="133"/>
        <v>2806</v>
      </c>
      <c r="K1967" s="3" t="s">
        <v>5058</v>
      </c>
      <c r="L1967" s="319" t="s">
        <v>5059</v>
      </c>
      <c r="M1967" s="319" t="s">
        <v>5053</v>
      </c>
    </row>
    <row r="1968" spans="1:13" hidden="1">
      <c r="A1968" s="319">
        <f t="shared" si="132"/>
        <v>3167</v>
      </c>
      <c r="B1968" s="288" t="s">
        <v>5053</v>
      </c>
      <c r="C1968" s="319" t="s">
        <v>1541</v>
      </c>
      <c r="D1968" s="319" t="s">
        <v>4765</v>
      </c>
      <c r="E1968" s="319" t="s">
        <v>4765</v>
      </c>
      <c r="F1968" s="319">
        <v>20160101</v>
      </c>
      <c r="G1968" s="319">
        <v>20210917</v>
      </c>
      <c r="H1968" s="319" t="s">
        <v>4293</v>
      </c>
      <c r="I1968" s="319" t="s">
        <v>4775</v>
      </c>
      <c r="J1968" s="319">
        <f t="shared" si="133"/>
        <v>2807</v>
      </c>
      <c r="K1968" s="3" t="s">
        <v>5058</v>
      </c>
      <c r="L1968" s="319" t="s">
        <v>5059</v>
      </c>
      <c r="M1968" s="319" t="s">
        <v>5053</v>
      </c>
    </row>
    <row r="1969" spans="1:13" hidden="1">
      <c r="A1969" s="319">
        <f t="shared" si="132"/>
        <v>3168</v>
      </c>
      <c r="B1969" s="288" t="s">
        <v>5053</v>
      </c>
      <c r="C1969" s="319" t="s">
        <v>1541</v>
      </c>
      <c r="D1969" s="319" t="s">
        <v>4765</v>
      </c>
      <c r="E1969" s="319" t="s">
        <v>4765</v>
      </c>
      <c r="F1969" s="319">
        <v>20160101</v>
      </c>
      <c r="G1969" s="319">
        <v>20210917</v>
      </c>
      <c r="H1969" s="319" t="s">
        <v>4293</v>
      </c>
      <c r="I1969" s="319" t="s">
        <v>4775</v>
      </c>
      <c r="J1969" s="319">
        <f t="shared" si="133"/>
        <v>2808</v>
      </c>
      <c r="K1969" s="3" t="s">
        <v>5058</v>
      </c>
      <c r="L1969" s="319" t="s">
        <v>5059</v>
      </c>
      <c r="M1969" s="319" t="s">
        <v>5053</v>
      </c>
    </row>
    <row r="1970" spans="1:13" hidden="1">
      <c r="A1970" s="319">
        <f t="shared" si="132"/>
        <v>3169</v>
      </c>
      <c r="B1970" s="288" t="s">
        <v>5053</v>
      </c>
      <c r="C1970" s="319" t="s">
        <v>1541</v>
      </c>
      <c r="D1970" s="319" t="s">
        <v>4765</v>
      </c>
      <c r="E1970" s="319" t="s">
        <v>4765</v>
      </c>
      <c r="F1970" s="319">
        <v>20160101</v>
      </c>
      <c r="G1970" s="319">
        <v>20210917</v>
      </c>
      <c r="H1970" s="319" t="s">
        <v>4293</v>
      </c>
      <c r="I1970" s="319" t="s">
        <v>4775</v>
      </c>
      <c r="J1970" s="319">
        <f t="shared" si="133"/>
        <v>2809</v>
      </c>
      <c r="K1970" s="3" t="s">
        <v>5058</v>
      </c>
      <c r="L1970" s="319" t="s">
        <v>5059</v>
      </c>
      <c r="M1970" s="319" t="s">
        <v>5053</v>
      </c>
    </row>
    <row r="1971" spans="1:13" hidden="1">
      <c r="A1971" s="319">
        <f t="shared" si="132"/>
        <v>3170</v>
      </c>
      <c r="B1971" s="288" t="s">
        <v>5053</v>
      </c>
      <c r="C1971" s="319" t="s">
        <v>1541</v>
      </c>
      <c r="D1971" s="319" t="s">
        <v>4765</v>
      </c>
      <c r="E1971" s="319" t="s">
        <v>4765</v>
      </c>
      <c r="F1971" s="319">
        <v>20160101</v>
      </c>
      <c r="G1971" s="319">
        <v>20210917</v>
      </c>
      <c r="H1971" s="319" t="s">
        <v>4293</v>
      </c>
      <c r="I1971" s="319" t="s">
        <v>4775</v>
      </c>
      <c r="J1971" s="319">
        <f t="shared" si="133"/>
        <v>2810</v>
      </c>
      <c r="K1971" s="3" t="s">
        <v>5058</v>
      </c>
      <c r="L1971" s="319" t="s">
        <v>5059</v>
      </c>
      <c r="M1971" s="319" t="s">
        <v>5053</v>
      </c>
    </row>
    <row r="1972" spans="1:13" hidden="1">
      <c r="A1972" s="319">
        <f t="shared" si="132"/>
        <v>3171</v>
      </c>
      <c r="B1972" s="288" t="s">
        <v>5053</v>
      </c>
      <c r="C1972" s="319" t="s">
        <v>1541</v>
      </c>
      <c r="D1972" s="319" t="s">
        <v>4765</v>
      </c>
      <c r="E1972" s="319" t="s">
        <v>4765</v>
      </c>
      <c r="F1972" s="319">
        <v>20160101</v>
      </c>
      <c r="G1972" s="319">
        <v>20210917</v>
      </c>
      <c r="H1972" s="319" t="s">
        <v>4293</v>
      </c>
      <c r="I1972" s="319" t="s">
        <v>4775</v>
      </c>
      <c r="J1972" s="319">
        <f t="shared" si="133"/>
        <v>2811</v>
      </c>
      <c r="K1972" s="3" t="s">
        <v>5058</v>
      </c>
      <c r="L1972" s="319" t="s">
        <v>5059</v>
      </c>
      <c r="M1972" s="319" t="s">
        <v>5053</v>
      </c>
    </row>
    <row r="1973" spans="1:13" hidden="1">
      <c r="A1973" s="319">
        <f t="shared" si="132"/>
        <v>3172</v>
      </c>
      <c r="B1973" s="288" t="s">
        <v>5053</v>
      </c>
      <c r="C1973" s="319" t="s">
        <v>1541</v>
      </c>
      <c r="D1973" s="319" t="s">
        <v>4765</v>
      </c>
      <c r="E1973" s="319" t="s">
        <v>4765</v>
      </c>
      <c r="F1973" s="319">
        <v>20160101</v>
      </c>
      <c r="G1973" s="319">
        <v>20210917</v>
      </c>
      <c r="H1973" s="319" t="s">
        <v>4293</v>
      </c>
      <c r="I1973" s="319" t="s">
        <v>4775</v>
      </c>
      <c r="J1973" s="319">
        <f t="shared" si="133"/>
        <v>2812</v>
      </c>
      <c r="K1973" s="3" t="s">
        <v>5058</v>
      </c>
      <c r="L1973" s="319" t="s">
        <v>5059</v>
      </c>
      <c r="M1973" s="319" t="s">
        <v>5053</v>
      </c>
    </row>
    <row r="1974" spans="1:13" hidden="1">
      <c r="A1974" s="319">
        <f t="shared" si="132"/>
        <v>3173</v>
      </c>
      <c r="B1974" s="288" t="s">
        <v>5053</v>
      </c>
      <c r="C1974" s="319" t="s">
        <v>1541</v>
      </c>
      <c r="D1974" s="319" t="s">
        <v>4765</v>
      </c>
      <c r="E1974" s="319" t="s">
        <v>4765</v>
      </c>
      <c r="F1974" s="319">
        <v>20160101</v>
      </c>
      <c r="G1974" s="319">
        <v>20210917</v>
      </c>
      <c r="H1974" s="319" t="s">
        <v>4293</v>
      </c>
      <c r="I1974" s="319" t="s">
        <v>4775</v>
      </c>
      <c r="J1974" s="319">
        <f t="shared" si="133"/>
        <v>2813</v>
      </c>
      <c r="K1974" s="3" t="s">
        <v>5058</v>
      </c>
      <c r="L1974" s="319" t="s">
        <v>5059</v>
      </c>
      <c r="M1974" s="319" t="s">
        <v>5053</v>
      </c>
    </row>
    <row r="1975" spans="1:13" hidden="1">
      <c r="A1975" s="319">
        <f t="shared" si="132"/>
        <v>3174</v>
      </c>
      <c r="B1975" s="288" t="s">
        <v>5053</v>
      </c>
      <c r="C1975" s="319" t="s">
        <v>1541</v>
      </c>
      <c r="D1975" s="319" t="s">
        <v>4765</v>
      </c>
      <c r="E1975" s="319" t="s">
        <v>4765</v>
      </c>
      <c r="F1975" s="319">
        <v>20160101</v>
      </c>
      <c r="G1975" s="319">
        <v>20210917</v>
      </c>
      <c r="H1975" s="319" t="s">
        <v>4293</v>
      </c>
      <c r="I1975" s="319" t="s">
        <v>4775</v>
      </c>
      <c r="J1975" s="319">
        <f t="shared" si="133"/>
        <v>2814</v>
      </c>
      <c r="K1975" s="3" t="s">
        <v>5058</v>
      </c>
      <c r="L1975" s="319" t="s">
        <v>5059</v>
      </c>
      <c r="M1975" s="319" t="s">
        <v>5053</v>
      </c>
    </row>
    <row r="1976" spans="1:13" hidden="1">
      <c r="A1976" s="319">
        <f t="shared" si="132"/>
        <v>3175</v>
      </c>
      <c r="B1976" s="288" t="s">
        <v>5053</v>
      </c>
      <c r="C1976" s="319" t="s">
        <v>1541</v>
      </c>
      <c r="D1976" s="319" t="s">
        <v>4765</v>
      </c>
      <c r="E1976" s="319" t="s">
        <v>4765</v>
      </c>
      <c r="F1976" s="319">
        <v>20160101</v>
      </c>
      <c r="G1976" s="319">
        <v>20210917</v>
      </c>
      <c r="H1976" s="319" t="s">
        <v>4293</v>
      </c>
      <c r="I1976" s="319" t="s">
        <v>4775</v>
      </c>
      <c r="J1976" s="319">
        <f t="shared" si="133"/>
        <v>2815</v>
      </c>
      <c r="K1976" s="3" t="s">
        <v>5058</v>
      </c>
      <c r="L1976" s="319" t="s">
        <v>5059</v>
      </c>
      <c r="M1976" s="319" t="s">
        <v>5053</v>
      </c>
    </row>
    <row r="1977" spans="1:13" hidden="1">
      <c r="A1977" s="319">
        <f t="shared" si="132"/>
        <v>3176</v>
      </c>
      <c r="B1977" s="288" t="s">
        <v>5053</v>
      </c>
      <c r="C1977" s="319" t="s">
        <v>1541</v>
      </c>
      <c r="D1977" s="319" t="s">
        <v>4765</v>
      </c>
      <c r="E1977" s="319" t="s">
        <v>4765</v>
      </c>
      <c r="F1977" s="319">
        <v>20160101</v>
      </c>
      <c r="G1977" s="319">
        <v>20210917</v>
      </c>
      <c r="H1977" s="319" t="s">
        <v>4293</v>
      </c>
      <c r="I1977" s="319" t="s">
        <v>4775</v>
      </c>
      <c r="J1977" s="319">
        <f t="shared" si="133"/>
        <v>2816</v>
      </c>
      <c r="K1977" s="3" t="s">
        <v>5058</v>
      </c>
      <c r="L1977" s="319" t="s">
        <v>5059</v>
      </c>
      <c r="M1977" s="319" t="s">
        <v>5053</v>
      </c>
    </row>
    <row r="1978" spans="1:13" hidden="1">
      <c r="A1978" s="319">
        <f t="shared" si="132"/>
        <v>3177</v>
      </c>
      <c r="B1978" s="288" t="s">
        <v>5053</v>
      </c>
      <c r="C1978" s="319" t="s">
        <v>1541</v>
      </c>
      <c r="D1978" s="319" t="s">
        <v>4765</v>
      </c>
      <c r="E1978" s="319" t="s">
        <v>4765</v>
      </c>
      <c r="F1978" s="319">
        <v>20160101</v>
      </c>
      <c r="G1978" s="319">
        <v>20210917</v>
      </c>
      <c r="H1978" s="319" t="s">
        <v>4293</v>
      </c>
      <c r="I1978" s="319" t="s">
        <v>4775</v>
      </c>
      <c r="J1978" s="319">
        <f t="shared" si="133"/>
        <v>2817</v>
      </c>
      <c r="K1978" s="3" t="s">
        <v>5058</v>
      </c>
      <c r="L1978" s="319" t="s">
        <v>5059</v>
      </c>
      <c r="M1978" s="319" t="s">
        <v>5053</v>
      </c>
    </row>
    <row r="1979" spans="1:13" hidden="1">
      <c r="A1979" s="319">
        <f t="shared" si="132"/>
        <v>3178</v>
      </c>
      <c r="B1979" s="288" t="s">
        <v>5053</v>
      </c>
      <c r="C1979" s="319" t="s">
        <v>1541</v>
      </c>
      <c r="D1979" s="319" t="s">
        <v>4765</v>
      </c>
      <c r="E1979" s="319" t="s">
        <v>4765</v>
      </c>
      <c r="F1979" s="319">
        <v>20160101</v>
      </c>
      <c r="G1979" s="319">
        <v>20210917</v>
      </c>
      <c r="H1979" s="319" t="s">
        <v>4293</v>
      </c>
      <c r="I1979" s="319" t="s">
        <v>4775</v>
      </c>
      <c r="J1979" s="319">
        <f t="shared" si="133"/>
        <v>2818</v>
      </c>
      <c r="K1979" s="3" t="s">
        <v>5058</v>
      </c>
      <c r="L1979" s="319" t="s">
        <v>5059</v>
      </c>
      <c r="M1979" s="319" t="s">
        <v>5053</v>
      </c>
    </row>
    <row r="1980" spans="1:13" hidden="1">
      <c r="A1980" s="319">
        <f t="shared" si="132"/>
        <v>3179</v>
      </c>
      <c r="B1980" s="288" t="s">
        <v>5053</v>
      </c>
      <c r="C1980" s="319" t="s">
        <v>1541</v>
      </c>
      <c r="D1980" s="319" t="s">
        <v>4765</v>
      </c>
      <c r="E1980" s="319" t="s">
        <v>4765</v>
      </c>
      <c r="F1980" s="319">
        <v>20160101</v>
      </c>
      <c r="G1980" s="319">
        <v>20210917</v>
      </c>
      <c r="H1980" s="319" t="s">
        <v>4293</v>
      </c>
      <c r="I1980" s="319" t="s">
        <v>4775</v>
      </c>
      <c r="J1980" s="319">
        <f t="shared" si="133"/>
        <v>2819</v>
      </c>
      <c r="K1980" s="3" t="s">
        <v>5058</v>
      </c>
      <c r="L1980" s="319" t="s">
        <v>5059</v>
      </c>
      <c r="M1980" s="319" t="s">
        <v>5053</v>
      </c>
    </row>
    <row r="1981" spans="1:13" hidden="1">
      <c r="A1981" s="319">
        <f t="shared" si="132"/>
        <v>3180</v>
      </c>
      <c r="B1981" s="288" t="s">
        <v>5053</v>
      </c>
      <c r="C1981" s="319" t="s">
        <v>1541</v>
      </c>
      <c r="D1981" s="319" t="s">
        <v>4765</v>
      </c>
      <c r="E1981" s="319" t="s">
        <v>4765</v>
      </c>
      <c r="F1981" s="319">
        <v>20160101</v>
      </c>
      <c r="G1981" s="319">
        <v>20210917</v>
      </c>
      <c r="H1981" s="319" t="s">
        <v>4293</v>
      </c>
      <c r="I1981" s="319" t="s">
        <v>4775</v>
      </c>
      <c r="J1981" s="319">
        <f t="shared" si="133"/>
        <v>2820</v>
      </c>
      <c r="K1981" s="3" t="s">
        <v>5058</v>
      </c>
      <c r="L1981" s="319" t="s">
        <v>5059</v>
      </c>
      <c r="M1981" s="319" t="s">
        <v>5053</v>
      </c>
    </row>
    <row r="1982" spans="1:13" hidden="1">
      <c r="A1982" s="319">
        <f t="shared" si="132"/>
        <v>3181</v>
      </c>
      <c r="B1982" s="288" t="s">
        <v>5053</v>
      </c>
      <c r="C1982" s="319" t="s">
        <v>1541</v>
      </c>
      <c r="D1982" s="319" t="s">
        <v>4765</v>
      </c>
      <c r="E1982" s="319" t="s">
        <v>4765</v>
      </c>
      <c r="F1982" s="319">
        <v>20160101</v>
      </c>
      <c r="G1982" s="319">
        <v>20210917</v>
      </c>
      <c r="H1982" s="319" t="s">
        <v>4293</v>
      </c>
      <c r="I1982" s="319" t="s">
        <v>4775</v>
      </c>
      <c r="J1982" s="319">
        <v>2801</v>
      </c>
      <c r="K1982" s="3" t="s">
        <v>5060</v>
      </c>
      <c r="L1982" s="319" t="s">
        <v>5061</v>
      </c>
      <c r="M1982" s="319" t="s">
        <v>5053</v>
      </c>
    </row>
    <row r="1983" spans="1:13" hidden="1">
      <c r="A1983" s="319">
        <f>A1982+1</f>
        <v>3182</v>
      </c>
      <c r="B1983" s="288" t="s">
        <v>5053</v>
      </c>
      <c r="C1983" s="319" t="s">
        <v>1541</v>
      </c>
      <c r="D1983" s="319" t="s">
        <v>4765</v>
      </c>
      <c r="E1983" s="319" t="s">
        <v>4765</v>
      </c>
      <c r="F1983" s="319">
        <v>20160101</v>
      </c>
      <c r="G1983" s="319">
        <v>20210917</v>
      </c>
      <c r="H1983" s="319" t="s">
        <v>4293</v>
      </c>
      <c r="I1983" s="319" t="s">
        <v>4775</v>
      </c>
      <c r="J1983" s="319">
        <f>J1982+1</f>
        <v>2802</v>
      </c>
      <c r="K1983" s="3" t="s">
        <v>5060</v>
      </c>
      <c r="L1983" s="319" t="s">
        <v>5061</v>
      </c>
      <c r="M1983" s="319" t="s">
        <v>5053</v>
      </c>
    </row>
    <row r="1984" spans="1:13" hidden="1">
      <c r="A1984" s="319">
        <f t="shared" ref="A1984:A2047" si="134">A1983+1</f>
        <v>3183</v>
      </c>
      <c r="B1984" s="288" t="s">
        <v>5053</v>
      </c>
      <c r="C1984" s="319" t="s">
        <v>1541</v>
      </c>
      <c r="D1984" s="319" t="s">
        <v>4765</v>
      </c>
      <c r="E1984" s="319" t="s">
        <v>4765</v>
      </c>
      <c r="F1984" s="319">
        <v>20160101</v>
      </c>
      <c r="G1984" s="319">
        <v>20210917</v>
      </c>
      <c r="H1984" s="319" t="s">
        <v>4293</v>
      </c>
      <c r="I1984" s="319" t="s">
        <v>4775</v>
      </c>
      <c r="J1984" s="319">
        <f t="shared" ref="J1984:J2001" si="135">J1983+1</f>
        <v>2803</v>
      </c>
      <c r="K1984" s="3" t="s">
        <v>5060</v>
      </c>
      <c r="L1984" s="319" t="s">
        <v>5061</v>
      </c>
      <c r="M1984" s="319" t="s">
        <v>5053</v>
      </c>
    </row>
    <row r="1985" spans="1:13" hidden="1">
      <c r="A1985" s="319">
        <f t="shared" si="134"/>
        <v>3184</v>
      </c>
      <c r="B1985" s="288" t="s">
        <v>5053</v>
      </c>
      <c r="C1985" s="319" t="s">
        <v>1541</v>
      </c>
      <c r="D1985" s="319" t="s">
        <v>4765</v>
      </c>
      <c r="E1985" s="319" t="s">
        <v>4765</v>
      </c>
      <c r="F1985" s="319">
        <v>20160101</v>
      </c>
      <c r="G1985" s="319">
        <v>20210917</v>
      </c>
      <c r="H1985" s="319" t="s">
        <v>4293</v>
      </c>
      <c r="I1985" s="319" t="s">
        <v>4775</v>
      </c>
      <c r="J1985" s="319">
        <f t="shared" si="135"/>
        <v>2804</v>
      </c>
      <c r="K1985" s="3" t="s">
        <v>5060</v>
      </c>
      <c r="L1985" s="319" t="s">
        <v>5061</v>
      </c>
      <c r="M1985" s="319" t="s">
        <v>5053</v>
      </c>
    </row>
    <row r="1986" spans="1:13" hidden="1">
      <c r="A1986" s="319">
        <f t="shared" si="134"/>
        <v>3185</v>
      </c>
      <c r="B1986" s="288" t="s">
        <v>5053</v>
      </c>
      <c r="C1986" s="319" t="s">
        <v>1541</v>
      </c>
      <c r="D1986" s="319" t="s">
        <v>4765</v>
      </c>
      <c r="E1986" s="319" t="s">
        <v>4765</v>
      </c>
      <c r="F1986" s="319">
        <v>20160101</v>
      </c>
      <c r="G1986" s="319">
        <v>20210917</v>
      </c>
      <c r="H1986" s="319" t="s">
        <v>4293</v>
      </c>
      <c r="I1986" s="319" t="s">
        <v>4775</v>
      </c>
      <c r="J1986" s="319">
        <f t="shared" si="135"/>
        <v>2805</v>
      </c>
      <c r="K1986" s="3" t="s">
        <v>5060</v>
      </c>
      <c r="L1986" s="319" t="s">
        <v>5061</v>
      </c>
      <c r="M1986" s="319" t="s">
        <v>5053</v>
      </c>
    </row>
    <row r="1987" spans="1:13" hidden="1">
      <c r="A1987" s="319">
        <f t="shared" si="134"/>
        <v>3186</v>
      </c>
      <c r="B1987" s="288" t="s">
        <v>5053</v>
      </c>
      <c r="C1987" s="319" t="s">
        <v>1541</v>
      </c>
      <c r="D1987" s="319" t="s">
        <v>4765</v>
      </c>
      <c r="E1987" s="319" t="s">
        <v>4765</v>
      </c>
      <c r="F1987" s="319">
        <v>20160101</v>
      </c>
      <c r="G1987" s="319">
        <v>20210917</v>
      </c>
      <c r="H1987" s="319" t="s">
        <v>4293</v>
      </c>
      <c r="I1987" s="319" t="s">
        <v>4775</v>
      </c>
      <c r="J1987" s="319">
        <f t="shared" si="135"/>
        <v>2806</v>
      </c>
      <c r="K1987" s="3" t="s">
        <v>5060</v>
      </c>
      <c r="L1987" s="319" t="s">
        <v>5061</v>
      </c>
      <c r="M1987" s="319" t="s">
        <v>5053</v>
      </c>
    </row>
    <row r="1988" spans="1:13" hidden="1">
      <c r="A1988" s="319">
        <f t="shared" si="134"/>
        <v>3187</v>
      </c>
      <c r="B1988" s="288" t="s">
        <v>5053</v>
      </c>
      <c r="C1988" s="319" t="s">
        <v>1541</v>
      </c>
      <c r="D1988" s="319" t="s">
        <v>4765</v>
      </c>
      <c r="E1988" s="319" t="s">
        <v>4765</v>
      </c>
      <c r="F1988" s="319">
        <v>20160101</v>
      </c>
      <c r="G1988" s="319">
        <v>20210917</v>
      </c>
      <c r="H1988" s="319" t="s">
        <v>4293</v>
      </c>
      <c r="I1988" s="319" t="s">
        <v>4775</v>
      </c>
      <c r="J1988" s="319">
        <f t="shared" si="135"/>
        <v>2807</v>
      </c>
      <c r="K1988" s="3" t="s">
        <v>5060</v>
      </c>
      <c r="L1988" s="319" t="s">
        <v>5061</v>
      </c>
      <c r="M1988" s="319" t="s">
        <v>5053</v>
      </c>
    </row>
    <row r="1989" spans="1:13" hidden="1">
      <c r="A1989" s="319">
        <f t="shared" si="134"/>
        <v>3188</v>
      </c>
      <c r="B1989" s="288" t="s">
        <v>5053</v>
      </c>
      <c r="C1989" s="319" t="s">
        <v>1541</v>
      </c>
      <c r="D1989" s="319" t="s">
        <v>4765</v>
      </c>
      <c r="E1989" s="319" t="s">
        <v>4765</v>
      </c>
      <c r="F1989" s="319">
        <v>20160101</v>
      </c>
      <c r="G1989" s="319">
        <v>20210917</v>
      </c>
      <c r="H1989" s="319" t="s">
        <v>4293</v>
      </c>
      <c r="I1989" s="319" t="s">
        <v>4775</v>
      </c>
      <c r="J1989" s="319">
        <f t="shared" si="135"/>
        <v>2808</v>
      </c>
      <c r="K1989" s="3" t="s">
        <v>5060</v>
      </c>
      <c r="L1989" s="319" t="s">
        <v>5061</v>
      </c>
      <c r="M1989" s="319" t="s">
        <v>5053</v>
      </c>
    </row>
    <row r="1990" spans="1:13" hidden="1">
      <c r="A1990" s="319">
        <f t="shared" si="134"/>
        <v>3189</v>
      </c>
      <c r="B1990" s="288" t="s">
        <v>5053</v>
      </c>
      <c r="C1990" s="319" t="s">
        <v>1541</v>
      </c>
      <c r="D1990" s="319" t="s">
        <v>4765</v>
      </c>
      <c r="E1990" s="319" t="s">
        <v>4765</v>
      </c>
      <c r="F1990" s="319">
        <v>20160101</v>
      </c>
      <c r="G1990" s="319">
        <v>20210917</v>
      </c>
      <c r="H1990" s="319" t="s">
        <v>4293</v>
      </c>
      <c r="I1990" s="319" t="s">
        <v>4775</v>
      </c>
      <c r="J1990" s="319">
        <f t="shared" si="135"/>
        <v>2809</v>
      </c>
      <c r="K1990" s="3" t="s">
        <v>5060</v>
      </c>
      <c r="L1990" s="319" t="s">
        <v>5061</v>
      </c>
      <c r="M1990" s="319" t="s">
        <v>5053</v>
      </c>
    </row>
    <row r="1991" spans="1:13" hidden="1">
      <c r="A1991" s="319">
        <f t="shared" si="134"/>
        <v>3190</v>
      </c>
      <c r="B1991" s="288" t="s">
        <v>5053</v>
      </c>
      <c r="C1991" s="319" t="s">
        <v>1541</v>
      </c>
      <c r="D1991" s="319" t="s">
        <v>4765</v>
      </c>
      <c r="E1991" s="319" t="s">
        <v>4765</v>
      </c>
      <c r="F1991" s="319">
        <v>20160101</v>
      </c>
      <c r="G1991" s="319">
        <v>20210917</v>
      </c>
      <c r="H1991" s="319" t="s">
        <v>4293</v>
      </c>
      <c r="I1991" s="319" t="s">
        <v>4775</v>
      </c>
      <c r="J1991" s="319">
        <f t="shared" si="135"/>
        <v>2810</v>
      </c>
      <c r="K1991" s="3" t="s">
        <v>5060</v>
      </c>
      <c r="L1991" s="319" t="s">
        <v>5061</v>
      </c>
      <c r="M1991" s="319" t="s">
        <v>5053</v>
      </c>
    </row>
    <row r="1992" spans="1:13" hidden="1">
      <c r="A1992" s="319">
        <f t="shared" si="134"/>
        <v>3191</v>
      </c>
      <c r="B1992" s="288" t="s">
        <v>5053</v>
      </c>
      <c r="C1992" s="319" t="s">
        <v>1541</v>
      </c>
      <c r="D1992" s="319" t="s">
        <v>4765</v>
      </c>
      <c r="E1992" s="319" t="s">
        <v>4765</v>
      </c>
      <c r="F1992" s="319">
        <v>20160101</v>
      </c>
      <c r="G1992" s="319">
        <v>20210917</v>
      </c>
      <c r="H1992" s="319" t="s">
        <v>4293</v>
      </c>
      <c r="I1992" s="319" t="s">
        <v>4775</v>
      </c>
      <c r="J1992" s="319">
        <f t="shared" si="135"/>
        <v>2811</v>
      </c>
      <c r="K1992" s="3" t="s">
        <v>5060</v>
      </c>
      <c r="L1992" s="319" t="s">
        <v>5061</v>
      </c>
      <c r="M1992" s="319" t="s">
        <v>5053</v>
      </c>
    </row>
    <row r="1993" spans="1:13" hidden="1">
      <c r="A1993" s="319">
        <f t="shared" si="134"/>
        <v>3192</v>
      </c>
      <c r="B1993" s="288" t="s">
        <v>5053</v>
      </c>
      <c r="C1993" s="319" t="s">
        <v>1541</v>
      </c>
      <c r="D1993" s="319" t="s">
        <v>4765</v>
      </c>
      <c r="E1993" s="319" t="s">
        <v>4765</v>
      </c>
      <c r="F1993" s="319">
        <v>20160101</v>
      </c>
      <c r="G1993" s="319">
        <v>20210917</v>
      </c>
      <c r="H1993" s="319" t="s">
        <v>4293</v>
      </c>
      <c r="I1993" s="319" t="s">
        <v>4775</v>
      </c>
      <c r="J1993" s="319">
        <f t="shared" si="135"/>
        <v>2812</v>
      </c>
      <c r="K1993" s="3" t="s">
        <v>5060</v>
      </c>
      <c r="L1993" s="319" t="s">
        <v>5061</v>
      </c>
      <c r="M1993" s="319" t="s">
        <v>5053</v>
      </c>
    </row>
    <row r="1994" spans="1:13" hidden="1">
      <c r="A1994" s="319">
        <f t="shared" si="134"/>
        <v>3193</v>
      </c>
      <c r="B1994" s="288" t="s">
        <v>5053</v>
      </c>
      <c r="C1994" s="319" t="s">
        <v>1541</v>
      </c>
      <c r="D1994" s="319" t="s">
        <v>4765</v>
      </c>
      <c r="E1994" s="319" t="s">
        <v>4765</v>
      </c>
      <c r="F1994" s="319">
        <v>20160101</v>
      </c>
      <c r="G1994" s="319">
        <v>20210917</v>
      </c>
      <c r="H1994" s="319" t="s">
        <v>4293</v>
      </c>
      <c r="I1994" s="319" t="s">
        <v>4775</v>
      </c>
      <c r="J1994" s="319">
        <f t="shared" si="135"/>
        <v>2813</v>
      </c>
      <c r="K1994" s="3" t="s">
        <v>5060</v>
      </c>
      <c r="L1994" s="319" t="s">
        <v>5061</v>
      </c>
      <c r="M1994" s="319" t="s">
        <v>5053</v>
      </c>
    </row>
    <row r="1995" spans="1:13" hidden="1">
      <c r="A1995" s="319">
        <f t="shared" si="134"/>
        <v>3194</v>
      </c>
      <c r="B1995" s="288" t="s">
        <v>5053</v>
      </c>
      <c r="C1995" s="319" t="s">
        <v>1541</v>
      </c>
      <c r="D1995" s="319" t="s">
        <v>4765</v>
      </c>
      <c r="E1995" s="319" t="s">
        <v>4765</v>
      </c>
      <c r="F1995" s="319">
        <v>20160101</v>
      </c>
      <c r="G1995" s="319">
        <v>20210917</v>
      </c>
      <c r="H1995" s="319" t="s">
        <v>4293</v>
      </c>
      <c r="I1995" s="319" t="s">
        <v>4775</v>
      </c>
      <c r="J1995" s="319">
        <f t="shared" si="135"/>
        <v>2814</v>
      </c>
      <c r="K1995" s="3" t="s">
        <v>5060</v>
      </c>
      <c r="L1995" s="319" t="s">
        <v>5061</v>
      </c>
      <c r="M1995" s="319" t="s">
        <v>5053</v>
      </c>
    </row>
    <row r="1996" spans="1:13" hidden="1">
      <c r="A1996" s="319">
        <f t="shared" si="134"/>
        <v>3195</v>
      </c>
      <c r="B1996" s="288" t="s">
        <v>5053</v>
      </c>
      <c r="C1996" s="319" t="s">
        <v>1541</v>
      </c>
      <c r="D1996" s="319" t="s">
        <v>4765</v>
      </c>
      <c r="E1996" s="319" t="s">
        <v>4765</v>
      </c>
      <c r="F1996" s="319">
        <v>20160101</v>
      </c>
      <c r="G1996" s="319">
        <v>20210917</v>
      </c>
      <c r="H1996" s="319" t="s">
        <v>4293</v>
      </c>
      <c r="I1996" s="319" t="s">
        <v>4775</v>
      </c>
      <c r="J1996" s="319">
        <f t="shared" si="135"/>
        <v>2815</v>
      </c>
      <c r="K1996" s="3" t="s">
        <v>5060</v>
      </c>
      <c r="L1996" s="319" t="s">
        <v>5061</v>
      </c>
      <c r="M1996" s="319" t="s">
        <v>5053</v>
      </c>
    </row>
    <row r="1997" spans="1:13" hidden="1">
      <c r="A1997" s="319">
        <f t="shared" si="134"/>
        <v>3196</v>
      </c>
      <c r="B1997" s="288" t="s">
        <v>5053</v>
      </c>
      <c r="C1997" s="319" t="s">
        <v>1541</v>
      </c>
      <c r="D1997" s="319" t="s">
        <v>4765</v>
      </c>
      <c r="E1997" s="319" t="s">
        <v>4765</v>
      </c>
      <c r="F1997" s="319">
        <v>20160101</v>
      </c>
      <c r="G1997" s="319">
        <v>20210917</v>
      </c>
      <c r="H1997" s="319" t="s">
        <v>4293</v>
      </c>
      <c r="I1997" s="319" t="s">
        <v>4775</v>
      </c>
      <c r="J1997" s="319">
        <f t="shared" si="135"/>
        <v>2816</v>
      </c>
      <c r="K1997" s="3" t="s">
        <v>5060</v>
      </c>
      <c r="L1997" s="319" t="s">
        <v>5061</v>
      </c>
      <c r="M1997" s="319" t="s">
        <v>5053</v>
      </c>
    </row>
    <row r="1998" spans="1:13" hidden="1">
      <c r="A1998" s="319">
        <f t="shared" si="134"/>
        <v>3197</v>
      </c>
      <c r="B1998" s="288" t="s">
        <v>5053</v>
      </c>
      <c r="C1998" s="319" t="s">
        <v>1541</v>
      </c>
      <c r="D1998" s="319" t="s">
        <v>4765</v>
      </c>
      <c r="E1998" s="319" t="s">
        <v>4765</v>
      </c>
      <c r="F1998" s="319">
        <v>20160101</v>
      </c>
      <c r="G1998" s="319">
        <v>20210917</v>
      </c>
      <c r="H1998" s="319" t="s">
        <v>4293</v>
      </c>
      <c r="I1998" s="319" t="s">
        <v>4775</v>
      </c>
      <c r="J1998" s="319">
        <f t="shared" si="135"/>
        <v>2817</v>
      </c>
      <c r="K1998" s="3" t="s">
        <v>5060</v>
      </c>
      <c r="L1998" s="319" t="s">
        <v>5061</v>
      </c>
      <c r="M1998" s="319" t="s">
        <v>5053</v>
      </c>
    </row>
    <row r="1999" spans="1:13" hidden="1">
      <c r="A1999" s="319">
        <f t="shared" si="134"/>
        <v>3198</v>
      </c>
      <c r="B1999" s="288" t="s">
        <v>5053</v>
      </c>
      <c r="C1999" s="319" t="s">
        <v>1541</v>
      </c>
      <c r="D1999" s="319" t="s">
        <v>4765</v>
      </c>
      <c r="E1999" s="319" t="s">
        <v>4765</v>
      </c>
      <c r="F1999" s="319">
        <v>20160101</v>
      </c>
      <c r="G1999" s="319">
        <v>20210917</v>
      </c>
      <c r="H1999" s="319" t="s">
        <v>4293</v>
      </c>
      <c r="I1999" s="319" t="s">
        <v>4775</v>
      </c>
      <c r="J1999" s="319">
        <f t="shared" si="135"/>
        <v>2818</v>
      </c>
      <c r="K1999" s="3" t="s">
        <v>5060</v>
      </c>
      <c r="L1999" s="319" t="s">
        <v>5061</v>
      </c>
      <c r="M1999" s="319" t="s">
        <v>5053</v>
      </c>
    </row>
    <row r="2000" spans="1:13" hidden="1">
      <c r="A2000" s="319">
        <f t="shared" si="134"/>
        <v>3199</v>
      </c>
      <c r="B2000" s="288" t="s">
        <v>5053</v>
      </c>
      <c r="C2000" s="319" t="s">
        <v>1541</v>
      </c>
      <c r="D2000" s="319" t="s">
        <v>4765</v>
      </c>
      <c r="E2000" s="319" t="s">
        <v>4765</v>
      </c>
      <c r="F2000" s="319">
        <v>20160101</v>
      </c>
      <c r="G2000" s="319">
        <v>20210917</v>
      </c>
      <c r="H2000" s="319" t="s">
        <v>4293</v>
      </c>
      <c r="I2000" s="319" t="s">
        <v>4775</v>
      </c>
      <c r="J2000" s="319">
        <f t="shared" si="135"/>
        <v>2819</v>
      </c>
      <c r="K2000" s="3" t="s">
        <v>5060</v>
      </c>
      <c r="L2000" s="319" t="s">
        <v>5061</v>
      </c>
      <c r="M2000" s="319" t="s">
        <v>5053</v>
      </c>
    </row>
    <row r="2001" spans="1:16" hidden="1">
      <c r="A2001" s="319">
        <f t="shared" si="134"/>
        <v>3200</v>
      </c>
      <c r="B2001" s="288" t="s">
        <v>5053</v>
      </c>
      <c r="C2001" s="319" t="s">
        <v>1541</v>
      </c>
      <c r="D2001" s="319" t="s">
        <v>4765</v>
      </c>
      <c r="E2001" s="319" t="s">
        <v>4765</v>
      </c>
      <c r="F2001" s="319">
        <v>20160101</v>
      </c>
      <c r="G2001" s="319">
        <v>20210917</v>
      </c>
      <c r="H2001" s="319" t="s">
        <v>4293</v>
      </c>
      <c r="I2001" s="319" t="s">
        <v>4775</v>
      </c>
      <c r="J2001" s="319">
        <f t="shared" si="135"/>
        <v>2820</v>
      </c>
      <c r="K2001" s="3" t="s">
        <v>5060</v>
      </c>
      <c r="L2001" s="319" t="s">
        <v>5061</v>
      </c>
      <c r="M2001" s="319" t="s">
        <v>5053</v>
      </c>
    </row>
    <row r="2002" spans="1:16" s="355" customFormat="1" hidden="1">
      <c r="A2002" s="355">
        <f t="shared" si="134"/>
        <v>3201</v>
      </c>
      <c r="B2002" s="355" t="s">
        <v>4453</v>
      </c>
      <c r="C2002" s="355" t="s">
        <v>1541</v>
      </c>
      <c r="D2002" s="355" t="s">
        <v>4765</v>
      </c>
      <c r="E2002" s="355" t="s">
        <v>4765</v>
      </c>
      <c r="F2002" s="355">
        <v>20160101</v>
      </c>
      <c r="G2002" s="355">
        <v>20181231</v>
      </c>
      <c r="H2002" s="355" t="s">
        <v>4293</v>
      </c>
      <c r="I2002" s="355" t="s">
        <v>4775</v>
      </c>
      <c r="J2002" s="355">
        <v>2801</v>
      </c>
      <c r="K2002" s="360" t="s">
        <v>1229</v>
      </c>
      <c r="L2002" s="278" t="s">
        <v>4847</v>
      </c>
      <c r="M2002" s="319" t="s">
        <v>5053</v>
      </c>
      <c r="N2002" s="379"/>
      <c r="O2002" s="379"/>
      <c r="P2002" s="379"/>
    </row>
    <row r="2003" spans="1:16" hidden="1">
      <c r="A2003" s="319">
        <f t="shared" si="134"/>
        <v>3202</v>
      </c>
      <c r="B2003" s="288" t="s">
        <v>4453</v>
      </c>
      <c r="C2003" s="319" t="s">
        <v>1541</v>
      </c>
      <c r="D2003" s="319" t="s">
        <v>4765</v>
      </c>
      <c r="E2003" s="319" t="s">
        <v>4765</v>
      </c>
      <c r="F2003" s="319">
        <v>20160101</v>
      </c>
      <c r="G2003" s="355">
        <v>20181231</v>
      </c>
      <c r="H2003" s="319" t="s">
        <v>4293</v>
      </c>
      <c r="I2003" s="319" t="s">
        <v>4775</v>
      </c>
      <c r="J2003" s="319">
        <f>J2002+1</f>
        <v>2802</v>
      </c>
      <c r="K2003" s="2" t="s">
        <v>1229</v>
      </c>
      <c r="L2003" s="318" t="s">
        <v>4847</v>
      </c>
      <c r="M2003" s="319" t="s">
        <v>5053</v>
      </c>
    </row>
    <row r="2004" spans="1:16" hidden="1">
      <c r="A2004" s="319">
        <f t="shared" si="134"/>
        <v>3203</v>
      </c>
      <c r="B2004" s="288" t="s">
        <v>4453</v>
      </c>
      <c r="C2004" s="319" t="s">
        <v>1541</v>
      </c>
      <c r="D2004" s="319" t="s">
        <v>4765</v>
      </c>
      <c r="E2004" s="319" t="s">
        <v>4765</v>
      </c>
      <c r="F2004" s="319">
        <v>20160101</v>
      </c>
      <c r="G2004" s="355">
        <v>20181231</v>
      </c>
      <c r="H2004" s="319" t="s">
        <v>4293</v>
      </c>
      <c r="I2004" s="319" t="s">
        <v>4775</v>
      </c>
      <c r="J2004" s="319">
        <f t="shared" ref="J2004:J2021" si="136">J2003+1</f>
        <v>2803</v>
      </c>
      <c r="K2004" s="2" t="s">
        <v>1229</v>
      </c>
      <c r="L2004" s="318" t="s">
        <v>4847</v>
      </c>
      <c r="M2004" s="319" t="s">
        <v>5053</v>
      </c>
    </row>
    <row r="2005" spans="1:16" hidden="1">
      <c r="A2005" s="319">
        <f t="shared" si="134"/>
        <v>3204</v>
      </c>
      <c r="B2005" s="288" t="s">
        <v>4453</v>
      </c>
      <c r="C2005" s="319" t="s">
        <v>1541</v>
      </c>
      <c r="D2005" s="319" t="s">
        <v>4765</v>
      </c>
      <c r="E2005" s="319" t="s">
        <v>4765</v>
      </c>
      <c r="F2005" s="319">
        <v>20160101</v>
      </c>
      <c r="G2005" s="355">
        <v>20181231</v>
      </c>
      <c r="H2005" s="319" t="s">
        <v>4293</v>
      </c>
      <c r="I2005" s="319" t="s">
        <v>4775</v>
      </c>
      <c r="J2005" s="319">
        <f t="shared" si="136"/>
        <v>2804</v>
      </c>
      <c r="K2005" s="2" t="s">
        <v>1229</v>
      </c>
      <c r="L2005" s="318" t="s">
        <v>4847</v>
      </c>
      <c r="M2005" s="319" t="s">
        <v>5053</v>
      </c>
    </row>
    <row r="2006" spans="1:16" hidden="1">
      <c r="A2006" s="319">
        <f t="shared" si="134"/>
        <v>3205</v>
      </c>
      <c r="B2006" s="288" t="s">
        <v>4453</v>
      </c>
      <c r="C2006" s="319" t="s">
        <v>1541</v>
      </c>
      <c r="D2006" s="319" t="s">
        <v>4765</v>
      </c>
      <c r="E2006" s="319" t="s">
        <v>4765</v>
      </c>
      <c r="F2006" s="319">
        <v>20160101</v>
      </c>
      <c r="G2006" s="355">
        <v>20181231</v>
      </c>
      <c r="H2006" s="319" t="s">
        <v>4293</v>
      </c>
      <c r="I2006" s="319" t="s">
        <v>4775</v>
      </c>
      <c r="J2006" s="319">
        <f t="shared" si="136"/>
        <v>2805</v>
      </c>
      <c r="K2006" s="2" t="s">
        <v>1229</v>
      </c>
      <c r="L2006" s="318" t="s">
        <v>4847</v>
      </c>
      <c r="M2006" s="319" t="s">
        <v>5053</v>
      </c>
    </row>
    <row r="2007" spans="1:16" hidden="1">
      <c r="A2007" s="319">
        <f t="shared" si="134"/>
        <v>3206</v>
      </c>
      <c r="B2007" s="288" t="s">
        <v>4453</v>
      </c>
      <c r="C2007" s="319" t="s">
        <v>1541</v>
      </c>
      <c r="D2007" s="319" t="s">
        <v>4765</v>
      </c>
      <c r="E2007" s="319" t="s">
        <v>4765</v>
      </c>
      <c r="F2007" s="319">
        <v>20160101</v>
      </c>
      <c r="G2007" s="355">
        <v>20181231</v>
      </c>
      <c r="H2007" s="319" t="s">
        <v>4293</v>
      </c>
      <c r="I2007" s="319" t="s">
        <v>4775</v>
      </c>
      <c r="J2007" s="319">
        <f t="shared" si="136"/>
        <v>2806</v>
      </c>
      <c r="K2007" s="2" t="s">
        <v>1229</v>
      </c>
      <c r="L2007" s="318" t="s">
        <v>4847</v>
      </c>
      <c r="M2007" s="319" t="s">
        <v>5053</v>
      </c>
    </row>
    <row r="2008" spans="1:16" hidden="1">
      <c r="A2008" s="319">
        <f t="shared" si="134"/>
        <v>3207</v>
      </c>
      <c r="B2008" s="288" t="s">
        <v>4453</v>
      </c>
      <c r="C2008" s="319" t="s">
        <v>1541</v>
      </c>
      <c r="D2008" s="319" t="s">
        <v>4765</v>
      </c>
      <c r="E2008" s="319" t="s">
        <v>4765</v>
      </c>
      <c r="F2008" s="319">
        <v>20160101</v>
      </c>
      <c r="G2008" s="355">
        <v>20181231</v>
      </c>
      <c r="H2008" s="319" t="s">
        <v>4293</v>
      </c>
      <c r="I2008" s="319" t="s">
        <v>4775</v>
      </c>
      <c r="J2008" s="319">
        <f t="shared" si="136"/>
        <v>2807</v>
      </c>
      <c r="K2008" s="2" t="s">
        <v>1229</v>
      </c>
      <c r="L2008" s="318" t="s">
        <v>4847</v>
      </c>
      <c r="M2008" s="319" t="s">
        <v>5053</v>
      </c>
    </row>
    <row r="2009" spans="1:16" hidden="1">
      <c r="A2009" s="319">
        <f t="shared" si="134"/>
        <v>3208</v>
      </c>
      <c r="B2009" s="288" t="s">
        <v>4453</v>
      </c>
      <c r="C2009" s="319" t="s">
        <v>1541</v>
      </c>
      <c r="D2009" s="319" t="s">
        <v>4765</v>
      </c>
      <c r="E2009" s="319" t="s">
        <v>4765</v>
      </c>
      <c r="F2009" s="319">
        <v>20160101</v>
      </c>
      <c r="G2009" s="355">
        <v>20181231</v>
      </c>
      <c r="H2009" s="319" t="s">
        <v>4293</v>
      </c>
      <c r="I2009" s="319" t="s">
        <v>4775</v>
      </c>
      <c r="J2009" s="319">
        <f t="shared" si="136"/>
        <v>2808</v>
      </c>
      <c r="K2009" s="2" t="s">
        <v>1229</v>
      </c>
      <c r="L2009" s="318" t="s">
        <v>4847</v>
      </c>
      <c r="M2009" s="319" t="s">
        <v>5053</v>
      </c>
    </row>
    <row r="2010" spans="1:16" hidden="1">
      <c r="A2010" s="319">
        <f t="shared" si="134"/>
        <v>3209</v>
      </c>
      <c r="B2010" s="288" t="s">
        <v>4453</v>
      </c>
      <c r="C2010" s="319" t="s">
        <v>1541</v>
      </c>
      <c r="D2010" s="319" t="s">
        <v>4765</v>
      </c>
      <c r="E2010" s="319" t="s">
        <v>4765</v>
      </c>
      <c r="F2010" s="319">
        <v>20160101</v>
      </c>
      <c r="G2010" s="355">
        <v>20181231</v>
      </c>
      <c r="H2010" s="319" t="s">
        <v>4293</v>
      </c>
      <c r="I2010" s="319" t="s">
        <v>4775</v>
      </c>
      <c r="J2010" s="319">
        <f t="shared" si="136"/>
        <v>2809</v>
      </c>
      <c r="K2010" s="2" t="s">
        <v>1229</v>
      </c>
      <c r="L2010" s="318" t="s">
        <v>4847</v>
      </c>
      <c r="M2010" s="319" t="s">
        <v>5053</v>
      </c>
    </row>
    <row r="2011" spans="1:16" hidden="1">
      <c r="A2011" s="319">
        <f t="shared" si="134"/>
        <v>3210</v>
      </c>
      <c r="B2011" s="288" t="s">
        <v>4453</v>
      </c>
      <c r="C2011" s="319" t="s">
        <v>1541</v>
      </c>
      <c r="D2011" s="319" t="s">
        <v>4765</v>
      </c>
      <c r="E2011" s="319" t="s">
        <v>4765</v>
      </c>
      <c r="F2011" s="319">
        <v>20160101</v>
      </c>
      <c r="G2011" s="355">
        <v>20181231</v>
      </c>
      <c r="H2011" s="319" t="s">
        <v>4293</v>
      </c>
      <c r="I2011" s="319" t="s">
        <v>4775</v>
      </c>
      <c r="J2011" s="319">
        <f t="shared" si="136"/>
        <v>2810</v>
      </c>
      <c r="K2011" s="2" t="s">
        <v>1229</v>
      </c>
      <c r="L2011" s="318" t="s">
        <v>4847</v>
      </c>
      <c r="M2011" s="319" t="s">
        <v>5053</v>
      </c>
    </row>
    <row r="2012" spans="1:16" hidden="1">
      <c r="A2012" s="319">
        <f t="shared" si="134"/>
        <v>3211</v>
      </c>
      <c r="B2012" s="288" t="s">
        <v>4453</v>
      </c>
      <c r="C2012" s="319" t="s">
        <v>1541</v>
      </c>
      <c r="D2012" s="319" t="s">
        <v>4765</v>
      </c>
      <c r="E2012" s="319" t="s">
        <v>4765</v>
      </c>
      <c r="F2012" s="319">
        <v>20160101</v>
      </c>
      <c r="G2012" s="355">
        <v>20181231</v>
      </c>
      <c r="H2012" s="319" t="s">
        <v>4293</v>
      </c>
      <c r="I2012" s="319" t="s">
        <v>4775</v>
      </c>
      <c r="J2012" s="319">
        <f t="shared" si="136"/>
        <v>2811</v>
      </c>
      <c r="K2012" s="2" t="s">
        <v>1229</v>
      </c>
      <c r="L2012" s="318" t="s">
        <v>4847</v>
      </c>
      <c r="M2012" s="319" t="s">
        <v>5053</v>
      </c>
    </row>
    <row r="2013" spans="1:16" hidden="1">
      <c r="A2013" s="319">
        <f t="shared" si="134"/>
        <v>3212</v>
      </c>
      <c r="B2013" s="288" t="s">
        <v>4453</v>
      </c>
      <c r="C2013" s="319" t="s">
        <v>1541</v>
      </c>
      <c r="D2013" s="319" t="s">
        <v>4765</v>
      </c>
      <c r="E2013" s="319" t="s">
        <v>4765</v>
      </c>
      <c r="F2013" s="319">
        <v>20160101</v>
      </c>
      <c r="G2013" s="355">
        <v>20181231</v>
      </c>
      <c r="H2013" s="319" t="s">
        <v>4293</v>
      </c>
      <c r="I2013" s="319" t="s">
        <v>4775</v>
      </c>
      <c r="J2013" s="319">
        <f t="shared" si="136"/>
        <v>2812</v>
      </c>
      <c r="K2013" s="2" t="s">
        <v>1229</v>
      </c>
      <c r="L2013" s="318" t="s">
        <v>4847</v>
      </c>
      <c r="M2013" s="319" t="s">
        <v>5053</v>
      </c>
    </row>
    <row r="2014" spans="1:16" hidden="1">
      <c r="A2014" s="319">
        <f t="shared" si="134"/>
        <v>3213</v>
      </c>
      <c r="B2014" s="288" t="s">
        <v>4453</v>
      </c>
      <c r="C2014" s="319" t="s">
        <v>1541</v>
      </c>
      <c r="D2014" s="319" t="s">
        <v>4765</v>
      </c>
      <c r="E2014" s="319" t="s">
        <v>4765</v>
      </c>
      <c r="F2014" s="319">
        <v>20160101</v>
      </c>
      <c r="G2014" s="355">
        <v>20181231</v>
      </c>
      <c r="H2014" s="319" t="s">
        <v>4293</v>
      </c>
      <c r="I2014" s="319" t="s">
        <v>4775</v>
      </c>
      <c r="J2014" s="319">
        <f t="shared" si="136"/>
        <v>2813</v>
      </c>
      <c r="K2014" s="2" t="s">
        <v>1229</v>
      </c>
      <c r="L2014" s="318" t="s">
        <v>4847</v>
      </c>
      <c r="M2014" s="319" t="s">
        <v>5053</v>
      </c>
    </row>
    <row r="2015" spans="1:16" hidden="1">
      <c r="A2015" s="319">
        <f t="shared" si="134"/>
        <v>3214</v>
      </c>
      <c r="B2015" s="288" t="s">
        <v>4453</v>
      </c>
      <c r="C2015" s="319" t="s">
        <v>1541</v>
      </c>
      <c r="D2015" s="319" t="s">
        <v>4765</v>
      </c>
      <c r="E2015" s="319" t="s">
        <v>4765</v>
      </c>
      <c r="F2015" s="319">
        <v>20160101</v>
      </c>
      <c r="G2015" s="355">
        <v>20181231</v>
      </c>
      <c r="H2015" s="319" t="s">
        <v>4293</v>
      </c>
      <c r="I2015" s="319" t="s">
        <v>4775</v>
      </c>
      <c r="J2015" s="319">
        <f t="shared" si="136"/>
        <v>2814</v>
      </c>
      <c r="K2015" s="2" t="s">
        <v>1229</v>
      </c>
      <c r="L2015" s="318" t="s">
        <v>4847</v>
      </c>
      <c r="M2015" s="319" t="s">
        <v>5053</v>
      </c>
    </row>
    <row r="2016" spans="1:16" hidden="1">
      <c r="A2016" s="319">
        <f t="shared" si="134"/>
        <v>3215</v>
      </c>
      <c r="B2016" s="288" t="s">
        <v>4453</v>
      </c>
      <c r="C2016" s="319" t="s">
        <v>1541</v>
      </c>
      <c r="D2016" s="319" t="s">
        <v>4765</v>
      </c>
      <c r="E2016" s="319" t="s">
        <v>4765</v>
      </c>
      <c r="F2016" s="319">
        <v>20160101</v>
      </c>
      <c r="G2016" s="355">
        <v>20181231</v>
      </c>
      <c r="H2016" s="319" t="s">
        <v>4293</v>
      </c>
      <c r="I2016" s="319" t="s">
        <v>4775</v>
      </c>
      <c r="J2016" s="319">
        <f t="shared" si="136"/>
        <v>2815</v>
      </c>
      <c r="K2016" s="2" t="s">
        <v>1229</v>
      </c>
      <c r="L2016" s="318" t="s">
        <v>4847</v>
      </c>
      <c r="M2016" s="319" t="s">
        <v>5053</v>
      </c>
    </row>
    <row r="2017" spans="1:13" hidden="1">
      <c r="A2017" s="319">
        <f t="shared" si="134"/>
        <v>3216</v>
      </c>
      <c r="B2017" s="288" t="s">
        <v>4453</v>
      </c>
      <c r="C2017" s="319" t="s">
        <v>1541</v>
      </c>
      <c r="D2017" s="319" t="s">
        <v>4765</v>
      </c>
      <c r="E2017" s="319" t="s">
        <v>4765</v>
      </c>
      <c r="F2017" s="319">
        <v>20160101</v>
      </c>
      <c r="G2017" s="355">
        <v>20181231</v>
      </c>
      <c r="H2017" s="319" t="s">
        <v>4293</v>
      </c>
      <c r="I2017" s="319" t="s">
        <v>4775</v>
      </c>
      <c r="J2017" s="319">
        <f t="shared" si="136"/>
        <v>2816</v>
      </c>
      <c r="K2017" s="2" t="s">
        <v>1229</v>
      </c>
      <c r="L2017" s="318" t="s">
        <v>4847</v>
      </c>
      <c r="M2017" s="319" t="s">
        <v>5053</v>
      </c>
    </row>
    <row r="2018" spans="1:13" hidden="1">
      <c r="A2018" s="319">
        <f t="shared" si="134"/>
        <v>3217</v>
      </c>
      <c r="B2018" s="288" t="s">
        <v>4453</v>
      </c>
      <c r="C2018" s="319" t="s">
        <v>1541</v>
      </c>
      <c r="D2018" s="319" t="s">
        <v>4765</v>
      </c>
      <c r="E2018" s="319" t="s">
        <v>4765</v>
      </c>
      <c r="F2018" s="319">
        <v>20160101</v>
      </c>
      <c r="G2018" s="355">
        <v>20181231</v>
      </c>
      <c r="H2018" s="319" t="s">
        <v>4293</v>
      </c>
      <c r="I2018" s="319" t="s">
        <v>4775</v>
      </c>
      <c r="J2018" s="319">
        <f t="shared" si="136"/>
        <v>2817</v>
      </c>
      <c r="K2018" s="2" t="s">
        <v>1229</v>
      </c>
      <c r="L2018" s="318" t="s">
        <v>4847</v>
      </c>
      <c r="M2018" s="319" t="s">
        <v>5053</v>
      </c>
    </row>
    <row r="2019" spans="1:13" hidden="1">
      <c r="A2019" s="319">
        <f t="shared" si="134"/>
        <v>3218</v>
      </c>
      <c r="B2019" s="288" t="s">
        <v>4453</v>
      </c>
      <c r="C2019" s="319" t="s">
        <v>1541</v>
      </c>
      <c r="D2019" s="319" t="s">
        <v>4765</v>
      </c>
      <c r="E2019" s="319" t="s">
        <v>4765</v>
      </c>
      <c r="F2019" s="319">
        <v>20160101</v>
      </c>
      <c r="G2019" s="355">
        <v>20181231</v>
      </c>
      <c r="H2019" s="319" t="s">
        <v>4293</v>
      </c>
      <c r="I2019" s="319" t="s">
        <v>4775</v>
      </c>
      <c r="J2019" s="319">
        <f t="shared" si="136"/>
        <v>2818</v>
      </c>
      <c r="K2019" s="2" t="s">
        <v>1229</v>
      </c>
      <c r="L2019" s="318" t="s">
        <v>4847</v>
      </c>
      <c r="M2019" s="319" t="s">
        <v>5053</v>
      </c>
    </row>
    <row r="2020" spans="1:13" hidden="1">
      <c r="A2020" s="319">
        <f t="shared" si="134"/>
        <v>3219</v>
      </c>
      <c r="B2020" s="288" t="s">
        <v>4453</v>
      </c>
      <c r="C2020" s="319" t="s">
        <v>1541</v>
      </c>
      <c r="D2020" s="319" t="s">
        <v>4765</v>
      </c>
      <c r="E2020" s="319" t="s">
        <v>4765</v>
      </c>
      <c r="F2020" s="319">
        <v>20160101</v>
      </c>
      <c r="G2020" s="355">
        <v>20181231</v>
      </c>
      <c r="H2020" s="319" t="s">
        <v>4293</v>
      </c>
      <c r="I2020" s="319" t="s">
        <v>4775</v>
      </c>
      <c r="J2020" s="319">
        <f t="shared" si="136"/>
        <v>2819</v>
      </c>
      <c r="K2020" s="2" t="s">
        <v>1229</v>
      </c>
      <c r="L2020" s="318" t="s">
        <v>4847</v>
      </c>
      <c r="M2020" s="319" t="s">
        <v>5053</v>
      </c>
    </row>
    <row r="2021" spans="1:13" hidden="1">
      <c r="A2021" s="319">
        <f t="shared" si="134"/>
        <v>3220</v>
      </c>
      <c r="B2021" s="288" t="s">
        <v>4453</v>
      </c>
      <c r="C2021" s="319" t="s">
        <v>1541</v>
      </c>
      <c r="D2021" s="319" t="s">
        <v>4765</v>
      </c>
      <c r="E2021" s="319" t="s">
        <v>4765</v>
      </c>
      <c r="F2021" s="319">
        <v>20160101</v>
      </c>
      <c r="G2021" s="355">
        <v>20181231</v>
      </c>
      <c r="H2021" s="319" t="s">
        <v>4293</v>
      </c>
      <c r="I2021" s="319" t="s">
        <v>4775</v>
      </c>
      <c r="J2021" s="319">
        <f t="shared" si="136"/>
        <v>2820</v>
      </c>
      <c r="K2021" s="2" t="s">
        <v>1229</v>
      </c>
      <c r="L2021" s="318" t="s">
        <v>4847</v>
      </c>
      <c r="M2021" s="319" t="s">
        <v>5053</v>
      </c>
    </row>
    <row r="2022" spans="1:13" hidden="1">
      <c r="A2022" s="319">
        <f t="shared" si="134"/>
        <v>3221</v>
      </c>
      <c r="B2022" s="288" t="s">
        <v>4453</v>
      </c>
      <c r="C2022" s="319" t="s">
        <v>1541</v>
      </c>
      <c r="D2022" s="319" t="s">
        <v>4765</v>
      </c>
      <c r="E2022" s="319" t="s">
        <v>4765</v>
      </c>
      <c r="F2022" s="319">
        <v>20160101</v>
      </c>
      <c r="G2022" s="355">
        <v>20181231</v>
      </c>
      <c r="H2022" s="319" t="s">
        <v>4293</v>
      </c>
      <c r="I2022" s="319" t="s">
        <v>4775</v>
      </c>
      <c r="J2022" s="319">
        <v>2801</v>
      </c>
      <c r="K2022" s="319" t="s">
        <v>1809</v>
      </c>
      <c r="L2022" s="319" t="s">
        <v>4458</v>
      </c>
      <c r="M2022" s="319" t="s">
        <v>5053</v>
      </c>
    </row>
    <row r="2023" spans="1:13" hidden="1">
      <c r="A2023" s="319">
        <f t="shared" si="134"/>
        <v>3222</v>
      </c>
      <c r="B2023" s="288" t="s">
        <v>4453</v>
      </c>
      <c r="C2023" s="319" t="s">
        <v>1541</v>
      </c>
      <c r="D2023" s="319" t="s">
        <v>4765</v>
      </c>
      <c r="E2023" s="319" t="s">
        <v>4765</v>
      </c>
      <c r="F2023" s="319">
        <v>20160101</v>
      </c>
      <c r="G2023" s="355">
        <v>20181231</v>
      </c>
      <c r="H2023" s="319" t="s">
        <v>4293</v>
      </c>
      <c r="I2023" s="319" t="s">
        <v>4775</v>
      </c>
      <c r="J2023" s="319">
        <f>J2022</f>
        <v>2801</v>
      </c>
      <c r="K2023" s="319" t="s">
        <v>1419</v>
      </c>
      <c r="L2023" s="319" t="s">
        <v>4459</v>
      </c>
      <c r="M2023" s="319" t="s">
        <v>5053</v>
      </c>
    </row>
    <row r="2024" spans="1:13" hidden="1">
      <c r="A2024" s="319">
        <f t="shared" si="134"/>
        <v>3223</v>
      </c>
      <c r="B2024" s="288" t="s">
        <v>4453</v>
      </c>
      <c r="C2024" s="319" t="s">
        <v>1541</v>
      </c>
      <c r="D2024" s="319" t="s">
        <v>4765</v>
      </c>
      <c r="E2024" s="319" t="s">
        <v>4765</v>
      </c>
      <c r="F2024" s="319">
        <v>20160101</v>
      </c>
      <c r="G2024" s="355">
        <v>20181231</v>
      </c>
      <c r="H2024" s="319" t="s">
        <v>4293</v>
      </c>
      <c r="I2024" s="319" t="s">
        <v>4775</v>
      </c>
      <c r="J2024" s="319">
        <f t="shared" ref="J2024:J2035" si="137">J2023</f>
        <v>2801</v>
      </c>
      <c r="K2024" s="319" t="s">
        <v>1586</v>
      </c>
      <c r="L2024" s="319" t="s">
        <v>4460</v>
      </c>
      <c r="M2024" s="319" t="s">
        <v>5053</v>
      </c>
    </row>
    <row r="2025" spans="1:13" hidden="1">
      <c r="A2025" s="319">
        <f t="shared" si="134"/>
        <v>3224</v>
      </c>
      <c r="B2025" s="288" t="s">
        <v>4453</v>
      </c>
      <c r="C2025" s="319" t="s">
        <v>1541</v>
      </c>
      <c r="D2025" s="319" t="s">
        <v>4765</v>
      </c>
      <c r="E2025" s="319" t="s">
        <v>4765</v>
      </c>
      <c r="F2025" s="319">
        <v>20160101</v>
      </c>
      <c r="G2025" s="355">
        <v>20181231</v>
      </c>
      <c r="H2025" s="319" t="s">
        <v>4293</v>
      </c>
      <c r="I2025" s="319" t="s">
        <v>4775</v>
      </c>
      <c r="J2025" s="319">
        <f t="shared" si="137"/>
        <v>2801</v>
      </c>
      <c r="K2025" s="319" t="s">
        <v>1256</v>
      </c>
      <c r="L2025" s="319" t="s">
        <v>4744</v>
      </c>
      <c r="M2025" s="319" t="s">
        <v>5053</v>
      </c>
    </row>
    <row r="2026" spans="1:13" hidden="1">
      <c r="A2026" s="319">
        <f t="shared" si="134"/>
        <v>3225</v>
      </c>
      <c r="B2026" s="288" t="s">
        <v>4453</v>
      </c>
      <c r="C2026" s="319" t="s">
        <v>1541</v>
      </c>
      <c r="D2026" s="319" t="s">
        <v>4765</v>
      </c>
      <c r="E2026" s="319" t="s">
        <v>4765</v>
      </c>
      <c r="F2026" s="319">
        <v>20160101</v>
      </c>
      <c r="G2026" s="355">
        <v>20181231</v>
      </c>
      <c r="H2026" s="319" t="s">
        <v>4293</v>
      </c>
      <c r="I2026" s="319" t="s">
        <v>4775</v>
      </c>
      <c r="J2026" s="319">
        <f t="shared" si="137"/>
        <v>2801</v>
      </c>
      <c r="K2026" s="319" t="s">
        <v>4461</v>
      </c>
      <c r="L2026" s="319" t="s">
        <v>4462</v>
      </c>
      <c r="M2026" s="319" t="s">
        <v>5053</v>
      </c>
    </row>
    <row r="2027" spans="1:13" hidden="1">
      <c r="A2027" s="319">
        <f t="shared" si="134"/>
        <v>3226</v>
      </c>
      <c r="B2027" s="288" t="s">
        <v>4453</v>
      </c>
      <c r="C2027" s="319" t="s">
        <v>1541</v>
      </c>
      <c r="D2027" s="319" t="s">
        <v>4765</v>
      </c>
      <c r="E2027" s="319" t="s">
        <v>4765</v>
      </c>
      <c r="F2027" s="319">
        <v>20160101</v>
      </c>
      <c r="G2027" s="355">
        <v>20181231</v>
      </c>
      <c r="H2027" s="319" t="s">
        <v>4293</v>
      </c>
      <c r="I2027" s="319" t="s">
        <v>4775</v>
      </c>
      <c r="J2027" s="319">
        <f t="shared" si="137"/>
        <v>2801</v>
      </c>
      <c r="K2027" s="319" t="s">
        <v>4762</v>
      </c>
      <c r="L2027" s="319" t="s">
        <v>4763</v>
      </c>
      <c r="M2027" s="319" t="s">
        <v>5053</v>
      </c>
    </row>
    <row r="2028" spans="1:13" hidden="1">
      <c r="A2028" s="319">
        <f t="shared" si="134"/>
        <v>3227</v>
      </c>
      <c r="B2028" s="288" t="s">
        <v>4453</v>
      </c>
      <c r="C2028" s="319" t="s">
        <v>1541</v>
      </c>
      <c r="D2028" s="319" t="s">
        <v>4765</v>
      </c>
      <c r="E2028" s="319" t="s">
        <v>4765</v>
      </c>
      <c r="F2028" s="319">
        <v>20160101</v>
      </c>
      <c r="G2028" s="355">
        <v>20181231</v>
      </c>
      <c r="H2028" s="319" t="s">
        <v>4293</v>
      </c>
      <c r="I2028" s="319" t="s">
        <v>4775</v>
      </c>
      <c r="J2028" s="319">
        <f t="shared" si="137"/>
        <v>2801</v>
      </c>
      <c r="K2028" s="319" t="s">
        <v>4463</v>
      </c>
      <c r="L2028" s="319" t="s">
        <v>4464</v>
      </c>
      <c r="M2028" s="319" t="s">
        <v>5053</v>
      </c>
    </row>
    <row r="2029" spans="1:13" hidden="1">
      <c r="A2029" s="319">
        <f t="shared" si="134"/>
        <v>3228</v>
      </c>
      <c r="B2029" s="288" t="s">
        <v>4453</v>
      </c>
      <c r="C2029" s="319" t="s">
        <v>1541</v>
      </c>
      <c r="D2029" s="319" t="s">
        <v>4765</v>
      </c>
      <c r="E2029" s="319" t="s">
        <v>4765</v>
      </c>
      <c r="F2029" s="319">
        <v>20160101</v>
      </c>
      <c r="G2029" s="355">
        <v>20181231</v>
      </c>
      <c r="H2029" s="319" t="s">
        <v>4293</v>
      </c>
      <c r="I2029" s="319" t="s">
        <v>4775</v>
      </c>
      <c r="J2029" s="319">
        <f t="shared" si="137"/>
        <v>2801</v>
      </c>
      <c r="K2029" s="319" t="s">
        <v>1276</v>
      </c>
      <c r="L2029" s="319" t="s">
        <v>4467</v>
      </c>
      <c r="M2029" s="319" t="s">
        <v>5053</v>
      </c>
    </row>
    <row r="2030" spans="1:13" hidden="1">
      <c r="A2030" s="319">
        <f t="shared" si="134"/>
        <v>3229</v>
      </c>
      <c r="B2030" s="288" t="s">
        <v>4453</v>
      </c>
      <c r="C2030" s="319" t="s">
        <v>1541</v>
      </c>
      <c r="D2030" s="319" t="s">
        <v>4765</v>
      </c>
      <c r="E2030" s="319" t="s">
        <v>4765</v>
      </c>
      <c r="F2030" s="319">
        <v>20160101</v>
      </c>
      <c r="G2030" s="355">
        <v>20181231</v>
      </c>
      <c r="H2030" s="319" t="s">
        <v>4293</v>
      </c>
      <c r="I2030" s="319" t="s">
        <v>4775</v>
      </c>
      <c r="J2030" s="319">
        <f t="shared" si="137"/>
        <v>2801</v>
      </c>
      <c r="K2030" s="319" t="s">
        <v>4832</v>
      </c>
      <c r="L2030" s="319" t="s">
        <v>4469</v>
      </c>
      <c r="M2030" s="319" t="s">
        <v>5053</v>
      </c>
    </row>
    <row r="2031" spans="1:13" hidden="1">
      <c r="A2031" s="319">
        <f t="shared" si="134"/>
        <v>3230</v>
      </c>
      <c r="B2031" s="288" t="s">
        <v>4453</v>
      </c>
      <c r="C2031" s="319" t="s">
        <v>1541</v>
      </c>
      <c r="D2031" s="319" t="s">
        <v>4765</v>
      </c>
      <c r="E2031" s="319" t="s">
        <v>4765</v>
      </c>
      <c r="F2031" s="319">
        <v>20160101</v>
      </c>
      <c r="G2031" s="355">
        <v>20181231</v>
      </c>
      <c r="H2031" s="319" t="s">
        <v>4293</v>
      </c>
      <c r="I2031" s="319" t="s">
        <v>4775</v>
      </c>
      <c r="J2031" s="319">
        <f t="shared" si="137"/>
        <v>2801</v>
      </c>
      <c r="K2031" s="319" t="s">
        <v>4833</v>
      </c>
      <c r="L2031" s="319" t="s">
        <v>4471</v>
      </c>
      <c r="M2031" s="319" t="s">
        <v>5053</v>
      </c>
    </row>
    <row r="2032" spans="1:13" hidden="1">
      <c r="A2032" s="319">
        <f t="shared" si="134"/>
        <v>3231</v>
      </c>
      <c r="B2032" s="288" t="s">
        <v>4453</v>
      </c>
      <c r="C2032" s="319" t="s">
        <v>1541</v>
      </c>
      <c r="D2032" s="319" t="s">
        <v>4765</v>
      </c>
      <c r="E2032" s="319" t="s">
        <v>4765</v>
      </c>
      <c r="F2032" s="319">
        <v>20160101</v>
      </c>
      <c r="G2032" s="355">
        <v>20181231</v>
      </c>
      <c r="H2032" s="319" t="s">
        <v>4293</v>
      </c>
      <c r="I2032" s="319" t="s">
        <v>4775</v>
      </c>
      <c r="J2032" s="319">
        <f t="shared" si="137"/>
        <v>2801</v>
      </c>
      <c r="K2032" s="319" t="s">
        <v>4834</v>
      </c>
      <c r="L2032" s="319" t="s">
        <v>4835</v>
      </c>
      <c r="M2032" s="319" t="s">
        <v>5053</v>
      </c>
    </row>
    <row r="2033" spans="1:15" hidden="1">
      <c r="A2033" s="319">
        <f t="shared" si="134"/>
        <v>3232</v>
      </c>
      <c r="B2033" s="288" t="s">
        <v>4453</v>
      </c>
      <c r="C2033" s="319" t="s">
        <v>1541</v>
      </c>
      <c r="D2033" s="319" t="s">
        <v>4765</v>
      </c>
      <c r="E2033" s="319" t="s">
        <v>4765</v>
      </c>
      <c r="F2033" s="319">
        <v>20160101</v>
      </c>
      <c r="G2033" s="355">
        <v>20181231</v>
      </c>
      <c r="H2033" s="319" t="s">
        <v>4293</v>
      </c>
      <c r="I2033" s="319" t="s">
        <v>4775</v>
      </c>
      <c r="J2033" s="319">
        <f t="shared" si="137"/>
        <v>2801</v>
      </c>
      <c r="K2033" s="319" t="s">
        <v>4837</v>
      </c>
      <c r="L2033" s="319" t="s">
        <v>4836</v>
      </c>
      <c r="M2033" s="319" t="s">
        <v>5053</v>
      </c>
    </row>
    <row r="2034" spans="1:15" hidden="1">
      <c r="A2034" s="319">
        <f t="shared" si="134"/>
        <v>3233</v>
      </c>
      <c r="B2034" s="288" t="s">
        <v>4453</v>
      </c>
      <c r="C2034" s="319" t="s">
        <v>1541</v>
      </c>
      <c r="D2034" s="319" t="s">
        <v>4765</v>
      </c>
      <c r="E2034" s="319" t="s">
        <v>4765</v>
      </c>
      <c r="F2034" s="319">
        <v>20160101</v>
      </c>
      <c r="G2034" s="355">
        <v>20181231</v>
      </c>
      <c r="H2034" s="319" t="s">
        <v>4293</v>
      </c>
      <c r="I2034" s="319" t="s">
        <v>4775</v>
      </c>
      <c r="J2034" s="319">
        <f t="shared" si="137"/>
        <v>2801</v>
      </c>
      <c r="K2034" s="319" t="s">
        <v>4838</v>
      </c>
      <c r="L2034" s="319" t="s">
        <v>4841</v>
      </c>
      <c r="M2034" s="319" t="s">
        <v>5053</v>
      </c>
    </row>
    <row r="2035" spans="1:15" hidden="1">
      <c r="A2035" s="319">
        <f t="shared" si="134"/>
        <v>3234</v>
      </c>
      <c r="B2035" s="288" t="s">
        <v>4453</v>
      </c>
      <c r="C2035" s="319" t="s">
        <v>1541</v>
      </c>
      <c r="D2035" s="319" t="s">
        <v>4765</v>
      </c>
      <c r="E2035" s="319" t="s">
        <v>4765</v>
      </c>
      <c r="F2035" s="319">
        <v>20160101</v>
      </c>
      <c r="G2035" s="355">
        <v>20181231</v>
      </c>
      <c r="H2035" s="319" t="s">
        <v>4293</v>
      </c>
      <c r="I2035" s="319" t="s">
        <v>4775</v>
      </c>
      <c r="J2035" s="319">
        <f t="shared" si="137"/>
        <v>2801</v>
      </c>
      <c r="K2035" s="319" t="s">
        <v>4839</v>
      </c>
      <c r="L2035" s="319" t="s">
        <v>4842</v>
      </c>
      <c r="M2035" s="319" t="s">
        <v>5053</v>
      </c>
    </row>
    <row r="2036" spans="1:15" hidden="1">
      <c r="A2036" s="319">
        <f t="shared" si="134"/>
        <v>3235</v>
      </c>
      <c r="B2036" s="288" t="s">
        <v>4453</v>
      </c>
      <c r="C2036" s="319" t="s">
        <v>1541</v>
      </c>
      <c r="D2036" s="319" t="s">
        <v>4765</v>
      </c>
      <c r="E2036" s="319" t="s">
        <v>4765</v>
      </c>
      <c r="F2036" s="319">
        <v>20160101</v>
      </c>
      <c r="G2036" s="355">
        <v>20181231</v>
      </c>
      <c r="H2036" s="319" t="s">
        <v>4293</v>
      </c>
      <c r="I2036" s="319" t="s">
        <v>4775</v>
      </c>
      <c r="J2036" s="319">
        <v>2802</v>
      </c>
      <c r="K2036" s="319" t="s">
        <v>1809</v>
      </c>
      <c r="L2036" s="319" t="s">
        <v>4458</v>
      </c>
      <c r="M2036" s="319" t="s">
        <v>5053</v>
      </c>
    </row>
    <row r="2037" spans="1:15" hidden="1">
      <c r="A2037" s="319">
        <f t="shared" si="134"/>
        <v>3236</v>
      </c>
      <c r="B2037" s="288" t="s">
        <v>4453</v>
      </c>
      <c r="C2037" s="319" t="s">
        <v>1541</v>
      </c>
      <c r="D2037" s="319" t="s">
        <v>4765</v>
      </c>
      <c r="E2037" s="319" t="s">
        <v>4765</v>
      </c>
      <c r="F2037" s="319">
        <v>20160101</v>
      </c>
      <c r="G2037" s="355">
        <v>20181231</v>
      </c>
      <c r="H2037" s="319" t="s">
        <v>4293</v>
      </c>
      <c r="I2037" s="319" t="s">
        <v>4775</v>
      </c>
      <c r="J2037" s="319">
        <f>J2036</f>
        <v>2802</v>
      </c>
      <c r="K2037" s="319" t="s">
        <v>1419</v>
      </c>
      <c r="L2037" s="319" t="s">
        <v>4459</v>
      </c>
      <c r="M2037" s="319" t="s">
        <v>5053</v>
      </c>
    </row>
    <row r="2038" spans="1:15" hidden="1">
      <c r="A2038" s="319">
        <f t="shared" si="134"/>
        <v>3237</v>
      </c>
      <c r="B2038" s="288" t="s">
        <v>4453</v>
      </c>
      <c r="C2038" s="319" t="s">
        <v>1541</v>
      </c>
      <c r="D2038" s="319" t="s">
        <v>4765</v>
      </c>
      <c r="E2038" s="319" t="s">
        <v>4765</v>
      </c>
      <c r="F2038" s="319">
        <v>20160101</v>
      </c>
      <c r="G2038" s="355">
        <v>20181231</v>
      </c>
      <c r="H2038" s="319" t="s">
        <v>4293</v>
      </c>
      <c r="I2038" s="319" t="s">
        <v>4775</v>
      </c>
      <c r="J2038" s="319">
        <f t="shared" ref="J2038:J2049" si="138">J2037</f>
        <v>2802</v>
      </c>
      <c r="K2038" s="319" t="s">
        <v>1586</v>
      </c>
      <c r="L2038" s="319" t="s">
        <v>4460</v>
      </c>
      <c r="M2038" s="319" t="s">
        <v>5053</v>
      </c>
    </row>
    <row r="2039" spans="1:15" hidden="1">
      <c r="A2039" s="319">
        <f t="shared" si="134"/>
        <v>3238</v>
      </c>
      <c r="B2039" s="288" t="s">
        <v>4453</v>
      </c>
      <c r="C2039" s="319" t="s">
        <v>1541</v>
      </c>
      <c r="D2039" s="319" t="s">
        <v>4765</v>
      </c>
      <c r="E2039" s="319" t="s">
        <v>4765</v>
      </c>
      <c r="F2039" s="319">
        <v>20160101</v>
      </c>
      <c r="G2039" s="355">
        <v>20181231</v>
      </c>
      <c r="H2039" s="319" t="s">
        <v>4293</v>
      </c>
      <c r="I2039" s="319" t="s">
        <v>4775</v>
      </c>
      <c r="J2039" s="319">
        <f t="shared" si="138"/>
        <v>2802</v>
      </c>
      <c r="K2039" s="319" t="s">
        <v>1256</v>
      </c>
      <c r="L2039" s="319" t="s">
        <v>4744</v>
      </c>
      <c r="M2039" s="319" t="s">
        <v>5053</v>
      </c>
    </row>
    <row r="2040" spans="1:15" hidden="1">
      <c r="A2040" s="319">
        <f t="shared" si="134"/>
        <v>3239</v>
      </c>
      <c r="B2040" s="288" t="s">
        <v>4453</v>
      </c>
      <c r="C2040" s="319" t="s">
        <v>1541</v>
      </c>
      <c r="D2040" s="319" t="s">
        <v>4765</v>
      </c>
      <c r="E2040" s="319" t="s">
        <v>4765</v>
      </c>
      <c r="F2040" s="319">
        <v>20160101</v>
      </c>
      <c r="G2040" s="355">
        <v>20181231</v>
      </c>
      <c r="H2040" s="319" t="s">
        <v>4293</v>
      </c>
      <c r="I2040" s="319" t="s">
        <v>4775</v>
      </c>
      <c r="J2040" s="319">
        <f t="shared" si="138"/>
        <v>2802</v>
      </c>
      <c r="K2040" s="319" t="s">
        <v>4461</v>
      </c>
      <c r="L2040" s="319" t="s">
        <v>4462</v>
      </c>
      <c r="M2040" s="319" t="s">
        <v>5053</v>
      </c>
    </row>
    <row r="2041" spans="1:15">
      <c r="A2041" s="319">
        <f>A2040+1</f>
        <v>3240</v>
      </c>
      <c r="B2041" s="288" t="s">
        <v>5053</v>
      </c>
      <c r="C2041" s="319" t="s">
        <v>1541</v>
      </c>
      <c r="D2041" s="319" t="s">
        <v>4765</v>
      </c>
      <c r="E2041" s="319" t="s">
        <v>4765</v>
      </c>
      <c r="F2041" s="319">
        <v>20160101</v>
      </c>
      <c r="G2041" s="355">
        <v>20181231</v>
      </c>
      <c r="H2041" s="319" t="s">
        <v>4293</v>
      </c>
      <c r="I2041" s="319" t="s">
        <v>4775</v>
      </c>
      <c r="J2041" s="319">
        <f>J2040+1</f>
        <v>2803</v>
      </c>
      <c r="K2041" s="3" t="s">
        <v>5058</v>
      </c>
      <c r="L2041" s="319" t="s">
        <v>5059</v>
      </c>
      <c r="M2041" s="319" t="s">
        <v>5053</v>
      </c>
      <c r="N2041" s="321" t="s">
        <v>5203</v>
      </c>
      <c r="O2041" s="321" t="s">
        <v>5200</v>
      </c>
    </row>
    <row r="2042" spans="1:15">
      <c r="A2042" s="319">
        <f>A2041+1</f>
        <v>3241</v>
      </c>
      <c r="B2042" s="288" t="s">
        <v>5053</v>
      </c>
      <c r="C2042" s="319" t="s">
        <v>1541</v>
      </c>
      <c r="D2042" s="319" t="s">
        <v>4765</v>
      </c>
      <c r="E2042" s="319" t="s">
        <v>4765</v>
      </c>
      <c r="F2042" s="319">
        <v>20160101</v>
      </c>
      <c r="G2042" s="355">
        <v>20181231</v>
      </c>
      <c r="H2042" s="319" t="s">
        <v>4293</v>
      </c>
      <c r="I2042" s="319" t="s">
        <v>4775</v>
      </c>
      <c r="J2042" s="319">
        <f>J2041+1</f>
        <v>2804</v>
      </c>
      <c r="K2042" s="3" t="s">
        <v>5058</v>
      </c>
      <c r="L2042" s="319" t="s">
        <v>5059</v>
      </c>
      <c r="M2042" s="319" t="s">
        <v>5053</v>
      </c>
      <c r="N2042" s="321" t="s">
        <v>5203</v>
      </c>
      <c r="O2042" s="321" t="s">
        <v>5200</v>
      </c>
    </row>
    <row r="2043" spans="1:15">
      <c r="A2043" s="319">
        <f>A2042+1</f>
        <v>3242</v>
      </c>
      <c r="B2043" s="288" t="s">
        <v>5053</v>
      </c>
      <c r="C2043" s="319" t="s">
        <v>1541</v>
      </c>
      <c r="D2043" s="319" t="s">
        <v>4765</v>
      </c>
      <c r="E2043" s="319" t="s">
        <v>4765</v>
      </c>
      <c r="F2043" s="319">
        <v>20160101</v>
      </c>
      <c r="G2043" s="355">
        <v>20181231</v>
      </c>
      <c r="H2043" s="319" t="s">
        <v>4293</v>
      </c>
      <c r="I2043" s="319" t="s">
        <v>4775</v>
      </c>
      <c r="J2043" s="319">
        <f>J2042+1</f>
        <v>2805</v>
      </c>
      <c r="K2043" s="3" t="s">
        <v>5058</v>
      </c>
      <c r="L2043" s="319" t="s">
        <v>5059</v>
      </c>
      <c r="M2043" s="319" t="s">
        <v>5053</v>
      </c>
      <c r="N2043" s="321" t="s">
        <v>5203</v>
      </c>
      <c r="O2043" s="321" t="s">
        <v>5214</v>
      </c>
    </row>
    <row r="2044" spans="1:15">
      <c r="A2044" s="319">
        <f>A2043+1</f>
        <v>3243</v>
      </c>
      <c r="B2044" s="288" t="s">
        <v>5053</v>
      </c>
      <c r="C2044" s="319" t="s">
        <v>1541</v>
      </c>
      <c r="D2044" s="319" t="s">
        <v>4765</v>
      </c>
      <c r="E2044" s="319" t="s">
        <v>4765</v>
      </c>
      <c r="F2044" s="319">
        <v>20160101</v>
      </c>
      <c r="G2044" s="355">
        <v>20181231</v>
      </c>
      <c r="H2044" s="319" t="s">
        <v>4293</v>
      </c>
      <c r="I2044" s="319" t="s">
        <v>4775</v>
      </c>
      <c r="J2044" s="319">
        <f>J2043+1</f>
        <v>2806</v>
      </c>
      <c r="K2044" s="3" t="s">
        <v>5058</v>
      </c>
      <c r="L2044" s="319" t="s">
        <v>5059</v>
      </c>
      <c r="M2044" s="319" t="s">
        <v>5053</v>
      </c>
      <c r="N2044" s="321" t="s">
        <v>5203</v>
      </c>
      <c r="O2044" s="321" t="s">
        <v>5215</v>
      </c>
    </row>
    <row r="2045" spans="1:15" hidden="1">
      <c r="A2045" s="319">
        <f>A2044+1</f>
        <v>3244</v>
      </c>
      <c r="B2045" s="288" t="s">
        <v>4453</v>
      </c>
      <c r="C2045" s="319" t="s">
        <v>1541</v>
      </c>
      <c r="D2045" s="319" t="s">
        <v>4765</v>
      </c>
      <c r="E2045" s="319" t="s">
        <v>4765</v>
      </c>
      <c r="F2045" s="319">
        <v>20160101</v>
      </c>
      <c r="G2045" s="355">
        <v>20181231</v>
      </c>
      <c r="H2045" s="319" t="s">
        <v>4293</v>
      </c>
      <c r="I2045" s="319" t="s">
        <v>4775</v>
      </c>
      <c r="J2045" s="319">
        <f>J2044</f>
        <v>2806</v>
      </c>
      <c r="K2045" s="319" t="s">
        <v>4833</v>
      </c>
      <c r="L2045" s="319" t="s">
        <v>4471</v>
      </c>
      <c r="M2045" s="319" t="s">
        <v>5053</v>
      </c>
    </row>
    <row r="2046" spans="1:15" hidden="1">
      <c r="A2046" s="319">
        <f>A2045+1</f>
        <v>3245</v>
      </c>
      <c r="B2046" s="288" t="s">
        <v>4453</v>
      </c>
      <c r="C2046" s="319" t="s">
        <v>1541</v>
      </c>
      <c r="D2046" s="319" t="s">
        <v>4765</v>
      </c>
      <c r="E2046" s="319" t="s">
        <v>4765</v>
      </c>
      <c r="F2046" s="319">
        <v>20160101</v>
      </c>
      <c r="G2046" s="355">
        <v>20181231</v>
      </c>
      <c r="H2046" s="319" t="s">
        <v>4293</v>
      </c>
      <c r="I2046" s="319" t="s">
        <v>4775</v>
      </c>
      <c r="J2046" s="319">
        <f>J2045</f>
        <v>2806</v>
      </c>
      <c r="K2046" s="319" t="s">
        <v>4834</v>
      </c>
      <c r="L2046" s="319" t="s">
        <v>4835</v>
      </c>
      <c r="M2046" s="319" t="s">
        <v>5053</v>
      </c>
    </row>
    <row r="2047" spans="1:15" hidden="1">
      <c r="A2047" s="319">
        <f>A2046+1</f>
        <v>3246</v>
      </c>
      <c r="B2047" s="288" t="s">
        <v>4453</v>
      </c>
      <c r="C2047" s="319" t="s">
        <v>1541</v>
      </c>
      <c r="D2047" s="319" t="s">
        <v>4765</v>
      </c>
      <c r="E2047" s="319" t="s">
        <v>4765</v>
      </c>
      <c r="F2047" s="319">
        <v>20160101</v>
      </c>
      <c r="G2047" s="355">
        <v>20181231</v>
      </c>
      <c r="H2047" s="319" t="s">
        <v>4293</v>
      </c>
      <c r="I2047" s="319" t="s">
        <v>4775</v>
      </c>
      <c r="J2047" s="319">
        <f>J2046</f>
        <v>2806</v>
      </c>
      <c r="K2047" s="319" t="s">
        <v>4837</v>
      </c>
      <c r="L2047" s="319" t="s">
        <v>4836</v>
      </c>
      <c r="M2047" s="319" t="s">
        <v>5053</v>
      </c>
    </row>
    <row r="2048" spans="1:15" hidden="1">
      <c r="A2048" s="319">
        <f>A2047+1</f>
        <v>3247</v>
      </c>
      <c r="B2048" s="288" t="s">
        <v>4453</v>
      </c>
      <c r="C2048" s="319" t="s">
        <v>1541</v>
      </c>
      <c r="D2048" s="319" t="s">
        <v>4765</v>
      </c>
      <c r="E2048" s="319" t="s">
        <v>4765</v>
      </c>
      <c r="F2048" s="319">
        <v>20160101</v>
      </c>
      <c r="G2048" s="355">
        <v>20181231</v>
      </c>
      <c r="H2048" s="319" t="s">
        <v>4293</v>
      </c>
      <c r="I2048" s="319" t="s">
        <v>4775</v>
      </c>
      <c r="J2048" s="319">
        <f>J2047</f>
        <v>2806</v>
      </c>
      <c r="K2048" s="319" t="s">
        <v>4838</v>
      </c>
      <c r="L2048" s="319" t="s">
        <v>4841</v>
      </c>
      <c r="M2048" s="319" t="s">
        <v>5053</v>
      </c>
    </row>
    <row r="2049" spans="1:15" hidden="1">
      <c r="A2049" s="319">
        <f>A2048+1</f>
        <v>3248</v>
      </c>
      <c r="B2049" s="288" t="s">
        <v>4453</v>
      </c>
      <c r="C2049" s="319" t="s">
        <v>1541</v>
      </c>
      <c r="D2049" s="319" t="s">
        <v>4765</v>
      </c>
      <c r="E2049" s="319" t="s">
        <v>4765</v>
      </c>
      <c r="F2049" s="319">
        <v>20160101</v>
      </c>
      <c r="G2049" s="355">
        <v>20181231</v>
      </c>
      <c r="H2049" s="319" t="s">
        <v>4293</v>
      </c>
      <c r="I2049" s="319" t="s">
        <v>4775</v>
      </c>
      <c r="J2049" s="319">
        <f>J2048</f>
        <v>2806</v>
      </c>
      <c r="K2049" s="319" t="s">
        <v>4839</v>
      </c>
      <c r="L2049" s="319" t="s">
        <v>4842</v>
      </c>
      <c r="M2049" s="319" t="s">
        <v>5053</v>
      </c>
    </row>
    <row r="2050" spans="1:15" hidden="1">
      <c r="A2050" s="319">
        <f>A2049+1</f>
        <v>3249</v>
      </c>
      <c r="B2050" s="288" t="s">
        <v>4453</v>
      </c>
      <c r="C2050" s="319" t="s">
        <v>1541</v>
      </c>
      <c r="D2050" s="319" t="s">
        <v>4765</v>
      </c>
      <c r="E2050" s="319" t="s">
        <v>4765</v>
      </c>
      <c r="F2050" s="319">
        <v>20160101</v>
      </c>
      <c r="G2050" s="355">
        <v>20181231</v>
      </c>
      <c r="H2050" s="319" t="s">
        <v>4293</v>
      </c>
      <c r="I2050" s="319" t="s">
        <v>4775</v>
      </c>
      <c r="J2050" s="319">
        <v>2803</v>
      </c>
      <c r="K2050" s="319" t="s">
        <v>1809</v>
      </c>
      <c r="L2050" s="319" t="s">
        <v>4458</v>
      </c>
      <c r="M2050" s="319" t="s">
        <v>5053</v>
      </c>
    </row>
    <row r="2051" spans="1:15" hidden="1">
      <c r="A2051" s="319">
        <f>A2050+1</f>
        <v>3250</v>
      </c>
      <c r="B2051" s="288" t="s">
        <v>5053</v>
      </c>
      <c r="C2051" s="319" t="s">
        <v>1541</v>
      </c>
      <c r="D2051" s="319" t="s">
        <v>4765</v>
      </c>
      <c r="E2051" s="319" t="s">
        <v>4765</v>
      </c>
      <c r="F2051" s="319">
        <v>20160101</v>
      </c>
      <c r="G2051" s="355">
        <v>20181231</v>
      </c>
      <c r="H2051" s="319" t="s">
        <v>4293</v>
      </c>
      <c r="I2051" s="319" t="s">
        <v>4775</v>
      </c>
      <c r="J2051" s="319">
        <f>J2050+1</f>
        <v>2804</v>
      </c>
      <c r="K2051" s="3" t="s">
        <v>5058</v>
      </c>
      <c r="L2051" s="319" t="s">
        <v>5059</v>
      </c>
      <c r="M2051" s="319" t="s">
        <v>5053</v>
      </c>
      <c r="O2051" s="321" t="s">
        <v>5200</v>
      </c>
    </row>
    <row r="2052" spans="1:15" hidden="1">
      <c r="A2052" s="319">
        <f>A2051+1</f>
        <v>3251</v>
      </c>
      <c r="B2052" s="288" t="s">
        <v>5053</v>
      </c>
      <c r="C2052" s="319" t="s">
        <v>1541</v>
      </c>
      <c r="D2052" s="319" t="s">
        <v>4765</v>
      </c>
      <c r="E2052" s="319" t="s">
        <v>4765</v>
      </c>
      <c r="F2052" s="319">
        <v>20160101</v>
      </c>
      <c r="G2052" s="355">
        <v>20181231</v>
      </c>
      <c r="H2052" s="319" t="s">
        <v>4293</v>
      </c>
      <c r="I2052" s="319" t="s">
        <v>4775</v>
      </c>
      <c r="J2052" s="319">
        <f>J2051+1</f>
        <v>2805</v>
      </c>
      <c r="K2052" s="3" t="s">
        <v>5058</v>
      </c>
      <c r="L2052" s="319" t="s">
        <v>5059</v>
      </c>
      <c r="M2052" s="319" t="s">
        <v>5053</v>
      </c>
      <c r="O2052" s="321" t="s">
        <v>5200</v>
      </c>
    </row>
    <row r="2053" spans="1:15" hidden="1">
      <c r="A2053" s="319">
        <f>A2052+1</f>
        <v>3252</v>
      </c>
      <c r="B2053" s="288" t="s">
        <v>4453</v>
      </c>
      <c r="C2053" s="319" t="s">
        <v>1541</v>
      </c>
      <c r="D2053" s="319" t="s">
        <v>4765</v>
      </c>
      <c r="E2053" s="319" t="s">
        <v>4765</v>
      </c>
      <c r="F2053" s="319">
        <v>20160101</v>
      </c>
      <c r="G2053" s="355">
        <v>20181231</v>
      </c>
      <c r="H2053" s="319" t="s">
        <v>4293</v>
      </c>
      <c r="I2053" s="319" t="s">
        <v>4775</v>
      </c>
      <c r="J2053" s="319">
        <f>J2052</f>
        <v>2805</v>
      </c>
      <c r="K2053" s="319" t="s">
        <v>1256</v>
      </c>
      <c r="L2053" s="319" t="s">
        <v>4744</v>
      </c>
      <c r="M2053" s="319" t="s">
        <v>5053</v>
      </c>
    </row>
    <row r="2054" spans="1:15" hidden="1">
      <c r="A2054" s="319">
        <f>A2053+1</f>
        <v>3253</v>
      </c>
      <c r="B2054" s="288" t="s">
        <v>4453</v>
      </c>
      <c r="C2054" s="319" t="s">
        <v>1541</v>
      </c>
      <c r="D2054" s="319" t="s">
        <v>4765</v>
      </c>
      <c r="E2054" s="319" t="s">
        <v>4765</v>
      </c>
      <c r="F2054" s="319">
        <v>20160101</v>
      </c>
      <c r="G2054" s="355">
        <v>20181231</v>
      </c>
      <c r="H2054" s="319" t="s">
        <v>4293</v>
      </c>
      <c r="I2054" s="319" t="s">
        <v>4775</v>
      </c>
      <c r="J2054" s="319">
        <f>J2053</f>
        <v>2805</v>
      </c>
      <c r="K2054" s="319" t="s">
        <v>4461</v>
      </c>
      <c r="L2054" s="319" t="s">
        <v>4462</v>
      </c>
      <c r="M2054" s="319" t="s">
        <v>5053</v>
      </c>
    </row>
    <row r="2055" spans="1:15" hidden="1">
      <c r="A2055" s="319">
        <f>A2054+1</f>
        <v>3254</v>
      </c>
      <c r="B2055" s="288" t="s">
        <v>4453</v>
      </c>
      <c r="C2055" s="319" t="s">
        <v>1541</v>
      </c>
      <c r="D2055" s="319" t="s">
        <v>4765</v>
      </c>
      <c r="E2055" s="319" t="s">
        <v>4765</v>
      </c>
      <c r="F2055" s="319">
        <v>20160101</v>
      </c>
      <c r="G2055" s="355">
        <v>20181231</v>
      </c>
      <c r="H2055" s="319" t="s">
        <v>4293</v>
      </c>
      <c r="I2055" s="319" t="s">
        <v>4775</v>
      </c>
      <c r="J2055" s="319">
        <f>J2054</f>
        <v>2805</v>
      </c>
      <c r="K2055" s="319" t="s">
        <v>4762</v>
      </c>
      <c r="L2055" s="319" t="s">
        <v>4763</v>
      </c>
      <c r="M2055" s="319" t="s">
        <v>5053</v>
      </c>
    </row>
    <row r="2056" spans="1:15" hidden="1">
      <c r="A2056" s="319">
        <f>A2055+1</f>
        <v>3255</v>
      </c>
      <c r="B2056" s="288" t="s">
        <v>5053</v>
      </c>
      <c r="C2056" s="319" t="s">
        <v>1541</v>
      </c>
      <c r="D2056" s="319" t="s">
        <v>4765</v>
      </c>
      <c r="E2056" s="319" t="s">
        <v>4765</v>
      </c>
      <c r="F2056" s="319">
        <v>20160101</v>
      </c>
      <c r="G2056" s="355">
        <v>20181231</v>
      </c>
      <c r="H2056" s="319" t="s">
        <v>4293</v>
      </c>
      <c r="I2056" s="319" t="s">
        <v>4775</v>
      </c>
      <c r="J2056" s="319">
        <f>J2055+1</f>
        <v>2806</v>
      </c>
      <c r="K2056" s="3" t="s">
        <v>5058</v>
      </c>
      <c r="L2056" s="319" t="s">
        <v>5059</v>
      </c>
      <c r="M2056" s="319" t="s">
        <v>5053</v>
      </c>
      <c r="O2056" s="321" t="s">
        <v>5200</v>
      </c>
    </row>
    <row r="2057" spans="1:15" hidden="1">
      <c r="A2057" s="319">
        <f>A2056+1</f>
        <v>3256</v>
      </c>
      <c r="B2057" s="288" t="s">
        <v>4453</v>
      </c>
      <c r="C2057" s="319" t="s">
        <v>1541</v>
      </c>
      <c r="D2057" s="319" t="s">
        <v>4765</v>
      </c>
      <c r="E2057" s="319" t="s">
        <v>4765</v>
      </c>
      <c r="F2057" s="319">
        <v>20160101</v>
      </c>
      <c r="G2057" s="355">
        <v>20181231</v>
      </c>
      <c r="H2057" s="319" t="s">
        <v>4293</v>
      </c>
      <c r="I2057" s="319" t="s">
        <v>4775</v>
      </c>
      <c r="J2057" s="319">
        <f>J2056</f>
        <v>2806</v>
      </c>
      <c r="K2057" s="319" t="s">
        <v>1276</v>
      </c>
      <c r="L2057" s="319" t="s">
        <v>4467</v>
      </c>
      <c r="M2057" s="319" t="s">
        <v>5053</v>
      </c>
    </row>
    <row r="2058" spans="1:15" hidden="1">
      <c r="A2058" s="319">
        <f>A2057+1</f>
        <v>3257</v>
      </c>
      <c r="B2058" s="288" t="s">
        <v>4453</v>
      </c>
      <c r="C2058" s="319" t="s">
        <v>1541</v>
      </c>
      <c r="D2058" s="319" t="s">
        <v>4765</v>
      </c>
      <c r="E2058" s="319" t="s">
        <v>4765</v>
      </c>
      <c r="F2058" s="319">
        <v>20160101</v>
      </c>
      <c r="G2058" s="355">
        <v>20181231</v>
      </c>
      <c r="H2058" s="319" t="s">
        <v>4293</v>
      </c>
      <c r="I2058" s="319" t="s">
        <v>4775</v>
      </c>
      <c r="J2058" s="319">
        <f>J2057</f>
        <v>2806</v>
      </c>
      <c r="K2058" s="319" t="s">
        <v>4832</v>
      </c>
      <c r="L2058" s="319" t="s">
        <v>4469</v>
      </c>
      <c r="M2058" s="319" t="s">
        <v>5053</v>
      </c>
    </row>
    <row r="2059" spans="1:15" hidden="1">
      <c r="A2059" s="319">
        <f>A2058+1</f>
        <v>3258</v>
      </c>
      <c r="B2059" s="288" t="s">
        <v>5053</v>
      </c>
      <c r="C2059" s="319" t="s">
        <v>1541</v>
      </c>
      <c r="D2059" s="319" t="s">
        <v>4765</v>
      </c>
      <c r="E2059" s="319" t="s">
        <v>4765</v>
      </c>
      <c r="F2059" s="319">
        <v>20160101</v>
      </c>
      <c r="G2059" s="355">
        <v>20181231</v>
      </c>
      <c r="H2059" s="319" t="s">
        <v>4293</v>
      </c>
      <c r="I2059" s="319" t="s">
        <v>4775</v>
      </c>
      <c r="J2059" s="319">
        <f>J2058+1</f>
        <v>2807</v>
      </c>
      <c r="K2059" s="3" t="s">
        <v>5058</v>
      </c>
      <c r="L2059" s="319" t="s">
        <v>5059</v>
      </c>
      <c r="M2059" s="319" t="s">
        <v>5053</v>
      </c>
      <c r="O2059" s="321" t="s">
        <v>5200</v>
      </c>
    </row>
    <row r="2060" spans="1:15">
      <c r="A2060" s="319">
        <f>A2059+1</f>
        <v>3259</v>
      </c>
      <c r="B2060" s="288" t="s">
        <v>5053</v>
      </c>
      <c r="C2060" s="319" t="s">
        <v>1541</v>
      </c>
      <c r="D2060" s="319" t="s">
        <v>4765</v>
      </c>
      <c r="E2060" s="319" t="s">
        <v>4765</v>
      </c>
      <c r="F2060" s="319">
        <v>20160101</v>
      </c>
      <c r="G2060" s="355">
        <v>20181231</v>
      </c>
      <c r="H2060" s="319" t="s">
        <v>4293</v>
      </c>
      <c r="I2060" s="319" t="s">
        <v>4775</v>
      </c>
      <c r="J2060" s="319">
        <f>J2059+1</f>
        <v>2808</v>
      </c>
      <c r="K2060" s="3" t="s">
        <v>5058</v>
      </c>
      <c r="L2060" s="319" t="s">
        <v>5059</v>
      </c>
      <c r="M2060" s="319" t="s">
        <v>5053</v>
      </c>
      <c r="N2060" s="321" t="s">
        <v>5203</v>
      </c>
    </row>
    <row r="2061" spans="1:15" hidden="1">
      <c r="A2061" s="319">
        <f>A2060+1</f>
        <v>3260</v>
      </c>
      <c r="B2061" s="288" t="s">
        <v>4453</v>
      </c>
      <c r="C2061" s="319" t="s">
        <v>1541</v>
      </c>
      <c r="D2061" s="319" t="s">
        <v>4765</v>
      </c>
      <c r="E2061" s="319" t="s">
        <v>4765</v>
      </c>
      <c r="F2061" s="319">
        <v>20160101</v>
      </c>
      <c r="G2061" s="355">
        <v>20181231</v>
      </c>
      <c r="H2061" s="319" t="s">
        <v>4293</v>
      </c>
      <c r="I2061" s="319" t="s">
        <v>4775</v>
      </c>
      <c r="J2061" s="319">
        <f>J2060</f>
        <v>2808</v>
      </c>
      <c r="K2061" s="319" t="s">
        <v>4837</v>
      </c>
      <c r="L2061" s="319" t="s">
        <v>4836</v>
      </c>
      <c r="M2061" s="319" t="s">
        <v>5053</v>
      </c>
    </row>
    <row r="2062" spans="1:15" hidden="1">
      <c r="A2062" s="319">
        <f>A2061+1</f>
        <v>3261</v>
      </c>
      <c r="B2062" s="288" t="s">
        <v>4453</v>
      </c>
      <c r="C2062" s="319" t="s">
        <v>1541</v>
      </c>
      <c r="D2062" s="319" t="s">
        <v>4765</v>
      </c>
      <c r="E2062" s="319" t="s">
        <v>4765</v>
      </c>
      <c r="F2062" s="319">
        <v>20160101</v>
      </c>
      <c r="G2062" s="355">
        <v>20181231</v>
      </c>
      <c r="H2062" s="319" t="s">
        <v>4293</v>
      </c>
      <c r="I2062" s="319" t="s">
        <v>4775</v>
      </c>
      <c r="J2062" s="319">
        <f>J2061</f>
        <v>2808</v>
      </c>
      <c r="K2062" s="319" t="s">
        <v>4838</v>
      </c>
      <c r="L2062" s="319" t="s">
        <v>4841</v>
      </c>
      <c r="M2062" s="319" t="s">
        <v>5053</v>
      </c>
    </row>
    <row r="2063" spans="1:15" hidden="1">
      <c r="A2063" s="319">
        <f>A2062+1</f>
        <v>3262</v>
      </c>
      <c r="B2063" s="288" t="s">
        <v>4453</v>
      </c>
      <c r="C2063" s="319" t="s">
        <v>1541</v>
      </c>
      <c r="D2063" s="319" t="s">
        <v>4765</v>
      </c>
      <c r="E2063" s="319" t="s">
        <v>4765</v>
      </c>
      <c r="F2063" s="319">
        <v>20160101</v>
      </c>
      <c r="G2063" s="355">
        <v>20181231</v>
      </c>
      <c r="H2063" s="319" t="s">
        <v>4293</v>
      </c>
      <c r="I2063" s="319" t="s">
        <v>4775</v>
      </c>
      <c r="J2063" s="319">
        <f>J2062</f>
        <v>2808</v>
      </c>
      <c r="K2063" s="319" t="s">
        <v>4839</v>
      </c>
      <c r="L2063" s="319" t="s">
        <v>4842</v>
      </c>
      <c r="M2063" s="319" t="s">
        <v>5053</v>
      </c>
    </row>
    <row r="2064" spans="1:15" hidden="1">
      <c r="A2064" s="319">
        <f>A2063+1</f>
        <v>3263</v>
      </c>
      <c r="B2064" s="288" t="s">
        <v>4453</v>
      </c>
      <c r="C2064" s="319" t="s">
        <v>1541</v>
      </c>
      <c r="D2064" s="319" t="s">
        <v>4765</v>
      </c>
      <c r="E2064" s="319" t="s">
        <v>4765</v>
      </c>
      <c r="F2064" s="319">
        <v>20160101</v>
      </c>
      <c r="G2064" s="355">
        <v>20181231</v>
      </c>
      <c r="H2064" s="319" t="s">
        <v>4293</v>
      </c>
      <c r="I2064" s="319" t="s">
        <v>4775</v>
      </c>
      <c r="J2064" s="319">
        <v>2804</v>
      </c>
      <c r="K2064" s="319" t="s">
        <v>1809</v>
      </c>
      <c r="L2064" s="319" t="s">
        <v>4458</v>
      </c>
      <c r="M2064" s="319" t="s">
        <v>5053</v>
      </c>
    </row>
    <row r="2065" spans="1:15" hidden="1">
      <c r="A2065" s="319">
        <f>A2064+1</f>
        <v>3264</v>
      </c>
      <c r="B2065" s="288" t="s">
        <v>4453</v>
      </c>
      <c r="C2065" s="319" t="s">
        <v>1541</v>
      </c>
      <c r="D2065" s="319" t="s">
        <v>4765</v>
      </c>
      <c r="E2065" s="319" t="s">
        <v>4765</v>
      </c>
      <c r="F2065" s="319">
        <v>20160101</v>
      </c>
      <c r="G2065" s="355">
        <v>20181231</v>
      </c>
      <c r="H2065" s="319" t="s">
        <v>4293</v>
      </c>
      <c r="I2065" s="319" t="s">
        <v>4775</v>
      </c>
      <c r="J2065" s="319">
        <f>J2064</f>
        <v>2804</v>
      </c>
      <c r="K2065" s="319" t="s">
        <v>1419</v>
      </c>
      <c r="L2065" s="319" t="s">
        <v>4459</v>
      </c>
      <c r="M2065" s="319" t="s">
        <v>5053</v>
      </c>
    </row>
    <row r="2066" spans="1:15" hidden="1">
      <c r="A2066" s="319">
        <f>A2065+1</f>
        <v>3265</v>
      </c>
      <c r="B2066" s="288" t="s">
        <v>4453</v>
      </c>
      <c r="C2066" s="319" t="s">
        <v>1541</v>
      </c>
      <c r="D2066" s="319" t="s">
        <v>4765</v>
      </c>
      <c r="E2066" s="319" t="s">
        <v>4765</v>
      </c>
      <c r="F2066" s="319">
        <v>20160101</v>
      </c>
      <c r="G2066" s="355">
        <v>20181231</v>
      </c>
      <c r="H2066" s="319" t="s">
        <v>4293</v>
      </c>
      <c r="I2066" s="319" t="s">
        <v>4775</v>
      </c>
      <c r="J2066" s="319">
        <f>J2065</f>
        <v>2804</v>
      </c>
      <c r="K2066" s="319" t="s">
        <v>1586</v>
      </c>
      <c r="L2066" s="319" t="s">
        <v>4460</v>
      </c>
      <c r="M2066" s="319" t="s">
        <v>5053</v>
      </c>
    </row>
    <row r="2067" spans="1:15" hidden="1">
      <c r="A2067" s="319">
        <f>A2066+1</f>
        <v>3266</v>
      </c>
      <c r="B2067" s="288" t="s">
        <v>4453</v>
      </c>
      <c r="C2067" s="319" t="s">
        <v>1541</v>
      </c>
      <c r="D2067" s="319" t="s">
        <v>4765</v>
      </c>
      <c r="E2067" s="319" t="s">
        <v>4765</v>
      </c>
      <c r="F2067" s="319">
        <v>20160101</v>
      </c>
      <c r="G2067" s="355">
        <v>20181231</v>
      </c>
      <c r="H2067" s="319" t="s">
        <v>4293</v>
      </c>
      <c r="I2067" s="319" t="s">
        <v>4775</v>
      </c>
      <c r="J2067" s="319">
        <f>J2066</f>
        <v>2804</v>
      </c>
      <c r="K2067" s="319" t="s">
        <v>1256</v>
      </c>
      <c r="L2067" s="319" t="s">
        <v>4744</v>
      </c>
      <c r="M2067" s="319" t="s">
        <v>5053</v>
      </c>
    </row>
    <row r="2068" spans="1:15" hidden="1">
      <c r="A2068" s="319">
        <f>A2067+1</f>
        <v>3267</v>
      </c>
      <c r="B2068" s="288" t="s">
        <v>4453</v>
      </c>
      <c r="C2068" s="319" t="s">
        <v>1541</v>
      </c>
      <c r="D2068" s="319" t="s">
        <v>4765</v>
      </c>
      <c r="E2068" s="319" t="s">
        <v>4765</v>
      </c>
      <c r="F2068" s="319">
        <v>20160101</v>
      </c>
      <c r="G2068" s="355">
        <v>20181231</v>
      </c>
      <c r="H2068" s="319" t="s">
        <v>4293</v>
      </c>
      <c r="I2068" s="319" t="s">
        <v>4775</v>
      </c>
      <c r="J2068" s="319">
        <f>J2067</f>
        <v>2804</v>
      </c>
      <c r="K2068" s="319" t="s">
        <v>4461</v>
      </c>
      <c r="L2068" s="319" t="s">
        <v>4462</v>
      </c>
      <c r="M2068" s="319" t="s">
        <v>5053</v>
      </c>
    </row>
    <row r="2069" spans="1:15" hidden="1">
      <c r="A2069" s="319">
        <f>A2068+1</f>
        <v>3268</v>
      </c>
      <c r="B2069" s="288" t="s">
        <v>5053</v>
      </c>
      <c r="C2069" s="319" t="s">
        <v>1541</v>
      </c>
      <c r="D2069" s="319" t="s">
        <v>4765</v>
      </c>
      <c r="E2069" s="319" t="s">
        <v>4765</v>
      </c>
      <c r="F2069" s="319">
        <v>20160101</v>
      </c>
      <c r="G2069" s="355">
        <v>20181231</v>
      </c>
      <c r="H2069" s="319" t="s">
        <v>4293</v>
      </c>
      <c r="I2069" s="319" t="s">
        <v>4775</v>
      </c>
      <c r="J2069" s="319">
        <f>J2068+1</f>
        <v>2805</v>
      </c>
      <c r="K2069" s="3" t="s">
        <v>5058</v>
      </c>
      <c r="L2069" s="319" t="s">
        <v>5059</v>
      </c>
      <c r="M2069" s="319" t="s">
        <v>5053</v>
      </c>
      <c r="O2069" s="321" t="s">
        <v>5214</v>
      </c>
    </row>
    <row r="2070" spans="1:15" hidden="1">
      <c r="A2070" s="319">
        <f>A2069+1</f>
        <v>3269</v>
      </c>
      <c r="B2070" s="288" t="s">
        <v>5053</v>
      </c>
      <c r="C2070" s="319" t="s">
        <v>1541</v>
      </c>
      <c r="D2070" s="319" t="s">
        <v>4765</v>
      </c>
      <c r="E2070" s="319" t="s">
        <v>4765</v>
      </c>
      <c r="F2070" s="319">
        <v>20160101</v>
      </c>
      <c r="G2070" s="355">
        <v>20181231</v>
      </c>
      <c r="H2070" s="319" t="s">
        <v>4293</v>
      </c>
      <c r="I2070" s="319" t="s">
        <v>4775</v>
      </c>
      <c r="J2070" s="319">
        <f>J2069+1</f>
        <v>2806</v>
      </c>
      <c r="K2070" s="3" t="s">
        <v>5058</v>
      </c>
      <c r="L2070" s="319" t="s">
        <v>5059</v>
      </c>
      <c r="M2070" s="319" t="s">
        <v>5053</v>
      </c>
      <c r="O2070" s="321" t="s">
        <v>5200</v>
      </c>
    </row>
    <row r="2071" spans="1:15">
      <c r="A2071" s="319">
        <f>A2070+1</f>
        <v>3270</v>
      </c>
      <c r="B2071" s="288" t="s">
        <v>5053</v>
      </c>
      <c r="C2071" s="319" t="s">
        <v>1541</v>
      </c>
      <c r="D2071" s="319" t="s">
        <v>4765</v>
      </c>
      <c r="E2071" s="319" t="s">
        <v>4765</v>
      </c>
      <c r="F2071" s="319">
        <v>20160101</v>
      </c>
      <c r="G2071" s="355">
        <v>20181231</v>
      </c>
      <c r="H2071" s="319" t="s">
        <v>4293</v>
      </c>
      <c r="I2071" s="319" t="s">
        <v>4775</v>
      </c>
      <c r="J2071" s="319">
        <f>J2070+1</f>
        <v>2807</v>
      </c>
      <c r="K2071" s="3" t="s">
        <v>5058</v>
      </c>
      <c r="L2071" s="319" t="s">
        <v>5059</v>
      </c>
      <c r="M2071" s="319" t="s">
        <v>5053</v>
      </c>
      <c r="N2071" s="321" t="s">
        <v>5203</v>
      </c>
    </row>
    <row r="2072" spans="1:15" hidden="1">
      <c r="A2072" s="319">
        <f>A2071+1</f>
        <v>3271</v>
      </c>
      <c r="B2072" s="288" t="s">
        <v>4453</v>
      </c>
      <c r="C2072" s="319" t="s">
        <v>1541</v>
      </c>
      <c r="D2072" s="319" t="s">
        <v>4765</v>
      </c>
      <c r="E2072" s="319" t="s">
        <v>4765</v>
      </c>
      <c r="F2072" s="319">
        <v>20160101</v>
      </c>
      <c r="G2072" s="355">
        <v>20181231</v>
      </c>
      <c r="H2072" s="319" t="s">
        <v>4293</v>
      </c>
      <c r="I2072" s="319" t="s">
        <v>4775</v>
      </c>
      <c r="J2072" s="319">
        <f>J2071</f>
        <v>2807</v>
      </c>
      <c r="K2072" s="319" t="s">
        <v>4832</v>
      </c>
      <c r="L2072" s="319" t="s">
        <v>4469</v>
      </c>
      <c r="M2072" s="319" t="s">
        <v>5053</v>
      </c>
    </row>
    <row r="2073" spans="1:15" hidden="1">
      <c r="A2073" s="319">
        <f>A2072+1</f>
        <v>3272</v>
      </c>
      <c r="B2073" s="288" t="s">
        <v>4453</v>
      </c>
      <c r="C2073" s="319" t="s">
        <v>1541</v>
      </c>
      <c r="D2073" s="319" t="s">
        <v>4765</v>
      </c>
      <c r="E2073" s="319" t="s">
        <v>4765</v>
      </c>
      <c r="F2073" s="319">
        <v>20160101</v>
      </c>
      <c r="G2073" s="355">
        <v>20181231</v>
      </c>
      <c r="H2073" s="319" t="s">
        <v>4293</v>
      </c>
      <c r="I2073" s="319" t="s">
        <v>4775</v>
      </c>
      <c r="J2073" s="319">
        <f>J2072</f>
        <v>2807</v>
      </c>
      <c r="K2073" s="319" t="s">
        <v>4833</v>
      </c>
      <c r="L2073" s="319" t="s">
        <v>4471</v>
      </c>
      <c r="M2073" s="319" t="s">
        <v>5053</v>
      </c>
    </row>
    <row r="2074" spans="1:15" hidden="1">
      <c r="A2074" s="319">
        <f>A2073+1</f>
        <v>3273</v>
      </c>
      <c r="B2074" s="288" t="s">
        <v>4453</v>
      </c>
      <c r="C2074" s="319" t="s">
        <v>1541</v>
      </c>
      <c r="D2074" s="319" t="s">
        <v>4765</v>
      </c>
      <c r="E2074" s="319" t="s">
        <v>4765</v>
      </c>
      <c r="F2074" s="319">
        <v>20160101</v>
      </c>
      <c r="G2074" s="355">
        <v>20181231</v>
      </c>
      <c r="H2074" s="319" t="s">
        <v>4293</v>
      </c>
      <c r="I2074" s="319" t="s">
        <v>4775</v>
      </c>
      <c r="J2074" s="319">
        <f>J2073</f>
        <v>2807</v>
      </c>
      <c r="K2074" s="319" t="s">
        <v>4834</v>
      </c>
      <c r="L2074" s="319" t="s">
        <v>4835</v>
      </c>
      <c r="M2074" s="319" t="s">
        <v>5053</v>
      </c>
    </row>
    <row r="2075" spans="1:15" hidden="1">
      <c r="A2075" s="319">
        <f>A2074+1</f>
        <v>3274</v>
      </c>
      <c r="B2075" s="288" t="s">
        <v>4453</v>
      </c>
      <c r="C2075" s="319" t="s">
        <v>1541</v>
      </c>
      <c r="D2075" s="319" t="s">
        <v>4765</v>
      </c>
      <c r="E2075" s="319" t="s">
        <v>4765</v>
      </c>
      <c r="F2075" s="319">
        <v>20160101</v>
      </c>
      <c r="G2075" s="355">
        <v>20181231</v>
      </c>
      <c r="H2075" s="319" t="s">
        <v>4293</v>
      </c>
      <c r="I2075" s="319" t="s">
        <v>4775</v>
      </c>
      <c r="J2075" s="319">
        <f>J2074</f>
        <v>2807</v>
      </c>
      <c r="K2075" s="319" t="s">
        <v>4837</v>
      </c>
      <c r="L2075" s="319" t="s">
        <v>4836</v>
      </c>
      <c r="M2075" s="319" t="s">
        <v>5053</v>
      </c>
    </row>
    <row r="2076" spans="1:15" hidden="1">
      <c r="A2076" s="319">
        <f>A2075+1</f>
        <v>3275</v>
      </c>
      <c r="B2076" s="288" t="s">
        <v>4453</v>
      </c>
      <c r="C2076" s="319" t="s">
        <v>1541</v>
      </c>
      <c r="D2076" s="319" t="s">
        <v>4765</v>
      </c>
      <c r="E2076" s="319" t="s">
        <v>4765</v>
      </c>
      <c r="F2076" s="319">
        <v>20160101</v>
      </c>
      <c r="G2076" s="355">
        <v>20181231</v>
      </c>
      <c r="H2076" s="319" t="s">
        <v>4293</v>
      </c>
      <c r="I2076" s="319" t="s">
        <v>4775</v>
      </c>
      <c r="J2076" s="319">
        <f>J2075</f>
        <v>2807</v>
      </c>
      <c r="K2076" s="319" t="s">
        <v>4838</v>
      </c>
      <c r="L2076" s="319" t="s">
        <v>4841</v>
      </c>
      <c r="M2076" s="319" t="s">
        <v>5053</v>
      </c>
    </row>
    <row r="2077" spans="1:15" hidden="1">
      <c r="A2077" s="319">
        <f>A2076+1</f>
        <v>3276</v>
      </c>
      <c r="B2077" s="288" t="s">
        <v>4453</v>
      </c>
      <c r="C2077" s="319" t="s">
        <v>1541</v>
      </c>
      <c r="D2077" s="319" t="s">
        <v>4765</v>
      </c>
      <c r="E2077" s="319" t="s">
        <v>4765</v>
      </c>
      <c r="F2077" s="319">
        <v>20160101</v>
      </c>
      <c r="G2077" s="355">
        <v>20181231</v>
      </c>
      <c r="H2077" s="319" t="s">
        <v>4293</v>
      </c>
      <c r="I2077" s="319" t="s">
        <v>4775</v>
      </c>
      <c r="J2077" s="319">
        <f>J2076</f>
        <v>2807</v>
      </c>
      <c r="K2077" s="319" t="s">
        <v>4839</v>
      </c>
      <c r="L2077" s="319" t="s">
        <v>4842</v>
      </c>
      <c r="M2077" s="319" t="s">
        <v>5053</v>
      </c>
    </row>
    <row r="2078" spans="1:15" hidden="1">
      <c r="A2078" s="319">
        <f>A2077+1</f>
        <v>3277</v>
      </c>
      <c r="B2078" s="288" t="s">
        <v>4453</v>
      </c>
      <c r="C2078" s="319" t="s">
        <v>1541</v>
      </c>
      <c r="D2078" s="319" t="s">
        <v>4765</v>
      </c>
      <c r="E2078" s="319" t="s">
        <v>4765</v>
      </c>
      <c r="F2078" s="319">
        <v>20160101</v>
      </c>
      <c r="G2078" s="355">
        <v>20181231</v>
      </c>
      <c r="H2078" s="319" t="s">
        <v>4293</v>
      </c>
      <c r="I2078" s="319" t="s">
        <v>4775</v>
      </c>
      <c r="J2078" s="319">
        <v>2805</v>
      </c>
      <c r="K2078" s="319" t="s">
        <v>1809</v>
      </c>
      <c r="L2078" s="319" t="s">
        <v>4458</v>
      </c>
      <c r="M2078" s="319" t="s">
        <v>5053</v>
      </c>
    </row>
    <row r="2079" spans="1:15">
      <c r="A2079" s="319">
        <f>A2078+1</f>
        <v>3278</v>
      </c>
      <c r="B2079" s="288" t="s">
        <v>4453</v>
      </c>
      <c r="C2079" s="319" t="s">
        <v>1541</v>
      </c>
      <c r="D2079" s="319" t="s">
        <v>4765</v>
      </c>
      <c r="E2079" s="319" t="s">
        <v>4765</v>
      </c>
      <c r="F2079" s="319">
        <v>20160101</v>
      </c>
      <c r="G2079" s="355">
        <v>20181231</v>
      </c>
      <c r="H2079" s="319" t="s">
        <v>4293</v>
      </c>
      <c r="I2079" s="319" t="s">
        <v>4775</v>
      </c>
      <c r="J2079" s="319">
        <f>J2078</f>
        <v>2805</v>
      </c>
      <c r="K2079" s="319" t="s">
        <v>4463</v>
      </c>
      <c r="L2079" s="319" t="s">
        <v>4464</v>
      </c>
      <c r="M2079" s="319" t="s">
        <v>5053</v>
      </c>
      <c r="N2079" s="321" t="s">
        <v>5203</v>
      </c>
    </row>
    <row r="2080" spans="1:15">
      <c r="A2080" s="319">
        <f>A2079+1</f>
        <v>3279</v>
      </c>
      <c r="B2080" s="288" t="s">
        <v>4453</v>
      </c>
      <c r="C2080" s="319" t="s">
        <v>1541</v>
      </c>
      <c r="D2080" s="319" t="s">
        <v>4765</v>
      </c>
      <c r="E2080" s="319" t="s">
        <v>4765</v>
      </c>
      <c r="F2080" s="319">
        <v>20160101</v>
      </c>
      <c r="G2080" s="355">
        <v>20181231</v>
      </c>
      <c r="H2080" s="319" t="s">
        <v>4293</v>
      </c>
      <c r="I2080" s="319" t="s">
        <v>4775</v>
      </c>
      <c r="J2080" s="319">
        <f>J2079</f>
        <v>2805</v>
      </c>
      <c r="K2080" s="319" t="s">
        <v>4463</v>
      </c>
      <c r="L2080" s="319" t="s">
        <v>4464</v>
      </c>
      <c r="M2080" s="319" t="s">
        <v>5053</v>
      </c>
      <c r="N2080" s="321" t="s">
        <v>5203</v>
      </c>
    </row>
    <row r="2081" spans="1:15" hidden="1">
      <c r="A2081" s="319">
        <f>A2080+1</f>
        <v>3280</v>
      </c>
      <c r="B2081" s="288" t="s">
        <v>5053</v>
      </c>
      <c r="C2081" s="319" t="s">
        <v>1541</v>
      </c>
      <c r="D2081" s="319" t="s">
        <v>4765</v>
      </c>
      <c r="E2081" s="319" t="s">
        <v>4765</v>
      </c>
      <c r="F2081" s="319">
        <v>20160101</v>
      </c>
      <c r="G2081" s="355">
        <v>20181231</v>
      </c>
      <c r="H2081" s="319" t="s">
        <v>4293</v>
      </c>
      <c r="I2081" s="319" t="s">
        <v>4775</v>
      </c>
      <c r="J2081" s="319">
        <f>J2080+1</f>
        <v>2806</v>
      </c>
      <c r="K2081" s="3" t="s">
        <v>5058</v>
      </c>
      <c r="L2081" s="319" t="s">
        <v>5059</v>
      </c>
      <c r="M2081" s="319" t="s">
        <v>5053</v>
      </c>
      <c r="O2081" s="321" t="s">
        <v>5200</v>
      </c>
    </row>
    <row r="2082" spans="1:15" hidden="1">
      <c r="A2082" s="319">
        <f>A2081+1</f>
        <v>3281</v>
      </c>
      <c r="B2082" s="288" t="s">
        <v>4453</v>
      </c>
      <c r="C2082" s="319" t="s">
        <v>1541</v>
      </c>
      <c r="D2082" s="319" t="s">
        <v>4765</v>
      </c>
      <c r="E2082" s="319" t="s">
        <v>4765</v>
      </c>
      <c r="F2082" s="319">
        <v>20160101</v>
      </c>
      <c r="G2082" s="355">
        <v>20181231</v>
      </c>
      <c r="H2082" s="319" t="s">
        <v>4293</v>
      </c>
      <c r="I2082" s="319" t="s">
        <v>4775</v>
      </c>
      <c r="J2082" s="319">
        <f>J2081</f>
        <v>2806</v>
      </c>
      <c r="K2082" s="319" t="s">
        <v>4461</v>
      </c>
      <c r="L2082" s="319" t="s">
        <v>4462</v>
      </c>
      <c r="M2082" s="319" t="s">
        <v>5053</v>
      </c>
    </row>
    <row r="2083" spans="1:15" hidden="1">
      <c r="A2083" s="319">
        <f>A2082+1</f>
        <v>3282</v>
      </c>
      <c r="B2083" s="288" t="s">
        <v>4453</v>
      </c>
      <c r="C2083" s="319" t="s">
        <v>1541</v>
      </c>
      <c r="D2083" s="319" t="s">
        <v>4765</v>
      </c>
      <c r="E2083" s="319" t="s">
        <v>4765</v>
      </c>
      <c r="F2083" s="319">
        <v>20160101</v>
      </c>
      <c r="G2083" s="355">
        <v>20181231</v>
      </c>
      <c r="H2083" s="319" t="s">
        <v>4293</v>
      </c>
      <c r="I2083" s="319" t="s">
        <v>4775</v>
      </c>
      <c r="J2083" s="319">
        <f>J2082</f>
        <v>2806</v>
      </c>
      <c r="K2083" s="319" t="s">
        <v>4463</v>
      </c>
      <c r="L2083" s="319" t="s">
        <v>4464</v>
      </c>
      <c r="M2083" s="319" t="s">
        <v>5053</v>
      </c>
      <c r="O2083" s="321" t="s">
        <v>5200</v>
      </c>
    </row>
    <row r="2084" spans="1:15">
      <c r="A2084" s="319">
        <f>A2083+1</f>
        <v>3283</v>
      </c>
      <c r="B2084" s="288" t="s">
        <v>4453</v>
      </c>
      <c r="C2084" s="319" t="s">
        <v>1541</v>
      </c>
      <c r="D2084" s="319" t="s">
        <v>4765</v>
      </c>
      <c r="E2084" s="319" t="s">
        <v>4765</v>
      </c>
      <c r="F2084" s="319">
        <v>20160101</v>
      </c>
      <c r="G2084" s="355">
        <v>20181231</v>
      </c>
      <c r="H2084" s="319" t="s">
        <v>4293</v>
      </c>
      <c r="I2084" s="319" t="s">
        <v>4775</v>
      </c>
      <c r="J2084" s="319">
        <f>J2083</f>
        <v>2806</v>
      </c>
      <c r="K2084" s="319" t="s">
        <v>4463</v>
      </c>
      <c r="L2084" s="319" t="s">
        <v>4464</v>
      </c>
      <c r="M2084" s="319" t="s">
        <v>5053</v>
      </c>
      <c r="N2084" s="321" t="s">
        <v>5203</v>
      </c>
    </row>
    <row r="2085" spans="1:15" hidden="1">
      <c r="A2085" s="319">
        <f>A2084+1</f>
        <v>3284</v>
      </c>
      <c r="B2085" s="288" t="s">
        <v>4453</v>
      </c>
      <c r="C2085" s="319" t="s">
        <v>1541</v>
      </c>
      <c r="D2085" s="319" t="s">
        <v>4765</v>
      </c>
      <c r="E2085" s="319" t="s">
        <v>4765</v>
      </c>
      <c r="F2085" s="319">
        <v>20160101</v>
      </c>
      <c r="G2085" s="355">
        <v>20181231</v>
      </c>
      <c r="H2085" s="319" t="s">
        <v>4293</v>
      </c>
      <c r="I2085" s="319" t="s">
        <v>4775</v>
      </c>
      <c r="J2085" s="319">
        <f>J2084</f>
        <v>2806</v>
      </c>
      <c r="K2085" s="319" t="s">
        <v>4463</v>
      </c>
      <c r="L2085" s="319" t="s">
        <v>4464</v>
      </c>
      <c r="M2085" s="319" t="s">
        <v>5053</v>
      </c>
      <c r="O2085" s="321" t="s">
        <v>5200</v>
      </c>
    </row>
    <row r="2086" spans="1:15" hidden="1">
      <c r="A2086" s="319">
        <f>A2085+1</f>
        <v>3285</v>
      </c>
      <c r="B2086" s="288" t="s">
        <v>4453</v>
      </c>
      <c r="C2086" s="319" t="s">
        <v>1541</v>
      </c>
      <c r="D2086" s="319" t="s">
        <v>4765</v>
      </c>
      <c r="E2086" s="319" t="s">
        <v>4765</v>
      </c>
      <c r="F2086" s="319">
        <v>20160101</v>
      </c>
      <c r="G2086" s="355">
        <v>20181231</v>
      </c>
      <c r="H2086" s="319" t="s">
        <v>4293</v>
      </c>
      <c r="I2086" s="319" t="s">
        <v>4775</v>
      </c>
      <c r="J2086" s="319">
        <f>J2085</f>
        <v>2806</v>
      </c>
      <c r="K2086" s="319" t="s">
        <v>4832</v>
      </c>
      <c r="L2086" s="319" t="s">
        <v>4469</v>
      </c>
      <c r="M2086" s="319" t="s">
        <v>5053</v>
      </c>
    </row>
    <row r="2087" spans="1:15">
      <c r="A2087" s="319">
        <f>A2086+1</f>
        <v>3286</v>
      </c>
      <c r="B2087" s="288" t="s">
        <v>4453</v>
      </c>
      <c r="C2087" s="319" t="s">
        <v>1541</v>
      </c>
      <c r="D2087" s="319" t="s">
        <v>4765</v>
      </c>
      <c r="E2087" s="319" t="s">
        <v>4765</v>
      </c>
      <c r="F2087" s="319">
        <v>20160101</v>
      </c>
      <c r="G2087" s="355">
        <v>20181231</v>
      </c>
      <c r="H2087" s="319" t="s">
        <v>4293</v>
      </c>
      <c r="I2087" s="319" t="s">
        <v>4775</v>
      </c>
      <c r="J2087" s="319">
        <f>J2086</f>
        <v>2806</v>
      </c>
      <c r="K2087" s="319" t="s">
        <v>4463</v>
      </c>
      <c r="L2087" s="319" t="s">
        <v>4464</v>
      </c>
      <c r="M2087" s="319" t="s">
        <v>5053</v>
      </c>
      <c r="N2087" s="321" t="s">
        <v>5207</v>
      </c>
      <c r="O2087" s="321" t="s">
        <v>5200</v>
      </c>
    </row>
    <row r="2088" spans="1:15" hidden="1">
      <c r="A2088" s="319">
        <f>A2087+1</f>
        <v>3287</v>
      </c>
      <c r="B2088" s="288" t="s">
        <v>4453</v>
      </c>
      <c r="C2088" s="319" t="s">
        <v>1541</v>
      </c>
      <c r="D2088" s="319" t="s">
        <v>4765</v>
      </c>
      <c r="E2088" s="319" t="s">
        <v>4765</v>
      </c>
      <c r="F2088" s="319">
        <v>20160101</v>
      </c>
      <c r="G2088" s="355">
        <v>20181231</v>
      </c>
      <c r="H2088" s="319" t="s">
        <v>4293</v>
      </c>
      <c r="I2088" s="319" t="s">
        <v>4775</v>
      </c>
      <c r="J2088" s="319">
        <f>J2087</f>
        <v>2806</v>
      </c>
      <c r="K2088" s="319" t="s">
        <v>4834</v>
      </c>
      <c r="L2088" s="319" t="s">
        <v>4835</v>
      </c>
      <c r="M2088" s="319" t="s">
        <v>5053</v>
      </c>
    </row>
    <row r="2089" spans="1:15" hidden="1">
      <c r="A2089" s="319">
        <f>A2088+1</f>
        <v>3288</v>
      </c>
      <c r="B2089" s="288" t="s">
        <v>4453</v>
      </c>
      <c r="C2089" s="319" t="s">
        <v>1541</v>
      </c>
      <c r="D2089" s="319" t="s">
        <v>4765</v>
      </c>
      <c r="E2089" s="319" t="s">
        <v>4765</v>
      </c>
      <c r="F2089" s="319">
        <v>20160101</v>
      </c>
      <c r="G2089" s="355">
        <v>20181231</v>
      </c>
      <c r="H2089" s="319" t="s">
        <v>4293</v>
      </c>
      <c r="I2089" s="319" t="s">
        <v>4775</v>
      </c>
      <c r="J2089" s="319">
        <f>J2088</f>
        <v>2806</v>
      </c>
      <c r="K2089" s="319" t="s">
        <v>4837</v>
      </c>
      <c r="L2089" s="319" t="s">
        <v>4836</v>
      </c>
      <c r="M2089" s="319" t="s">
        <v>5053</v>
      </c>
    </row>
    <row r="2090" spans="1:15" hidden="1">
      <c r="A2090" s="319">
        <f>A2089+1</f>
        <v>3289</v>
      </c>
      <c r="B2090" s="288" t="s">
        <v>4453</v>
      </c>
      <c r="C2090" s="319" t="s">
        <v>1541</v>
      </c>
      <c r="D2090" s="319" t="s">
        <v>4765</v>
      </c>
      <c r="E2090" s="319" t="s">
        <v>4765</v>
      </c>
      <c r="F2090" s="319">
        <v>20160101</v>
      </c>
      <c r="G2090" s="355">
        <v>20181231</v>
      </c>
      <c r="H2090" s="319" t="s">
        <v>4293</v>
      </c>
      <c r="I2090" s="319" t="s">
        <v>4775</v>
      </c>
      <c r="J2090" s="319">
        <f>J2089</f>
        <v>2806</v>
      </c>
      <c r="K2090" s="319" t="s">
        <v>4838</v>
      </c>
      <c r="L2090" s="319" t="s">
        <v>4841</v>
      </c>
      <c r="M2090" s="319" t="s">
        <v>5053</v>
      </c>
    </row>
    <row r="2091" spans="1:15" hidden="1">
      <c r="A2091" s="319">
        <f>A2090+1</f>
        <v>3290</v>
      </c>
      <c r="B2091" s="288" t="s">
        <v>4453</v>
      </c>
      <c r="C2091" s="319" t="s">
        <v>1541</v>
      </c>
      <c r="D2091" s="319" t="s">
        <v>4765</v>
      </c>
      <c r="E2091" s="319" t="s">
        <v>4765</v>
      </c>
      <c r="F2091" s="319">
        <v>20160101</v>
      </c>
      <c r="G2091" s="355">
        <v>20181231</v>
      </c>
      <c r="H2091" s="319" t="s">
        <v>4293</v>
      </c>
      <c r="I2091" s="319" t="s">
        <v>4775</v>
      </c>
      <c r="J2091" s="319">
        <f>J2090</f>
        <v>2806</v>
      </c>
      <c r="K2091" s="319" t="s">
        <v>4839</v>
      </c>
      <c r="L2091" s="319" t="s">
        <v>4842</v>
      </c>
      <c r="M2091" s="319" t="s">
        <v>5053</v>
      </c>
    </row>
    <row r="2092" spans="1:15" hidden="1">
      <c r="A2092" s="319">
        <f>A2091+1</f>
        <v>3291</v>
      </c>
      <c r="B2092" s="288" t="s">
        <v>4453</v>
      </c>
      <c r="C2092" s="319" t="s">
        <v>1541</v>
      </c>
      <c r="D2092" s="319" t="s">
        <v>4765</v>
      </c>
      <c r="E2092" s="319" t="s">
        <v>4765</v>
      </c>
      <c r="F2092" s="319">
        <v>20160101</v>
      </c>
      <c r="G2092" s="355">
        <v>20181231</v>
      </c>
      <c r="H2092" s="319" t="s">
        <v>4293</v>
      </c>
      <c r="I2092" s="319" t="s">
        <v>4775</v>
      </c>
      <c r="J2092" s="319">
        <v>2806</v>
      </c>
      <c r="K2092" s="319" t="s">
        <v>1809</v>
      </c>
      <c r="L2092" s="319" t="s">
        <v>4458</v>
      </c>
      <c r="M2092" s="319" t="s">
        <v>5053</v>
      </c>
    </row>
    <row r="2093" spans="1:15" hidden="1">
      <c r="A2093" s="319">
        <f>A2092+1</f>
        <v>3292</v>
      </c>
      <c r="B2093" s="288" t="s">
        <v>4453</v>
      </c>
      <c r="C2093" s="319" t="s">
        <v>1541</v>
      </c>
      <c r="D2093" s="319" t="s">
        <v>4765</v>
      </c>
      <c r="E2093" s="319" t="s">
        <v>4765</v>
      </c>
      <c r="F2093" s="319">
        <v>20160101</v>
      </c>
      <c r="G2093" s="355">
        <v>20181231</v>
      </c>
      <c r="H2093" s="319" t="s">
        <v>4293</v>
      </c>
      <c r="I2093" s="319" t="s">
        <v>4775</v>
      </c>
      <c r="J2093" s="319">
        <f>J2092</f>
        <v>2806</v>
      </c>
      <c r="K2093" s="319" t="s">
        <v>1419</v>
      </c>
      <c r="L2093" s="319" t="s">
        <v>4459</v>
      </c>
      <c r="M2093" s="319" t="s">
        <v>5053</v>
      </c>
    </row>
    <row r="2094" spans="1:15" hidden="1">
      <c r="A2094" s="319">
        <f>A2093+1</f>
        <v>3293</v>
      </c>
      <c r="B2094" s="288" t="s">
        <v>4453</v>
      </c>
      <c r="C2094" s="319" t="s">
        <v>1541</v>
      </c>
      <c r="D2094" s="319" t="s">
        <v>4765</v>
      </c>
      <c r="E2094" s="319" t="s">
        <v>4765</v>
      </c>
      <c r="F2094" s="319">
        <v>20160101</v>
      </c>
      <c r="G2094" s="355">
        <v>20181231</v>
      </c>
      <c r="H2094" s="319" t="s">
        <v>4293</v>
      </c>
      <c r="I2094" s="319" t="s">
        <v>4775</v>
      </c>
      <c r="J2094" s="319">
        <f>J2093</f>
        <v>2806</v>
      </c>
      <c r="K2094" s="319" t="s">
        <v>1586</v>
      </c>
      <c r="L2094" s="319" t="s">
        <v>4460</v>
      </c>
      <c r="M2094" s="319" t="s">
        <v>5053</v>
      </c>
    </row>
    <row r="2095" spans="1:15" hidden="1">
      <c r="A2095" s="319">
        <f>A2094+1</f>
        <v>3294</v>
      </c>
      <c r="B2095" s="288" t="s">
        <v>4453</v>
      </c>
      <c r="C2095" s="319" t="s">
        <v>1541</v>
      </c>
      <c r="D2095" s="319" t="s">
        <v>4765</v>
      </c>
      <c r="E2095" s="319" t="s">
        <v>4765</v>
      </c>
      <c r="F2095" s="319">
        <v>20160101</v>
      </c>
      <c r="G2095" s="355">
        <v>20181231</v>
      </c>
      <c r="H2095" s="319" t="s">
        <v>4293</v>
      </c>
      <c r="I2095" s="319" t="s">
        <v>4775</v>
      </c>
      <c r="J2095" s="319">
        <f>J2094</f>
        <v>2806</v>
      </c>
      <c r="K2095" s="319" t="s">
        <v>1256</v>
      </c>
      <c r="L2095" s="319" t="s">
        <v>4744</v>
      </c>
      <c r="M2095" s="319" t="s">
        <v>5053</v>
      </c>
    </row>
    <row r="2096" spans="1:15" hidden="1">
      <c r="A2096" s="319">
        <f>A2095+1</f>
        <v>3295</v>
      </c>
      <c r="B2096" s="288" t="s">
        <v>4453</v>
      </c>
      <c r="C2096" s="319" t="s">
        <v>1541</v>
      </c>
      <c r="D2096" s="319" t="s">
        <v>4765</v>
      </c>
      <c r="E2096" s="319" t="s">
        <v>4765</v>
      </c>
      <c r="F2096" s="319">
        <v>20160101</v>
      </c>
      <c r="G2096" s="355">
        <v>20181231</v>
      </c>
      <c r="H2096" s="319" t="s">
        <v>4293</v>
      </c>
      <c r="I2096" s="319" t="s">
        <v>4775</v>
      </c>
      <c r="J2096" s="319">
        <f>J2095</f>
        <v>2806</v>
      </c>
      <c r="K2096" s="319" t="s">
        <v>4461</v>
      </c>
      <c r="L2096" s="319" t="s">
        <v>4462</v>
      </c>
      <c r="M2096" s="319" t="s">
        <v>5053</v>
      </c>
    </row>
    <row r="2097" spans="1:13" hidden="1">
      <c r="A2097" s="319">
        <f>A2096+1</f>
        <v>3296</v>
      </c>
      <c r="B2097" s="288" t="s">
        <v>4453</v>
      </c>
      <c r="C2097" s="319" t="s">
        <v>1541</v>
      </c>
      <c r="D2097" s="319" t="s">
        <v>4765</v>
      </c>
      <c r="E2097" s="319" t="s">
        <v>4765</v>
      </c>
      <c r="F2097" s="319">
        <v>20160101</v>
      </c>
      <c r="G2097" s="355">
        <v>20181231</v>
      </c>
      <c r="H2097" s="319" t="s">
        <v>4293</v>
      </c>
      <c r="I2097" s="319" t="s">
        <v>4775</v>
      </c>
      <c r="J2097" s="319">
        <f>J2096</f>
        <v>2806</v>
      </c>
      <c r="K2097" s="319" t="s">
        <v>4762</v>
      </c>
      <c r="L2097" s="319" t="s">
        <v>4763</v>
      </c>
      <c r="M2097" s="319" t="s">
        <v>5053</v>
      </c>
    </row>
    <row r="2098" spans="1:13" hidden="1">
      <c r="A2098" s="319">
        <f>A2097+1</f>
        <v>3297</v>
      </c>
      <c r="B2098" s="288" t="s">
        <v>4453</v>
      </c>
      <c r="C2098" s="319" t="s">
        <v>1541</v>
      </c>
      <c r="D2098" s="319" t="s">
        <v>4765</v>
      </c>
      <c r="E2098" s="319" t="s">
        <v>4765</v>
      </c>
      <c r="F2098" s="319">
        <v>20160101</v>
      </c>
      <c r="G2098" s="355">
        <v>20181231</v>
      </c>
      <c r="H2098" s="319" t="s">
        <v>4293</v>
      </c>
      <c r="I2098" s="319" t="s">
        <v>4775</v>
      </c>
      <c r="J2098" s="319">
        <f>J2097</f>
        <v>2806</v>
      </c>
      <c r="K2098" s="319" t="s">
        <v>4463</v>
      </c>
      <c r="L2098" s="319" t="s">
        <v>4464</v>
      </c>
      <c r="M2098" s="319" t="s">
        <v>5053</v>
      </c>
    </row>
    <row r="2099" spans="1:13" hidden="1">
      <c r="A2099" s="319">
        <f>A2098+1</f>
        <v>3298</v>
      </c>
      <c r="B2099" s="288" t="s">
        <v>4453</v>
      </c>
      <c r="C2099" s="319" t="s">
        <v>1541</v>
      </c>
      <c r="D2099" s="319" t="s">
        <v>4765</v>
      </c>
      <c r="E2099" s="319" t="s">
        <v>4765</v>
      </c>
      <c r="F2099" s="319">
        <v>20160101</v>
      </c>
      <c r="G2099" s="355">
        <v>20181231</v>
      </c>
      <c r="H2099" s="319" t="s">
        <v>4293</v>
      </c>
      <c r="I2099" s="319" t="s">
        <v>4775</v>
      </c>
      <c r="J2099" s="319">
        <f>J2098</f>
        <v>2806</v>
      </c>
      <c r="K2099" s="319" t="s">
        <v>1276</v>
      </c>
      <c r="L2099" s="319" t="s">
        <v>4467</v>
      </c>
      <c r="M2099" s="319" t="s">
        <v>5053</v>
      </c>
    </row>
    <row r="2100" spans="1:13" hidden="1">
      <c r="A2100" s="319">
        <f>A2099+1</f>
        <v>3299</v>
      </c>
      <c r="B2100" s="288" t="s">
        <v>4453</v>
      </c>
      <c r="C2100" s="319" t="s">
        <v>1541</v>
      </c>
      <c r="D2100" s="319" t="s">
        <v>4765</v>
      </c>
      <c r="E2100" s="319" t="s">
        <v>4765</v>
      </c>
      <c r="F2100" s="319">
        <v>20160101</v>
      </c>
      <c r="G2100" s="355">
        <v>20181231</v>
      </c>
      <c r="H2100" s="319" t="s">
        <v>4293</v>
      </c>
      <c r="I2100" s="319" t="s">
        <v>4775</v>
      </c>
      <c r="J2100" s="319">
        <f>J2099</f>
        <v>2806</v>
      </c>
      <c r="K2100" s="319" t="s">
        <v>4832</v>
      </c>
      <c r="L2100" s="319" t="s">
        <v>4469</v>
      </c>
      <c r="M2100" s="319" t="s">
        <v>5053</v>
      </c>
    </row>
    <row r="2101" spans="1:13" hidden="1">
      <c r="A2101" s="319">
        <f>A2100+1</f>
        <v>3300</v>
      </c>
      <c r="B2101" s="288" t="s">
        <v>4453</v>
      </c>
      <c r="C2101" s="319" t="s">
        <v>1541</v>
      </c>
      <c r="D2101" s="319" t="s">
        <v>4765</v>
      </c>
      <c r="E2101" s="319" t="s">
        <v>4765</v>
      </c>
      <c r="F2101" s="319">
        <v>20160101</v>
      </c>
      <c r="G2101" s="355">
        <v>20181231</v>
      </c>
      <c r="H2101" s="319" t="s">
        <v>4293</v>
      </c>
      <c r="I2101" s="319" t="s">
        <v>4775</v>
      </c>
      <c r="J2101" s="319">
        <f>J2100</f>
        <v>2806</v>
      </c>
      <c r="K2101" s="319" t="s">
        <v>4833</v>
      </c>
      <c r="L2101" s="319" t="s">
        <v>4471</v>
      </c>
      <c r="M2101" s="319" t="s">
        <v>5053</v>
      </c>
    </row>
    <row r="2102" spans="1:13" hidden="1">
      <c r="A2102" s="319">
        <f>A2101+1</f>
        <v>3301</v>
      </c>
      <c r="B2102" s="288" t="s">
        <v>4453</v>
      </c>
      <c r="C2102" s="319" t="s">
        <v>1541</v>
      </c>
      <c r="D2102" s="319" t="s">
        <v>4765</v>
      </c>
      <c r="E2102" s="319" t="s">
        <v>4765</v>
      </c>
      <c r="F2102" s="319">
        <v>20160101</v>
      </c>
      <c r="G2102" s="355">
        <v>20181231</v>
      </c>
      <c r="H2102" s="319" t="s">
        <v>4293</v>
      </c>
      <c r="I2102" s="319" t="s">
        <v>4775</v>
      </c>
      <c r="J2102" s="319">
        <f>J2101</f>
        <v>2806</v>
      </c>
      <c r="K2102" s="319" t="s">
        <v>4834</v>
      </c>
      <c r="L2102" s="319" t="s">
        <v>4835</v>
      </c>
      <c r="M2102" s="319" t="s">
        <v>5053</v>
      </c>
    </row>
    <row r="2103" spans="1:13" hidden="1">
      <c r="A2103" s="319">
        <f>A2102+1</f>
        <v>3302</v>
      </c>
      <c r="B2103" s="288" t="s">
        <v>4453</v>
      </c>
      <c r="C2103" s="319" t="s">
        <v>1541</v>
      </c>
      <c r="D2103" s="319" t="s">
        <v>4765</v>
      </c>
      <c r="E2103" s="319" t="s">
        <v>4765</v>
      </c>
      <c r="F2103" s="319">
        <v>20160101</v>
      </c>
      <c r="G2103" s="355">
        <v>20181231</v>
      </c>
      <c r="H2103" s="319" t="s">
        <v>4293</v>
      </c>
      <c r="I2103" s="319" t="s">
        <v>4775</v>
      </c>
      <c r="J2103" s="319">
        <f>J2102</f>
        <v>2806</v>
      </c>
      <c r="K2103" s="319" t="s">
        <v>4837</v>
      </c>
      <c r="L2103" s="319" t="s">
        <v>4836</v>
      </c>
      <c r="M2103" s="319" t="s">
        <v>5053</v>
      </c>
    </row>
    <row r="2104" spans="1:13" hidden="1">
      <c r="A2104" s="319">
        <f>A2103+1</f>
        <v>3303</v>
      </c>
      <c r="B2104" s="288" t="s">
        <v>4453</v>
      </c>
      <c r="C2104" s="319" t="s">
        <v>1541</v>
      </c>
      <c r="D2104" s="319" t="s">
        <v>4765</v>
      </c>
      <c r="E2104" s="319" t="s">
        <v>4765</v>
      </c>
      <c r="F2104" s="319">
        <v>20160101</v>
      </c>
      <c r="G2104" s="355">
        <v>20181231</v>
      </c>
      <c r="H2104" s="319" t="s">
        <v>4293</v>
      </c>
      <c r="I2104" s="319" t="s">
        <v>4775</v>
      </c>
      <c r="J2104" s="319">
        <f>J2103</f>
        <v>2806</v>
      </c>
      <c r="K2104" s="319" t="s">
        <v>4838</v>
      </c>
      <c r="L2104" s="319" t="s">
        <v>4841</v>
      </c>
      <c r="M2104" s="319" t="s">
        <v>5053</v>
      </c>
    </row>
    <row r="2105" spans="1:13" hidden="1">
      <c r="A2105" s="319">
        <f>A2104+1</f>
        <v>3304</v>
      </c>
      <c r="B2105" s="288" t="s">
        <v>4453</v>
      </c>
      <c r="C2105" s="319" t="s">
        <v>1541</v>
      </c>
      <c r="D2105" s="319" t="s">
        <v>4765</v>
      </c>
      <c r="E2105" s="319" t="s">
        <v>4765</v>
      </c>
      <c r="F2105" s="319">
        <v>20160101</v>
      </c>
      <c r="G2105" s="355">
        <v>20181231</v>
      </c>
      <c r="H2105" s="319" t="s">
        <v>4293</v>
      </c>
      <c r="I2105" s="319" t="s">
        <v>4775</v>
      </c>
      <c r="J2105" s="319">
        <f>J2104</f>
        <v>2806</v>
      </c>
      <c r="K2105" s="319" t="s">
        <v>4839</v>
      </c>
      <c r="L2105" s="319" t="s">
        <v>4842</v>
      </c>
      <c r="M2105" s="319" t="s">
        <v>5053</v>
      </c>
    </row>
    <row r="2106" spans="1:13" hidden="1">
      <c r="A2106" s="319">
        <f>A2105+1</f>
        <v>3305</v>
      </c>
      <c r="B2106" s="288" t="s">
        <v>4453</v>
      </c>
      <c r="C2106" s="319" t="s">
        <v>1541</v>
      </c>
      <c r="D2106" s="319" t="s">
        <v>4765</v>
      </c>
      <c r="E2106" s="319" t="s">
        <v>4765</v>
      </c>
      <c r="F2106" s="319">
        <v>20160101</v>
      </c>
      <c r="G2106" s="355">
        <v>20181231</v>
      </c>
      <c r="H2106" s="319" t="s">
        <v>4293</v>
      </c>
      <c r="I2106" s="319" t="s">
        <v>4775</v>
      </c>
      <c r="J2106" s="319">
        <v>2807</v>
      </c>
      <c r="K2106" s="319" t="s">
        <v>1809</v>
      </c>
      <c r="L2106" s="319" t="s">
        <v>4458</v>
      </c>
      <c r="M2106" s="319" t="s">
        <v>5053</v>
      </c>
    </row>
    <row r="2107" spans="1:13" hidden="1">
      <c r="A2107" s="319">
        <f>A2106+1</f>
        <v>3306</v>
      </c>
      <c r="B2107" s="288" t="s">
        <v>4453</v>
      </c>
      <c r="C2107" s="319" t="s">
        <v>1541</v>
      </c>
      <c r="D2107" s="319" t="s">
        <v>4765</v>
      </c>
      <c r="E2107" s="319" t="s">
        <v>4765</v>
      </c>
      <c r="F2107" s="319">
        <v>20160101</v>
      </c>
      <c r="G2107" s="355">
        <v>20181231</v>
      </c>
      <c r="H2107" s="319" t="s">
        <v>4293</v>
      </c>
      <c r="I2107" s="319" t="s">
        <v>4775</v>
      </c>
      <c r="J2107" s="319">
        <f>J2106</f>
        <v>2807</v>
      </c>
      <c r="K2107" s="319" t="s">
        <v>1419</v>
      </c>
      <c r="L2107" s="319" t="s">
        <v>4459</v>
      </c>
      <c r="M2107" s="319" t="s">
        <v>5053</v>
      </c>
    </row>
    <row r="2108" spans="1:13" hidden="1">
      <c r="A2108" s="319">
        <f>A2107+1</f>
        <v>3307</v>
      </c>
      <c r="B2108" s="288" t="s">
        <v>4453</v>
      </c>
      <c r="C2108" s="319" t="s">
        <v>1541</v>
      </c>
      <c r="D2108" s="319" t="s">
        <v>4765</v>
      </c>
      <c r="E2108" s="319" t="s">
        <v>4765</v>
      </c>
      <c r="F2108" s="319">
        <v>20160101</v>
      </c>
      <c r="G2108" s="355">
        <v>20181231</v>
      </c>
      <c r="H2108" s="319" t="s">
        <v>4293</v>
      </c>
      <c r="I2108" s="319" t="s">
        <v>4775</v>
      </c>
      <c r="J2108" s="319">
        <f>J2107</f>
        <v>2807</v>
      </c>
      <c r="K2108" s="319" t="s">
        <v>1586</v>
      </c>
      <c r="L2108" s="319" t="s">
        <v>4460</v>
      </c>
      <c r="M2108" s="319" t="s">
        <v>5053</v>
      </c>
    </row>
    <row r="2109" spans="1:13" hidden="1">
      <c r="A2109" s="319">
        <f>A2108+1</f>
        <v>3308</v>
      </c>
      <c r="B2109" s="288" t="s">
        <v>4453</v>
      </c>
      <c r="C2109" s="319" t="s">
        <v>1541</v>
      </c>
      <c r="D2109" s="319" t="s">
        <v>4765</v>
      </c>
      <c r="E2109" s="319" t="s">
        <v>4765</v>
      </c>
      <c r="F2109" s="319">
        <v>20160101</v>
      </c>
      <c r="G2109" s="355">
        <v>20181231</v>
      </c>
      <c r="H2109" s="319" t="s">
        <v>4293</v>
      </c>
      <c r="I2109" s="319" t="s">
        <v>4775</v>
      </c>
      <c r="J2109" s="319">
        <f>J2108</f>
        <v>2807</v>
      </c>
      <c r="K2109" s="319" t="s">
        <v>1256</v>
      </c>
      <c r="L2109" s="319" t="s">
        <v>4744</v>
      </c>
      <c r="M2109" s="319" t="s">
        <v>5053</v>
      </c>
    </row>
    <row r="2110" spans="1:13" hidden="1">
      <c r="A2110" s="319">
        <f>A2109+1</f>
        <v>3309</v>
      </c>
      <c r="B2110" s="288" t="s">
        <v>4453</v>
      </c>
      <c r="C2110" s="319" t="s">
        <v>1541</v>
      </c>
      <c r="D2110" s="319" t="s">
        <v>4765</v>
      </c>
      <c r="E2110" s="319" t="s">
        <v>4765</v>
      </c>
      <c r="F2110" s="319">
        <v>20160101</v>
      </c>
      <c r="G2110" s="355">
        <v>20181231</v>
      </c>
      <c r="H2110" s="319" t="s">
        <v>4293</v>
      </c>
      <c r="I2110" s="319" t="s">
        <v>4775</v>
      </c>
      <c r="J2110" s="319">
        <f>J2109</f>
        <v>2807</v>
      </c>
      <c r="K2110" s="319" t="s">
        <v>4461</v>
      </c>
      <c r="L2110" s="319" t="s">
        <v>4462</v>
      </c>
      <c r="M2110" s="319" t="s">
        <v>5053</v>
      </c>
    </row>
    <row r="2111" spans="1:13" hidden="1">
      <c r="A2111" s="319">
        <f>A2110+1</f>
        <v>3310</v>
      </c>
      <c r="B2111" s="288" t="s">
        <v>4453</v>
      </c>
      <c r="C2111" s="319" t="s">
        <v>1541</v>
      </c>
      <c r="D2111" s="319" t="s">
        <v>4765</v>
      </c>
      <c r="E2111" s="319" t="s">
        <v>4765</v>
      </c>
      <c r="F2111" s="319">
        <v>20160101</v>
      </c>
      <c r="G2111" s="355">
        <v>20181231</v>
      </c>
      <c r="H2111" s="319" t="s">
        <v>4293</v>
      </c>
      <c r="I2111" s="319" t="s">
        <v>4775</v>
      </c>
      <c r="J2111" s="319">
        <f>J2110</f>
        <v>2807</v>
      </c>
      <c r="K2111" s="319" t="s">
        <v>4762</v>
      </c>
      <c r="L2111" s="319" t="s">
        <v>4763</v>
      </c>
      <c r="M2111" s="319" t="s">
        <v>5053</v>
      </c>
    </row>
    <row r="2112" spans="1:13" hidden="1">
      <c r="A2112" s="319">
        <f>A2111+1</f>
        <v>3311</v>
      </c>
      <c r="B2112" s="288" t="s">
        <v>4453</v>
      </c>
      <c r="C2112" s="319" t="s">
        <v>1541</v>
      </c>
      <c r="D2112" s="319" t="s">
        <v>4765</v>
      </c>
      <c r="E2112" s="319" t="s">
        <v>4765</v>
      </c>
      <c r="F2112" s="319">
        <v>20160101</v>
      </c>
      <c r="G2112" s="355">
        <v>20181231</v>
      </c>
      <c r="H2112" s="319" t="s">
        <v>4293</v>
      </c>
      <c r="I2112" s="319" t="s">
        <v>4775</v>
      </c>
      <c r="J2112" s="319">
        <f>J2111</f>
        <v>2807</v>
      </c>
      <c r="K2112" s="319" t="s">
        <v>4463</v>
      </c>
      <c r="L2112" s="319" t="s">
        <v>4464</v>
      </c>
      <c r="M2112" s="319" t="s">
        <v>5053</v>
      </c>
    </row>
    <row r="2113" spans="1:15" hidden="1">
      <c r="A2113" s="319">
        <f>A2112+1</f>
        <v>3312</v>
      </c>
      <c r="B2113" s="288" t="s">
        <v>4453</v>
      </c>
      <c r="C2113" s="319" t="s">
        <v>1541</v>
      </c>
      <c r="D2113" s="319" t="s">
        <v>4765</v>
      </c>
      <c r="E2113" s="319" t="s">
        <v>4765</v>
      </c>
      <c r="F2113" s="319">
        <v>20160101</v>
      </c>
      <c r="G2113" s="355">
        <v>20181231</v>
      </c>
      <c r="H2113" s="319" t="s">
        <v>4293</v>
      </c>
      <c r="I2113" s="319" t="s">
        <v>4775</v>
      </c>
      <c r="J2113" s="319">
        <f>J2112</f>
        <v>2807</v>
      </c>
      <c r="K2113" s="319" t="s">
        <v>1276</v>
      </c>
      <c r="L2113" s="319" t="s">
        <v>4467</v>
      </c>
      <c r="M2113" s="319" t="s">
        <v>5053</v>
      </c>
    </row>
    <row r="2114" spans="1:15" hidden="1">
      <c r="A2114" s="319">
        <f>A2113+1</f>
        <v>3313</v>
      </c>
      <c r="B2114" s="288" t="s">
        <v>4453</v>
      </c>
      <c r="C2114" s="319" t="s">
        <v>1541</v>
      </c>
      <c r="D2114" s="319" t="s">
        <v>4765</v>
      </c>
      <c r="E2114" s="319" t="s">
        <v>4765</v>
      </c>
      <c r="F2114" s="319">
        <v>20160101</v>
      </c>
      <c r="G2114" s="355">
        <v>20181231</v>
      </c>
      <c r="H2114" s="319" t="s">
        <v>4293</v>
      </c>
      <c r="I2114" s="319" t="s">
        <v>4775</v>
      </c>
      <c r="J2114" s="319">
        <f>J2113</f>
        <v>2807</v>
      </c>
      <c r="K2114" s="319" t="s">
        <v>4832</v>
      </c>
      <c r="L2114" s="319" t="s">
        <v>4469</v>
      </c>
      <c r="M2114" s="319" t="s">
        <v>5053</v>
      </c>
    </row>
    <row r="2115" spans="1:15" hidden="1">
      <c r="A2115" s="319">
        <f>A2114+1</f>
        <v>3314</v>
      </c>
      <c r="B2115" s="288" t="s">
        <v>4453</v>
      </c>
      <c r="C2115" s="319" t="s">
        <v>1541</v>
      </c>
      <c r="D2115" s="319" t="s">
        <v>4765</v>
      </c>
      <c r="E2115" s="319" t="s">
        <v>4765</v>
      </c>
      <c r="F2115" s="319">
        <v>20160101</v>
      </c>
      <c r="G2115" s="355">
        <v>20181231</v>
      </c>
      <c r="H2115" s="319" t="s">
        <v>4293</v>
      </c>
      <c r="I2115" s="319" t="s">
        <v>4775</v>
      </c>
      <c r="J2115" s="319">
        <f>J2114</f>
        <v>2807</v>
      </c>
      <c r="K2115" s="319" t="s">
        <v>4833</v>
      </c>
      <c r="L2115" s="319" t="s">
        <v>4471</v>
      </c>
      <c r="M2115" s="319" t="s">
        <v>5053</v>
      </c>
    </row>
    <row r="2116" spans="1:15" hidden="1">
      <c r="A2116" s="319">
        <f>A2115+1</f>
        <v>3315</v>
      </c>
      <c r="B2116" s="288" t="s">
        <v>4453</v>
      </c>
      <c r="C2116" s="319" t="s">
        <v>1541</v>
      </c>
      <c r="D2116" s="319" t="s">
        <v>4765</v>
      </c>
      <c r="E2116" s="319" t="s">
        <v>4765</v>
      </c>
      <c r="F2116" s="319">
        <v>20160101</v>
      </c>
      <c r="G2116" s="355">
        <v>20181231</v>
      </c>
      <c r="H2116" s="319" t="s">
        <v>4293</v>
      </c>
      <c r="I2116" s="319" t="s">
        <v>4775</v>
      </c>
      <c r="J2116" s="319">
        <f>J2115</f>
        <v>2807</v>
      </c>
      <c r="K2116" s="319" t="s">
        <v>4463</v>
      </c>
      <c r="L2116" s="319" t="s">
        <v>4464</v>
      </c>
      <c r="M2116" s="319" t="s">
        <v>5053</v>
      </c>
      <c r="O2116" s="321" t="s">
        <v>5200</v>
      </c>
    </row>
    <row r="2117" spans="1:15" hidden="1">
      <c r="A2117" s="319">
        <f>A2116+1</f>
        <v>3316</v>
      </c>
      <c r="B2117" s="288" t="s">
        <v>4453</v>
      </c>
      <c r="C2117" s="319" t="s">
        <v>1541</v>
      </c>
      <c r="D2117" s="319" t="s">
        <v>4765</v>
      </c>
      <c r="E2117" s="319" t="s">
        <v>4765</v>
      </c>
      <c r="F2117" s="319">
        <v>20160101</v>
      </c>
      <c r="G2117" s="355">
        <v>20181231</v>
      </c>
      <c r="H2117" s="319" t="s">
        <v>4293</v>
      </c>
      <c r="I2117" s="319" t="s">
        <v>4775</v>
      </c>
      <c r="J2117" s="319">
        <f>J2116</f>
        <v>2807</v>
      </c>
      <c r="K2117" s="319" t="s">
        <v>4837</v>
      </c>
      <c r="L2117" s="319" t="s">
        <v>4836</v>
      </c>
      <c r="M2117" s="319" t="s">
        <v>5053</v>
      </c>
    </row>
    <row r="2118" spans="1:15" hidden="1">
      <c r="A2118" s="319">
        <f>A2117+1</f>
        <v>3317</v>
      </c>
      <c r="B2118" s="288" t="s">
        <v>4453</v>
      </c>
      <c r="C2118" s="319" t="s">
        <v>1541</v>
      </c>
      <c r="D2118" s="319" t="s">
        <v>4765</v>
      </c>
      <c r="E2118" s="319" t="s">
        <v>4765</v>
      </c>
      <c r="F2118" s="319">
        <v>20160101</v>
      </c>
      <c r="G2118" s="355">
        <v>20181231</v>
      </c>
      <c r="H2118" s="319" t="s">
        <v>4293</v>
      </c>
      <c r="I2118" s="319" t="s">
        <v>4775</v>
      </c>
      <c r="J2118" s="319">
        <f>J2117</f>
        <v>2807</v>
      </c>
      <c r="K2118" s="319" t="s">
        <v>4838</v>
      </c>
      <c r="L2118" s="319" t="s">
        <v>4841</v>
      </c>
      <c r="M2118" s="319" t="s">
        <v>5053</v>
      </c>
    </row>
    <row r="2119" spans="1:15" hidden="1">
      <c r="A2119" s="319">
        <f>A2118+1</f>
        <v>3318</v>
      </c>
      <c r="B2119" s="288" t="s">
        <v>4453</v>
      </c>
      <c r="C2119" s="319" t="s">
        <v>1541</v>
      </c>
      <c r="D2119" s="319" t="s">
        <v>4765</v>
      </c>
      <c r="E2119" s="319" t="s">
        <v>4765</v>
      </c>
      <c r="F2119" s="319">
        <v>20160101</v>
      </c>
      <c r="G2119" s="355">
        <v>20181231</v>
      </c>
      <c r="H2119" s="319" t="s">
        <v>4293</v>
      </c>
      <c r="I2119" s="319" t="s">
        <v>4775</v>
      </c>
      <c r="J2119" s="319">
        <f>J2118</f>
        <v>2807</v>
      </c>
      <c r="K2119" s="319" t="s">
        <v>4839</v>
      </c>
      <c r="L2119" s="319" t="s">
        <v>4842</v>
      </c>
      <c r="M2119" s="319" t="s">
        <v>5053</v>
      </c>
    </row>
    <row r="2120" spans="1:15" hidden="1">
      <c r="A2120" s="319">
        <f>A2119+1</f>
        <v>3319</v>
      </c>
      <c r="B2120" s="288" t="s">
        <v>4453</v>
      </c>
      <c r="C2120" s="319" t="s">
        <v>1541</v>
      </c>
      <c r="D2120" s="319" t="s">
        <v>4765</v>
      </c>
      <c r="E2120" s="319" t="s">
        <v>4765</v>
      </c>
      <c r="F2120" s="319">
        <v>20160101</v>
      </c>
      <c r="G2120" s="355">
        <v>20181231</v>
      </c>
      <c r="H2120" s="319" t="s">
        <v>4293</v>
      </c>
      <c r="I2120" s="319" t="s">
        <v>4775</v>
      </c>
      <c r="J2120" s="319">
        <v>2808</v>
      </c>
      <c r="K2120" s="319" t="s">
        <v>1809</v>
      </c>
      <c r="L2120" s="319" t="s">
        <v>4458</v>
      </c>
      <c r="M2120" s="319" t="s">
        <v>5053</v>
      </c>
    </row>
    <row r="2121" spans="1:15" hidden="1">
      <c r="A2121" s="319">
        <f>A2120+1</f>
        <v>3320</v>
      </c>
      <c r="B2121" s="288" t="s">
        <v>4453</v>
      </c>
      <c r="C2121" s="319" t="s">
        <v>1541</v>
      </c>
      <c r="D2121" s="319" t="s">
        <v>4765</v>
      </c>
      <c r="E2121" s="319" t="s">
        <v>4765</v>
      </c>
      <c r="F2121" s="319">
        <v>20160101</v>
      </c>
      <c r="G2121" s="355">
        <v>20181231</v>
      </c>
      <c r="H2121" s="319" t="s">
        <v>4293</v>
      </c>
      <c r="I2121" s="319" t="s">
        <v>4775</v>
      </c>
      <c r="J2121" s="319">
        <f>J2120</f>
        <v>2808</v>
      </c>
      <c r="K2121" s="319" t="s">
        <v>1419</v>
      </c>
      <c r="L2121" s="319" t="s">
        <v>4459</v>
      </c>
      <c r="M2121" s="319" t="s">
        <v>5053</v>
      </c>
    </row>
    <row r="2122" spans="1:15" hidden="1">
      <c r="A2122" s="319">
        <f>A2121+1</f>
        <v>3321</v>
      </c>
      <c r="B2122" s="288" t="s">
        <v>4453</v>
      </c>
      <c r="C2122" s="319" t="s">
        <v>1541</v>
      </c>
      <c r="D2122" s="319" t="s">
        <v>4765</v>
      </c>
      <c r="E2122" s="319" t="s">
        <v>4765</v>
      </c>
      <c r="F2122" s="319">
        <v>20160101</v>
      </c>
      <c r="G2122" s="355">
        <v>20181231</v>
      </c>
      <c r="H2122" s="319" t="s">
        <v>4293</v>
      </c>
      <c r="I2122" s="319" t="s">
        <v>4775</v>
      </c>
      <c r="J2122" s="319">
        <f>J2121</f>
        <v>2808</v>
      </c>
      <c r="K2122" s="319" t="s">
        <v>1586</v>
      </c>
      <c r="L2122" s="319" t="s">
        <v>4460</v>
      </c>
      <c r="M2122" s="319" t="s">
        <v>5053</v>
      </c>
    </row>
    <row r="2123" spans="1:15">
      <c r="A2123" s="319">
        <f>A2122+1</f>
        <v>3322</v>
      </c>
      <c r="B2123" s="288" t="s">
        <v>4453</v>
      </c>
      <c r="C2123" s="319" t="s">
        <v>1541</v>
      </c>
      <c r="D2123" s="319" t="s">
        <v>4765</v>
      </c>
      <c r="E2123" s="319" t="s">
        <v>4765</v>
      </c>
      <c r="F2123" s="319">
        <v>20160101</v>
      </c>
      <c r="G2123" s="355">
        <v>20181231</v>
      </c>
      <c r="H2123" s="319" t="s">
        <v>4293</v>
      </c>
      <c r="I2123" s="319" t="s">
        <v>4775</v>
      </c>
      <c r="J2123" s="319">
        <f>J2122</f>
        <v>2808</v>
      </c>
      <c r="K2123" s="319" t="s">
        <v>4463</v>
      </c>
      <c r="L2123" s="319" t="s">
        <v>4464</v>
      </c>
      <c r="M2123" s="319" t="s">
        <v>5053</v>
      </c>
      <c r="N2123" s="321" t="s">
        <v>5203</v>
      </c>
      <c r="O2123" s="321" t="s">
        <v>5200</v>
      </c>
    </row>
    <row r="2124" spans="1:15" hidden="1">
      <c r="A2124" s="319">
        <f>A2123+1</f>
        <v>3323</v>
      </c>
      <c r="B2124" s="288" t="s">
        <v>4453</v>
      </c>
      <c r="C2124" s="319" t="s">
        <v>1541</v>
      </c>
      <c r="D2124" s="319" t="s">
        <v>4765</v>
      </c>
      <c r="E2124" s="319" t="s">
        <v>4765</v>
      </c>
      <c r="F2124" s="319">
        <v>20160101</v>
      </c>
      <c r="G2124" s="355">
        <v>20181231</v>
      </c>
      <c r="H2124" s="319" t="s">
        <v>4293</v>
      </c>
      <c r="I2124" s="319" t="s">
        <v>4775</v>
      </c>
      <c r="J2124" s="319">
        <f>J2123</f>
        <v>2808</v>
      </c>
      <c r="K2124" s="319" t="s">
        <v>4461</v>
      </c>
      <c r="L2124" s="319" t="s">
        <v>4462</v>
      </c>
      <c r="M2124" s="319" t="s">
        <v>5053</v>
      </c>
    </row>
    <row r="2125" spans="1:15" hidden="1">
      <c r="A2125" s="319">
        <f>A2124+1</f>
        <v>3324</v>
      </c>
      <c r="B2125" s="288" t="s">
        <v>4453</v>
      </c>
      <c r="C2125" s="319" t="s">
        <v>1541</v>
      </c>
      <c r="D2125" s="319" t="s">
        <v>4765</v>
      </c>
      <c r="E2125" s="319" t="s">
        <v>4765</v>
      </c>
      <c r="F2125" s="319">
        <v>20160101</v>
      </c>
      <c r="G2125" s="355">
        <v>20181231</v>
      </c>
      <c r="H2125" s="319" t="s">
        <v>4293</v>
      </c>
      <c r="I2125" s="319" t="s">
        <v>4775</v>
      </c>
      <c r="J2125" s="319">
        <f>J2124</f>
        <v>2808</v>
      </c>
      <c r="K2125" s="319" t="s">
        <v>4762</v>
      </c>
      <c r="L2125" s="319" t="s">
        <v>4763</v>
      </c>
      <c r="M2125" s="319" t="s">
        <v>5053</v>
      </c>
    </row>
    <row r="2126" spans="1:15">
      <c r="A2126" s="319">
        <f>A2125+1</f>
        <v>3325</v>
      </c>
      <c r="B2126" s="288" t="s">
        <v>4453</v>
      </c>
      <c r="C2126" s="319" t="s">
        <v>1541</v>
      </c>
      <c r="D2126" s="319" t="s">
        <v>4765</v>
      </c>
      <c r="E2126" s="319" t="s">
        <v>4765</v>
      </c>
      <c r="F2126" s="319">
        <v>20160101</v>
      </c>
      <c r="G2126" s="355">
        <v>20181231</v>
      </c>
      <c r="H2126" s="319" t="s">
        <v>4293</v>
      </c>
      <c r="I2126" s="319" t="s">
        <v>4775</v>
      </c>
      <c r="J2126" s="319">
        <f>J2125</f>
        <v>2808</v>
      </c>
      <c r="K2126" s="319" t="s">
        <v>4463</v>
      </c>
      <c r="L2126" s="319" t="s">
        <v>4464</v>
      </c>
      <c r="M2126" s="319" t="s">
        <v>5053</v>
      </c>
      <c r="N2126" s="321" t="s">
        <v>5203</v>
      </c>
      <c r="O2126" s="321" t="s">
        <v>5200</v>
      </c>
    </row>
    <row r="2127" spans="1:15" hidden="1">
      <c r="A2127" s="319">
        <f>A2126+1</f>
        <v>3326</v>
      </c>
      <c r="B2127" s="288" t="s">
        <v>4453</v>
      </c>
      <c r="C2127" s="319" t="s">
        <v>1541</v>
      </c>
      <c r="D2127" s="319" t="s">
        <v>4765</v>
      </c>
      <c r="E2127" s="319" t="s">
        <v>4765</v>
      </c>
      <c r="F2127" s="319">
        <v>20160101</v>
      </c>
      <c r="G2127" s="355">
        <v>20181231</v>
      </c>
      <c r="H2127" s="319" t="s">
        <v>4293</v>
      </c>
      <c r="I2127" s="319" t="s">
        <v>4775</v>
      </c>
      <c r="J2127" s="319">
        <f>J2126</f>
        <v>2808</v>
      </c>
      <c r="K2127" s="319" t="s">
        <v>1276</v>
      </c>
      <c r="L2127" s="319" t="s">
        <v>4467</v>
      </c>
      <c r="M2127" s="319" t="s">
        <v>5053</v>
      </c>
    </row>
    <row r="2128" spans="1:15" hidden="1">
      <c r="A2128" s="319">
        <f>A2127+1</f>
        <v>3327</v>
      </c>
      <c r="B2128" s="288" t="s">
        <v>4453</v>
      </c>
      <c r="C2128" s="319" t="s">
        <v>1541</v>
      </c>
      <c r="D2128" s="319" t="s">
        <v>4765</v>
      </c>
      <c r="E2128" s="319" t="s">
        <v>4765</v>
      </c>
      <c r="F2128" s="319">
        <v>20160101</v>
      </c>
      <c r="G2128" s="355">
        <v>20181231</v>
      </c>
      <c r="H2128" s="319" t="s">
        <v>4293</v>
      </c>
      <c r="I2128" s="319" t="s">
        <v>4775</v>
      </c>
      <c r="J2128" s="319">
        <f>J2127</f>
        <v>2808</v>
      </c>
      <c r="K2128" s="319" t="s">
        <v>4832</v>
      </c>
      <c r="L2128" s="319" t="s">
        <v>4469</v>
      </c>
      <c r="M2128" s="319" t="s">
        <v>5053</v>
      </c>
    </row>
    <row r="2129" spans="1:14" hidden="1">
      <c r="A2129" s="319">
        <f>A2128+1</f>
        <v>3328</v>
      </c>
      <c r="B2129" s="288" t="s">
        <v>4453</v>
      </c>
      <c r="C2129" s="319" t="s">
        <v>1541</v>
      </c>
      <c r="D2129" s="319" t="s">
        <v>4765</v>
      </c>
      <c r="E2129" s="319" t="s">
        <v>4765</v>
      </c>
      <c r="F2129" s="319">
        <v>20160101</v>
      </c>
      <c r="G2129" s="355">
        <v>20181231</v>
      </c>
      <c r="H2129" s="319" t="s">
        <v>4293</v>
      </c>
      <c r="I2129" s="319" t="s">
        <v>4775</v>
      </c>
      <c r="J2129" s="319">
        <f>J2128</f>
        <v>2808</v>
      </c>
      <c r="K2129" s="319" t="s">
        <v>4833</v>
      </c>
      <c r="L2129" s="319" t="s">
        <v>4471</v>
      </c>
      <c r="M2129" s="319" t="s">
        <v>5053</v>
      </c>
    </row>
    <row r="2130" spans="1:14" hidden="1">
      <c r="A2130" s="319">
        <f>A2129+1</f>
        <v>3329</v>
      </c>
      <c r="B2130" s="288" t="s">
        <v>4453</v>
      </c>
      <c r="C2130" s="319" t="s">
        <v>1541</v>
      </c>
      <c r="D2130" s="319" t="s">
        <v>4765</v>
      </c>
      <c r="E2130" s="319" t="s">
        <v>4765</v>
      </c>
      <c r="F2130" s="319">
        <v>20160101</v>
      </c>
      <c r="G2130" s="355">
        <v>20181231</v>
      </c>
      <c r="H2130" s="319" t="s">
        <v>4293</v>
      </c>
      <c r="I2130" s="319" t="s">
        <v>4775</v>
      </c>
      <c r="J2130" s="319">
        <f>J2129</f>
        <v>2808</v>
      </c>
      <c r="K2130" s="319" t="s">
        <v>4834</v>
      </c>
      <c r="L2130" s="319" t="s">
        <v>4835</v>
      </c>
      <c r="M2130" s="319" t="s">
        <v>5053</v>
      </c>
    </row>
    <row r="2131" spans="1:14" hidden="1">
      <c r="A2131" s="319">
        <f>A2130+1</f>
        <v>3330</v>
      </c>
      <c r="B2131" s="288" t="s">
        <v>4453</v>
      </c>
      <c r="C2131" s="319" t="s">
        <v>1541</v>
      </c>
      <c r="D2131" s="319" t="s">
        <v>4765</v>
      </c>
      <c r="E2131" s="319" t="s">
        <v>4765</v>
      </c>
      <c r="F2131" s="319">
        <v>20160101</v>
      </c>
      <c r="G2131" s="355">
        <v>20181231</v>
      </c>
      <c r="H2131" s="319" t="s">
        <v>4293</v>
      </c>
      <c r="I2131" s="319" t="s">
        <v>4775</v>
      </c>
      <c r="J2131" s="319">
        <f>J2130</f>
        <v>2808</v>
      </c>
      <c r="K2131" s="319" t="s">
        <v>4837</v>
      </c>
      <c r="L2131" s="319" t="s">
        <v>4836</v>
      </c>
      <c r="M2131" s="319" t="s">
        <v>5053</v>
      </c>
    </row>
    <row r="2132" spans="1:14" hidden="1">
      <c r="A2132" s="319">
        <f>A2131+1</f>
        <v>3331</v>
      </c>
      <c r="B2132" s="288" t="s">
        <v>4453</v>
      </c>
      <c r="C2132" s="319" t="s">
        <v>1541</v>
      </c>
      <c r="D2132" s="319" t="s">
        <v>4765</v>
      </c>
      <c r="E2132" s="319" t="s">
        <v>4765</v>
      </c>
      <c r="F2132" s="319">
        <v>20160101</v>
      </c>
      <c r="G2132" s="355">
        <v>20181231</v>
      </c>
      <c r="H2132" s="319" t="s">
        <v>4293</v>
      </c>
      <c r="I2132" s="319" t="s">
        <v>4775</v>
      </c>
      <c r="J2132" s="319">
        <f>J2131</f>
        <v>2808</v>
      </c>
      <c r="K2132" s="319" t="s">
        <v>4838</v>
      </c>
      <c r="L2132" s="319" t="s">
        <v>4841</v>
      </c>
      <c r="M2132" s="319" t="s">
        <v>5053</v>
      </c>
    </row>
    <row r="2133" spans="1:14" hidden="1">
      <c r="A2133" s="319">
        <f>A2132+1</f>
        <v>3332</v>
      </c>
      <c r="B2133" s="288" t="s">
        <v>4453</v>
      </c>
      <c r="C2133" s="319" t="s">
        <v>1541</v>
      </c>
      <c r="D2133" s="319" t="s">
        <v>4765</v>
      </c>
      <c r="E2133" s="319" t="s">
        <v>4765</v>
      </c>
      <c r="F2133" s="319">
        <v>20160101</v>
      </c>
      <c r="G2133" s="355">
        <v>20181231</v>
      </c>
      <c r="H2133" s="319" t="s">
        <v>4293</v>
      </c>
      <c r="I2133" s="319" t="s">
        <v>4775</v>
      </c>
      <c r="J2133" s="319">
        <f>J2132</f>
        <v>2808</v>
      </c>
      <c r="K2133" s="319" t="s">
        <v>4839</v>
      </c>
      <c r="L2133" s="319" t="s">
        <v>4842</v>
      </c>
      <c r="M2133" s="319" t="s">
        <v>5053</v>
      </c>
    </row>
    <row r="2134" spans="1:14" hidden="1">
      <c r="A2134" s="319">
        <f>A2133+1</f>
        <v>3333</v>
      </c>
      <c r="B2134" s="288" t="s">
        <v>4453</v>
      </c>
      <c r="C2134" s="319" t="s">
        <v>1541</v>
      </c>
      <c r="D2134" s="319" t="s">
        <v>4765</v>
      </c>
      <c r="E2134" s="319" t="s">
        <v>4765</v>
      </c>
      <c r="F2134" s="319">
        <v>20160101</v>
      </c>
      <c r="G2134" s="355">
        <v>20181231</v>
      </c>
      <c r="H2134" s="319" t="s">
        <v>4293</v>
      </c>
      <c r="I2134" s="319" t="s">
        <v>4775</v>
      </c>
      <c r="J2134" s="319">
        <v>2809</v>
      </c>
      <c r="K2134" s="319" t="s">
        <v>1809</v>
      </c>
      <c r="L2134" s="319" t="s">
        <v>4458</v>
      </c>
      <c r="M2134" s="319" t="s">
        <v>5053</v>
      </c>
    </row>
    <row r="2135" spans="1:14" hidden="1">
      <c r="A2135" s="319">
        <f>A2134+1</f>
        <v>3334</v>
      </c>
      <c r="B2135" s="288" t="s">
        <v>4453</v>
      </c>
      <c r="C2135" s="319" t="s">
        <v>1541</v>
      </c>
      <c r="D2135" s="319" t="s">
        <v>4765</v>
      </c>
      <c r="E2135" s="319" t="s">
        <v>4765</v>
      </c>
      <c r="F2135" s="319">
        <v>20160101</v>
      </c>
      <c r="G2135" s="355">
        <v>20181231</v>
      </c>
      <c r="H2135" s="319" t="s">
        <v>4293</v>
      </c>
      <c r="I2135" s="319" t="s">
        <v>4775</v>
      </c>
      <c r="J2135" s="319">
        <f>J2134</f>
        <v>2809</v>
      </c>
      <c r="K2135" s="319" t="s">
        <v>1419</v>
      </c>
      <c r="L2135" s="319" t="s">
        <v>4459</v>
      </c>
      <c r="M2135" s="319" t="s">
        <v>5053</v>
      </c>
    </row>
    <row r="2136" spans="1:14" hidden="1">
      <c r="A2136" s="319">
        <f>A2135+1</f>
        <v>3335</v>
      </c>
      <c r="B2136" s="288" t="s">
        <v>4453</v>
      </c>
      <c r="C2136" s="319" t="s">
        <v>1541</v>
      </c>
      <c r="D2136" s="319" t="s">
        <v>4765</v>
      </c>
      <c r="E2136" s="319" t="s">
        <v>4765</v>
      </c>
      <c r="F2136" s="319">
        <v>20160101</v>
      </c>
      <c r="G2136" s="355">
        <v>20181231</v>
      </c>
      <c r="H2136" s="319" t="s">
        <v>4293</v>
      </c>
      <c r="I2136" s="319" t="s">
        <v>4775</v>
      </c>
      <c r="J2136" s="319">
        <f>J2135</f>
        <v>2809</v>
      </c>
      <c r="K2136" s="319" t="s">
        <v>1586</v>
      </c>
      <c r="L2136" s="319" t="s">
        <v>4460</v>
      </c>
      <c r="M2136" s="319" t="s">
        <v>5053</v>
      </c>
    </row>
    <row r="2137" spans="1:14" hidden="1">
      <c r="A2137" s="319">
        <f>A2136+1</f>
        <v>3336</v>
      </c>
      <c r="B2137" s="288" t="s">
        <v>4453</v>
      </c>
      <c r="C2137" s="319" t="s">
        <v>1541</v>
      </c>
      <c r="D2137" s="319" t="s">
        <v>4765</v>
      </c>
      <c r="E2137" s="319" t="s">
        <v>4765</v>
      </c>
      <c r="F2137" s="319">
        <v>20160101</v>
      </c>
      <c r="G2137" s="355">
        <v>20181231</v>
      </c>
      <c r="H2137" s="319" t="s">
        <v>4293</v>
      </c>
      <c r="I2137" s="319" t="s">
        <v>4775</v>
      </c>
      <c r="J2137" s="319">
        <f>J2136</f>
        <v>2809</v>
      </c>
      <c r="K2137" s="319" t="s">
        <v>1256</v>
      </c>
      <c r="L2137" s="319" t="s">
        <v>4744</v>
      </c>
      <c r="M2137" s="319" t="s">
        <v>5053</v>
      </c>
    </row>
    <row r="2138" spans="1:14" hidden="1">
      <c r="A2138" s="319">
        <f>A2137+1</f>
        <v>3337</v>
      </c>
      <c r="B2138" s="288" t="s">
        <v>4453</v>
      </c>
      <c r="C2138" s="319" t="s">
        <v>1541</v>
      </c>
      <c r="D2138" s="319" t="s">
        <v>4765</v>
      </c>
      <c r="E2138" s="319" t="s">
        <v>4765</v>
      </c>
      <c r="F2138" s="319">
        <v>20160101</v>
      </c>
      <c r="G2138" s="355">
        <v>20181231</v>
      </c>
      <c r="H2138" s="319" t="s">
        <v>4293</v>
      </c>
      <c r="I2138" s="319" t="s">
        <v>4775</v>
      </c>
      <c r="J2138" s="319">
        <f>J2137</f>
        <v>2809</v>
      </c>
      <c r="K2138" s="319" t="s">
        <v>4461</v>
      </c>
      <c r="L2138" s="319" t="s">
        <v>4462</v>
      </c>
      <c r="M2138" s="319" t="s">
        <v>5053</v>
      </c>
    </row>
    <row r="2139" spans="1:14" hidden="1">
      <c r="A2139" s="319">
        <f>A2138+1</f>
        <v>3338</v>
      </c>
      <c r="B2139" s="288" t="s">
        <v>4453</v>
      </c>
      <c r="C2139" s="319" t="s">
        <v>1541</v>
      </c>
      <c r="D2139" s="319" t="s">
        <v>4765</v>
      </c>
      <c r="E2139" s="319" t="s">
        <v>4765</v>
      </c>
      <c r="F2139" s="319">
        <v>20160101</v>
      </c>
      <c r="G2139" s="355">
        <v>20181231</v>
      </c>
      <c r="H2139" s="319" t="s">
        <v>4293</v>
      </c>
      <c r="I2139" s="319" t="s">
        <v>4775</v>
      </c>
      <c r="J2139" s="319">
        <f>J2138</f>
        <v>2809</v>
      </c>
      <c r="K2139" s="319" t="s">
        <v>4762</v>
      </c>
      <c r="L2139" s="319" t="s">
        <v>4763</v>
      </c>
      <c r="M2139" s="319" t="s">
        <v>5053</v>
      </c>
    </row>
    <row r="2140" spans="1:14">
      <c r="A2140" s="319">
        <f>A2139+1</f>
        <v>3339</v>
      </c>
      <c r="B2140" s="288" t="s">
        <v>4453</v>
      </c>
      <c r="C2140" s="319" t="s">
        <v>1541</v>
      </c>
      <c r="D2140" s="319" t="s">
        <v>4765</v>
      </c>
      <c r="E2140" s="319" t="s">
        <v>4765</v>
      </c>
      <c r="F2140" s="319">
        <v>20160101</v>
      </c>
      <c r="G2140" s="355">
        <v>20181231</v>
      </c>
      <c r="H2140" s="319" t="s">
        <v>4293</v>
      </c>
      <c r="I2140" s="319" t="s">
        <v>4775</v>
      </c>
      <c r="J2140" s="319">
        <f>J2139</f>
        <v>2809</v>
      </c>
      <c r="K2140" s="319" t="s">
        <v>4762</v>
      </c>
      <c r="L2140" s="319" t="s">
        <v>4763</v>
      </c>
      <c r="M2140" s="319" t="s">
        <v>5053</v>
      </c>
      <c r="N2140" s="321" t="s">
        <v>5205</v>
      </c>
    </row>
    <row r="2141" spans="1:14" hidden="1">
      <c r="A2141" s="319">
        <f>A2140+1</f>
        <v>3340</v>
      </c>
      <c r="B2141" s="288" t="s">
        <v>4453</v>
      </c>
      <c r="C2141" s="319" t="s">
        <v>1541</v>
      </c>
      <c r="D2141" s="319" t="s">
        <v>4765</v>
      </c>
      <c r="E2141" s="319" t="s">
        <v>4765</v>
      </c>
      <c r="F2141" s="319">
        <v>20160101</v>
      </c>
      <c r="G2141" s="355">
        <v>20181231</v>
      </c>
      <c r="H2141" s="319" t="s">
        <v>4293</v>
      </c>
      <c r="I2141" s="319" t="s">
        <v>4775</v>
      </c>
      <c r="J2141" s="319">
        <f>J2140</f>
        <v>2809</v>
      </c>
      <c r="K2141" s="319" t="s">
        <v>1276</v>
      </c>
      <c r="L2141" s="319" t="s">
        <v>4467</v>
      </c>
      <c r="M2141" s="319" t="s">
        <v>5053</v>
      </c>
    </row>
    <row r="2142" spans="1:14" hidden="1">
      <c r="A2142" s="319">
        <f>A2141+1</f>
        <v>3341</v>
      </c>
      <c r="B2142" s="288" t="s">
        <v>4453</v>
      </c>
      <c r="C2142" s="319" t="s">
        <v>1541</v>
      </c>
      <c r="D2142" s="319" t="s">
        <v>4765</v>
      </c>
      <c r="E2142" s="319" t="s">
        <v>4765</v>
      </c>
      <c r="F2142" s="319">
        <v>20160101</v>
      </c>
      <c r="G2142" s="355">
        <v>20181231</v>
      </c>
      <c r="H2142" s="319" t="s">
        <v>4293</v>
      </c>
      <c r="I2142" s="319" t="s">
        <v>4775</v>
      </c>
      <c r="J2142" s="319">
        <f>J2141</f>
        <v>2809</v>
      </c>
      <c r="K2142" s="319" t="s">
        <v>4832</v>
      </c>
      <c r="L2142" s="319" t="s">
        <v>4469</v>
      </c>
      <c r="M2142" s="319" t="s">
        <v>5053</v>
      </c>
    </row>
    <row r="2143" spans="1:14" hidden="1">
      <c r="A2143" s="319">
        <f>A2142+1</f>
        <v>3342</v>
      </c>
      <c r="B2143" s="288" t="s">
        <v>4453</v>
      </c>
      <c r="C2143" s="319" t="s">
        <v>1541</v>
      </c>
      <c r="D2143" s="319" t="s">
        <v>4765</v>
      </c>
      <c r="E2143" s="319" t="s">
        <v>4765</v>
      </c>
      <c r="F2143" s="319">
        <v>20160101</v>
      </c>
      <c r="G2143" s="355">
        <v>20181231</v>
      </c>
      <c r="H2143" s="319" t="s">
        <v>4293</v>
      </c>
      <c r="I2143" s="319" t="s">
        <v>4775</v>
      </c>
      <c r="J2143" s="319">
        <f>J2142</f>
        <v>2809</v>
      </c>
      <c r="K2143" s="319" t="s">
        <v>4833</v>
      </c>
      <c r="L2143" s="319" t="s">
        <v>4471</v>
      </c>
      <c r="M2143" s="319" t="s">
        <v>5053</v>
      </c>
    </row>
    <row r="2144" spans="1:14" hidden="1">
      <c r="A2144" s="319">
        <f>A2143+1</f>
        <v>3343</v>
      </c>
      <c r="B2144" s="288" t="s">
        <v>4453</v>
      </c>
      <c r="C2144" s="319" t="s">
        <v>1541</v>
      </c>
      <c r="D2144" s="319" t="s">
        <v>4765</v>
      </c>
      <c r="E2144" s="319" t="s">
        <v>4765</v>
      </c>
      <c r="F2144" s="319">
        <v>20160101</v>
      </c>
      <c r="G2144" s="355">
        <v>20181231</v>
      </c>
      <c r="H2144" s="319" t="s">
        <v>4293</v>
      </c>
      <c r="I2144" s="319" t="s">
        <v>4775</v>
      </c>
      <c r="J2144" s="319">
        <f>J2143</f>
        <v>2809</v>
      </c>
      <c r="K2144" s="319" t="s">
        <v>4834</v>
      </c>
      <c r="L2144" s="319" t="s">
        <v>4835</v>
      </c>
      <c r="M2144" s="319" t="s">
        <v>5053</v>
      </c>
    </row>
    <row r="2145" spans="1:15" hidden="1">
      <c r="A2145" s="319">
        <f>A2144+1</f>
        <v>3344</v>
      </c>
      <c r="B2145" s="288" t="s">
        <v>4453</v>
      </c>
      <c r="C2145" s="319" t="s">
        <v>1541</v>
      </c>
      <c r="D2145" s="319" t="s">
        <v>4765</v>
      </c>
      <c r="E2145" s="319" t="s">
        <v>4765</v>
      </c>
      <c r="F2145" s="319">
        <v>20160101</v>
      </c>
      <c r="G2145" s="355">
        <v>20181231</v>
      </c>
      <c r="H2145" s="319" t="s">
        <v>4293</v>
      </c>
      <c r="I2145" s="319" t="s">
        <v>4775</v>
      </c>
      <c r="J2145" s="319">
        <f>J2144</f>
        <v>2809</v>
      </c>
      <c r="K2145" s="319" t="s">
        <v>4837</v>
      </c>
      <c r="L2145" s="319" t="s">
        <v>4836</v>
      </c>
      <c r="M2145" s="319" t="s">
        <v>5053</v>
      </c>
    </row>
    <row r="2146" spans="1:15" hidden="1">
      <c r="A2146" s="319">
        <f>A2145+1</f>
        <v>3345</v>
      </c>
      <c r="B2146" s="288" t="s">
        <v>4453</v>
      </c>
      <c r="C2146" s="319" t="s">
        <v>1541</v>
      </c>
      <c r="D2146" s="319" t="s">
        <v>4765</v>
      </c>
      <c r="E2146" s="319" t="s">
        <v>4765</v>
      </c>
      <c r="F2146" s="319">
        <v>20160101</v>
      </c>
      <c r="G2146" s="355">
        <v>20181231</v>
      </c>
      <c r="H2146" s="319" t="s">
        <v>4293</v>
      </c>
      <c r="I2146" s="319" t="s">
        <v>4775</v>
      </c>
      <c r="J2146" s="319">
        <f>J2145</f>
        <v>2809</v>
      </c>
      <c r="K2146" s="319" t="s">
        <v>4838</v>
      </c>
      <c r="L2146" s="319" t="s">
        <v>4841</v>
      </c>
      <c r="M2146" s="319" t="s">
        <v>5053</v>
      </c>
    </row>
    <row r="2147" spans="1:15" hidden="1">
      <c r="A2147" s="319">
        <f>A2146+1</f>
        <v>3346</v>
      </c>
      <c r="B2147" s="288" t="s">
        <v>4453</v>
      </c>
      <c r="C2147" s="319" t="s">
        <v>1541</v>
      </c>
      <c r="D2147" s="319" t="s">
        <v>4765</v>
      </c>
      <c r="E2147" s="319" t="s">
        <v>4765</v>
      </c>
      <c r="F2147" s="319">
        <v>20160101</v>
      </c>
      <c r="G2147" s="355">
        <v>20181231</v>
      </c>
      <c r="H2147" s="319" t="s">
        <v>4293</v>
      </c>
      <c r="I2147" s="319" t="s">
        <v>4775</v>
      </c>
      <c r="J2147" s="319">
        <f>J2146</f>
        <v>2809</v>
      </c>
      <c r="K2147" s="319" t="s">
        <v>4839</v>
      </c>
      <c r="L2147" s="319" t="s">
        <v>4842</v>
      </c>
      <c r="M2147" s="319" t="s">
        <v>5053</v>
      </c>
    </row>
    <row r="2148" spans="1:15">
      <c r="A2148" s="319">
        <f>A2147+1</f>
        <v>3347</v>
      </c>
      <c r="B2148" s="288" t="s">
        <v>4453</v>
      </c>
      <c r="C2148" s="319" t="s">
        <v>1541</v>
      </c>
      <c r="D2148" s="319" t="s">
        <v>4765</v>
      </c>
      <c r="E2148" s="319" t="s">
        <v>4765</v>
      </c>
      <c r="F2148" s="319">
        <v>20160101</v>
      </c>
      <c r="G2148" s="355">
        <v>20181231</v>
      </c>
      <c r="H2148" s="319" t="s">
        <v>4293</v>
      </c>
      <c r="I2148" s="319" t="s">
        <v>4775</v>
      </c>
      <c r="J2148" s="319">
        <f>J2147</f>
        <v>2809</v>
      </c>
      <c r="K2148" s="319" t="s">
        <v>4762</v>
      </c>
      <c r="L2148" s="319" t="s">
        <v>4763</v>
      </c>
      <c r="M2148" s="319" t="s">
        <v>5051</v>
      </c>
      <c r="N2148" s="321" t="s">
        <v>5203</v>
      </c>
      <c r="O2148" s="321" t="s">
        <v>5200</v>
      </c>
    </row>
    <row r="2149" spans="1:15" hidden="1">
      <c r="A2149" s="319">
        <f>A2148+1</f>
        <v>3348</v>
      </c>
      <c r="B2149" s="288" t="s">
        <v>4453</v>
      </c>
      <c r="C2149" s="319" t="s">
        <v>1541</v>
      </c>
      <c r="D2149" s="319" t="s">
        <v>4765</v>
      </c>
      <c r="E2149" s="319" t="s">
        <v>4765</v>
      </c>
      <c r="F2149" s="319">
        <v>20160101</v>
      </c>
      <c r="G2149" s="355">
        <v>20181231</v>
      </c>
      <c r="H2149" s="319" t="s">
        <v>4293</v>
      </c>
      <c r="I2149" s="319" t="s">
        <v>4775</v>
      </c>
      <c r="J2149" s="319">
        <f>J2148</f>
        <v>2809</v>
      </c>
      <c r="K2149" s="319" t="s">
        <v>1419</v>
      </c>
      <c r="L2149" s="319" t="s">
        <v>4459</v>
      </c>
      <c r="M2149" s="319" t="s">
        <v>5053</v>
      </c>
    </row>
    <row r="2150" spans="1:15">
      <c r="A2150" s="319">
        <f>A2149+1</f>
        <v>3349</v>
      </c>
      <c r="B2150" s="288" t="s">
        <v>5053</v>
      </c>
      <c r="C2150" s="319" t="s">
        <v>1541</v>
      </c>
      <c r="D2150" s="319" t="s">
        <v>4765</v>
      </c>
      <c r="E2150" s="319" t="s">
        <v>4765</v>
      </c>
      <c r="F2150" s="319">
        <v>20160101</v>
      </c>
      <c r="G2150" s="355">
        <v>20181231</v>
      </c>
      <c r="H2150" s="319" t="s">
        <v>4293</v>
      </c>
      <c r="I2150" s="319" t="s">
        <v>4775</v>
      </c>
      <c r="J2150" s="319">
        <v>2801</v>
      </c>
      <c r="K2150" s="3" t="s">
        <v>5069</v>
      </c>
      <c r="L2150" s="319" t="s">
        <v>5070</v>
      </c>
      <c r="M2150" s="319" t="s">
        <v>5053</v>
      </c>
      <c r="N2150" s="321" t="s">
        <v>5203</v>
      </c>
    </row>
    <row r="2151" spans="1:15" hidden="1">
      <c r="A2151" s="319">
        <f>A2150+1</f>
        <v>3350</v>
      </c>
      <c r="B2151" s="288" t="s">
        <v>4453</v>
      </c>
      <c r="C2151" s="319" t="s">
        <v>1541</v>
      </c>
      <c r="D2151" s="319" t="s">
        <v>4765</v>
      </c>
      <c r="E2151" s="319" t="s">
        <v>4765</v>
      </c>
      <c r="F2151" s="319">
        <v>20160101</v>
      </c>
      <c r="G2151" s="355">
        <v>20181231</v>
      </c>
      <c r="H2151" s="319" t="s">
        <v>4293</v>
      </c>
      <c r="I2151" s="319" t="s">
        <v>4775</v>
      </c>
      <c r="J2151" s="319">
        <f>J2150</f>
        <v>2801</v>
      </c>
      <c r="K2151" s="319" t="s">
        <v>1256</v>
      </c>
      <c r="L2151" s="319" t="s">
        <v>4744</v>
      </c>
      <c r="M2151" s="319" t="s">
        <v>5053</v>
      </c>
    </row>
    <row r="2152" spans="1:15">
      <c r="A2152" s="319">
        <f>A2151+1</f>
        <v>3351</v>
      </c>
      <c r="B2152" s="288" t="s">
        <v>5053</v>
      </c>
      <c r="C2152" s="319" t="s">
        <v>1541</v>
      </c>
      <c r="D2152" s="319" t="s">
        <v>4765</v>
      </c>
      <c r="E2152" s="319" t="s">
        <v>4765</v>
      </c>
      <c r="F2152" s="319">
        <v>20160101</v>
      </c>
      <c r="G2152" s="355">
        <v>20181231</v>
      </c>
      <c r="H2152" s="319" t="s">
        <v>4293</v>
      </c>
      <c r="I2152" s="319" t="s">
        <v>4775</v>
      </c>
      <c r="J2152" s="319">
        <f>J2151+1</f>
        <v>2802</v>
      </c>
      <c r="K2152" s="3" t="s">
        <v>5069</v>
      </c>
      <c r="L2152" s="319" t="s">
        <v>5070</v>
      </c>
      <c r="M2152" s="319" t="s">
        <v>5053</v>
      </c>
      <c r="N2152" s="321" t="s">
        <v>5199</v>
      </c>
    </row>
    <row r="2153" spans="1:15">
      <c r="A2153" s="319">
        <f>A2152+1</f>
        <v>3352</v>
      </c>
      <c r="B2153" s="288" t="s">
        <v>5053</v>
      </c>
      <c r="C2153" s="319" t="s">
        <v>1541</v>
      </c>
      <c r="D2153" s="319" t="s">
        <v>4765</v>
      </c>
      <c r="E2153" s="319" t="s">
        <v>4765</v>
      </c>
      <c r="F2153" s="319">
        <v>20160101</v>
      </c>
      <c r="G2153" s="355">
        <v>20181231</v>
      </c>
      <c r="H2153" s="319" t="s">
        <v>4293</v>
      </c>
      <c r="I2153" s="319" t="s">
        <v>4775</v>
      </c>
      <c r="J2153" s="319">
        <f>J2152+1</f>
        <v>2803</v>
      </c>
      <c r="K2153" s="3" t="s">
        <v>5069</v>
      </c>
      <c r="L2153" s="319" t="s">
        <v>5070</v>
      </c>
      <c r="M2153" s="319" t="s">
        <v>5053</v>
      </c>
      <c r="N2153" s="321" t="s">
        <v>5203</v>
      </c>
    </row>
    <row r="2154" spans="1:15">
      <c r="A2154" s="319">
        <f>A2153+1</f>
        <v>3353</v>
      </c>
      <c r="B2154" s="288" t="s">
        <v>5053</v>
      </c>
      <c r="C2154" s="319" t="s">
        <v>1541</v>
      </c>
      <c r="D2154" s="319" t="s">
        <v>4765</v>
      </c>
      <c r="E2154" s="319" t="s">
        <v>4765</v>
      </c>
      <c r="F2154" s="319">
        <v>20160101</v>
      </c>
      <c r="G2154" s="355">
        <v>20181231</v>
      </c>
      <c r="H2154" s="319" t="s">
        <v>4293</v>
      </c>
      <c r="I2154" s="319" t="s">
        <v>4775</v>
      </c>
      <c r="J2154" s="319">
        <f>J2153+1</f>
        <v>2804</v>
      </c>
      <c r="K2154" s="3" t="s">
        <v>5069</v>
      </c>
      <c r="L2154" s="319" t="s">
        <v>5070</v>
      </c>
      <c r="M2154" s="319" t="s">
        <v>5053</v>
      </c>
      <c r="N2154" s="321" t="s">
        <v>5203</v>
      </c>
    </row>
    <row r="2155" spans="1:15">
      <c r="A2155" s="319">
        <f>A2154+1</f>
        <v>3354</v>
      </c>
      <c r="B2155" s="288" t="s">
        <v>5053</v>
      </c>
      <c r="C2155" s="319" t="s">
        <v>1541</v>
      </c>
      <c r="D2155" s="319" t="s">
        <v>4765</v>
      </c>
      <c r="E2155" s="319" t="s">
        <v>4765</v>
      </c>
      <c r="F2155" s="319">
        <v>20160101</v>
      </c>
      <c r="G2155" s="355">
        <v>20181231</v>
      </c>
      <c r="H2155" s="319" t="s">
        <v>4293</v>
      </c>
      <c r="I2155" s="319" t="s">
        <v>4775</v>
      </c>
      <c r="J2155" s="319">
        <f>J2154+1</f>
        <v>2805</v>
      </c>
      <c r="K2155" s="3" t="s">
        <v>5069</v>
      </c>
      <c r="L2155" s="319" t="s">
        <v>5070</v>
      </c>
      <c r="M2155" s="319" t="s">
        <v>5053</v>
      </c>
      <c r="N2155" s="321" t="s">
        <v>5203</v>
      </c>
    </row>
    <row r="2156" spans="1:15" hidden="1">
      <c r="A2156" s="319">
        <f>A2155+1</f>
        <v>3355</v>
      </c>
      <c r="B2156" s="288" t="s">
        <v>4453</v>
      </c>
      <c r="C2156" s="319" t="s">
        <v>1541</v>
      </c>
      <c r="D2156" s="319" t="s">
        <v>4765</v>
      </c>
      <c r="E2156" s="319" t="s">
        <v>4765</v>
      </c>
      <c r="F2156" s="319">
        <v>20160101</v>
      </c>
      <c r="G2156" s="355">
        <v>20181231</v>
      </c>
      <c r="H2156" s="319" t="s">
        <v>4293</v>
      </c>
      <c r="I2156" s="319" t="s">
        <v>4775</v>
      </c>
      <c r="J2156" s="319">
        <f>J2155</f>
        <v>2805</v>
      </c>
      <c r="K2156" s="319" t="s">
        <v>4832</v>
      </c>
      <c r="L2156" s="319" t="s">
        <v>4469</v>
      </c>
      <c r="M2156" s="319" t="s">
        <v>5053</v>
      </c>
    </row>
    <row r="2157" spans="1:15" hidden="1">
      <c r="A2157" s="319">
        <f>A2156+1</f>
        <v>3356</v>
      </c>
      <c r="B2157" s="288" t="s">
        <v>4453</v>
      </c>
      <c r="C2157" s="319" t="s">
        <v>1541</v>
      </c>
      <c r="D2157" s="319" t="s">
        <v>4765</v>
      </c>
      <c r="E2157" s="319" t="s">
        <v>4765</v>
      </c>
      <c r="F2157" s="319">
        <v>20160101</v>
      </c>
      <c r="G2157" s="355">
        <v>20181231</v>
      </c>
      <c r="H2157" s="319" t="s">
        <v>4293</v>
      </c>
      <c r="I2157" s="319" t="s">
        <v>4775</v>
      </c>
      <c r="J2157" s="319">
        <f>J2156</f>
        <v>2805</v>
      </c>
      <c r="K2157" s="319" t="s">
        <v>4833</v>
      </c>
      <c r="L2157" s="319" t="s">
        <v>4471</v>
      </c>
      <c r="M2157" s="319" t="s">
        <v>5053</v>
      </c>
    </row>
    <row r="2158" spans="1:15">
      <c r="A2158" s="319">
        <f>A2157+1</f>
        <v>3357</v>
      </c>
      <c r="B2158" s="288" t="s">
        <v>5053</v>
      </c>
      <c r="C2158" s="319" t="s">
        <v>1541</v>
      </c>
      <c r="D2158" s="319" t="s">
        <v>4765</v>
      </c>
      <c r="E2158" s="319" t="s">
        <v>4765</v>
      </c>
      <c r="F2158" s="319">
        <v>20160101</v>
      </c>
      <c r="G2158" s="355">
        <v>20181231</v>
      </c>
      <c r="H2158" s="319" t="s">
        <v>4293</v>
      </c>
      <c r="I2158" s="319" t="s">
        <v>4775</v>
      </c>
      <c r="J2158" s="319">
        <f>J2157+1</f>
        <v>2806</v>
      </c>
      <c r="K2158" s="3" t="s">
        <v>5069</v>
      </c>
      <c r="L2158" s="319" t="s">
        <v>5070</v>
      </c>
      <c r="M2158" s="319" t="s">
        <v>5053</v>
      </c>
      <c r="N2158" s="321" t="s">
        <v>5203</v>
      </c>
    </row>
    <row r="2159" spans="1:15" hidden="1">
      <c r="A2159" s="319">
        <f>A2158+1</f>
        <v>3358</v>
      </c>
      <c r="B2159" s="288" t="s">
        <v>4453</v>
      </c>
      <c r="C2159" s="319" t="s">
        <v>1541</v>
      </c>
      <c r="D2159" s="319" t="s">
        <v>4765</v>
      </c>
      <c r="E2159" s="319" t="s">
        <v>4765</v>
      </c>
      <c r="F2159" s="319">
        <v>20160101</v>
      </c>
      <c r="G2159" s="355">
        <v>20181231</v>
      </c>
      <c r="H2159" s="319" t="s">
        <v>4293</v>
      </c>
      <c r="I2159" s="319" t="s">
        <v>4775</v>
      </c>
      <c r="J2159" s="319">
        <f>J2158</f>
        <v>2806</v>
      </c>
      <c r="K2159" s="319" t="s">
        <v>4837</v>
      </c>
      <c r="L2159" s="319" t="s">
        <v>4836</v>
      </c>
      <c r="M2159" s="319" t="s">
        <v>5053</v>
      </c>
    </row>
    <row r="2160" spans="1:15" hidden="1">
      <c r="A2160" s="319">
        <f>A2159+1</f>
        <v>3359</v>
      </c>
      <c r="B2160" s="288" t="s">
        <v>4453</v>
      </c>
      <c r="C2160" s="319" t="s">
        <v>1541</v>
      </c>
      <c r="D2160" s="319" t="s">
        <v>4765</v>
      </c>
      <c r="E2160" s="319" t="s">
        <v>4765</v>
      </c>
      <c r="F2160" s="319">
        <v>20160101</v>
      </c>
      <c r="G2160" s="355">
        <v>20181231</v>
      </c>
      <c r="H2160" s="319" t="s">
        <v>4293</v>
      </c>
      <c r="I2160" s="319" t="s">
        <v>4775</v>
      </c>
      <c r="J2160" s="319">
        <f>J2159</f>
        <v>2806</v>
      </c>
      <c r="K2160" s="319" t="s">
        <v>4463</v>
      </c>
      <c r="L2160" s="319" t="s">
        <v>4464</v>
      </c>
      <c r="M2160" s="319" t="s">
        <v>5053</v>
      </c>
      <c r="O2160" s="321" t="s">
        <v>5200</v>
      </c>
    </row>
    <row r="2161" spans="1:14" hidden="1">
      <c r="A2161" s="49">
        <f>A2160+1</f>
        <v>3360</v>
      </c>
      <c r="B2161" s="343" t="s">
        <v>4453</v>
      </c>
      <c r="C2161" s="49" t="s">
        <v>1541</v>
      </c>
      <c r="D2161" s="49" t="s">
        <v>4765</v>
      </c>
      <c r="E2161" s="49" t="s">
        <v>4765</v>
      </c>
      <c r="F2161" s="319">
        <v>20160101</v>
      </c>
      <c r="G2161" s="355">
        <v>20181231</v>
      </c>
      <c r="H2161" s="49" t="s">
        <v>4293</v>
      </c>
      <c r="I2161" s="49" t="s">
        <v>4775</v>
      </c>
      <c r="J2161" s="319">
        <f>J2160</f>
        <v>2806</v>
      </c>
      <c r="K2161" s="49" t="s">
        <v>4839</v>
      </c>
      <c r="L2161" s="49" t="s">
        <v>4842</v>
      </c>
      <c r="M2161" s="319" t="s">
        <v>5053</v>
      </c>
    </row>
    <row r="2162" spans="1:14" hidden="1">
      <c r="A2162" s="319">
        <f>A2161+1</f>
        <v>3361</v>
      </c>
      <c r="B2162" s="288" t="s">
        <v>4453</v>
      </c>
      <c r="C2162" s="319" t="s">
        <v>1541</v>
      </c>
      <c r="D2162" s="319" t="s">
        <v>4765</v>
      </c>
      <c r="E2162" s="319" t="s">
        <v>4765</v>
      </c>
      <c r="F2162" s="319">
        <v>20160101</v>
      </c>
      <c r="G2162" s="355">
        <v>20181231</v>
      </c>
      <c r="H2162" s="319" t="s">
        <v>4293</v>
      </c>
      <c r="I2162" s="319" t="s">
        <v>4775</v>
      </c>
      <c r="J2162" s="319">
        <v>2811</v>
      </c>
      <c r="K2162" s="319" t="s">
        <v>1809</v>
      </c>
      <c r="L2162" s="319" t="s">
        <v>4458</v>
      </c>
      <c r="M2162" s="319" t="s">
        <v>5053</v>
      </c>
    </row>
    <row r="2163" spans="1:14" hidden="1">
      <c r="A2163" s="319">
        <f>A2162+1</f>
        <v>3362</v>
      </c>
      <c r="B2163" s="288" t="s">
        <v>4453</v>
      </c>
      <c r="C2163" s="319" t="s">
        <v>1541</v>
      </c>
      <c r="D2163" s="319" t="s">
        <v>4765</v>
      </c>
      <c r="E2163" s="319" t="s">
        <v>4765</v>
      </c>
      <c r="F2163" s="319">
        <v>20160101</v>
      </c>
      <c r="G2163" s="355">
        <v>20181231</v>
      </c>
      <c r="H2163" s="319" t="s">
        <v>4293</v>
      </c>
      <c r="I2163" s="319" t="s">
        <v>4775</v>
      </c>
      <c r="J2163" s="319">
        <f>J2162</f>
        <v>2811</v>
      </c>
      <c r="K2163" s="319" t="s">
        <v>1419</v>
      </c>
      <c r="L2163" s="319" t="s">
        <v>4459</v>
      </c>
      <c r="M2163" s="319" t="s">
        <v>5053</v>
      </c>
    </row>
    <row r="2164" spans="1:14" hidden="1">
      <c r="A2164" s="319">
        <f>A2163+1</f>
        <v>3363</v>
      </c>
      <c r="B2164" s="288" t="s">
        <v>4453</v>
      </c>
      <c r="C2164" s="319" t="s">
        <v>1541</v>
      </c>
      <c r="D2164" s="319" t="s">
        <v>4765</v>
      </c>
      <c r="E2164" s="319" t="s">
        <v>4765</v>
      </c>
      <c r="F2164" s="319">
        <v>20160101</v>
      </c>
      <c r="G2164" s="355">
        <v>20181231</v>
      </c>
      <c r="H2164" s="319" t="s">
        <v>4293</v>
      </c>
      <c r="I2164" s="319" t="s">
        <v>4775</v>
      </c>
      <c r="J2164" s="319">
        <f>J2163</f>
        <v>2811</v>
      </c>
      <c r="K2164" s="319" t="s">
        <v>1586</v>
      </c>
      <c r="L2164" s="319" t="s">
        <v>4460</v>
      </c>
      <c r="M2164" s="319" t="s">
        <v>5053</v>
      </c>
    </row>
    <row r="2165" spans="1:14" hidden="1">
      <c r="A2165" s="319">
        <f>A2164+1</f>
        <v>3364</v>
      </c>
      <c r="B2165" s="288" t="s">
        <v>4453</v>
      </c>
      <c r="C2165" s="319" t="s">
        <v>1541</v>
      </c>
      <c r="D2165" s="319" t="s">
        <v>4765</v>
      </c>
      <c r="E2165" s="319" t="s">
        <v>4765</v>
      </c>
      <c r="F2165" s="319">
        <v>20160101</v>
      </c>
      <c r="G2165" s="355">
        <v>20181231</v>
      </c>
      <c r="H2165" s="319" t="s">
        <v>4293</v>
      </c>
      <c r="I2165" s="319" t="s">
        <v>4775</v>
      </c>
      <c r="J2165" s="319">
        <f>J2164</f>
        <v>2811</v>
      </c>
      <c r="K2165" s="319" t="s">
        <v>1256</v>
      </c>
      <c r="L2165" s="319" t="s">
        <v>4744</v>
      </c>
      <c r="M2165" s="319" t="s">
        <v>5053</v>
      </c>
    </row>
    <row r="2166" spans="1:14" hidden="1">
      <c r="A2166" s="319">
        <f>A2165+1</f>
        <v>3365</v>
      </c>
      <c r="B2166" s="288" t="s">
        <v>4453</v>
      </c>
      <c r="C2166" s="319" t="s">
        <v>1541</v>
      </c>
      <c r="D2166" s="319" t="s">
        <v>4765</v>
      </c>
      <c r="E2166" s="319" t="s">
        <v>4765</v>
      </c>
      <c r="F2166" s="319">
        <v>20160101</v>
      </c>
      <c r="G2166" s="355">
        <v>20181231</v>
      </c>
      <c r="H2166" s="319" t="s">
        <v>4293</v>
      </c>
      <c r="I2166" s="319" t="s">
        <v>4775</v>
      </c>
      <c r="J2166" s="319">
        <f>J2165</f>
        <v>2811</v>
      </c>
      <c r="K2166" s="319" t="s">
        <v>4461</v>
      </c>
      <c r="L2166" s="319" t="s">
        <v>4462</v>
      </c>
      <c r="M2166" s="319" t="s">
        <v>5053</v>
      </c>
    </row>
    <row r="2167" spans="1:14" hidden="1">
      <c r="A2167" s="319">
        <f>A2166+1</f>
        <v>3366</v>
      </c>
      <c r="B2167" s="288" t="s">
        <v>4453</v>
      </c>
      <c r="C2167" s="319" t="s">
        <v>1541</v>
      </c>
      <c r="D2167" s="319" t="s">
        <v>4765</v>
      </c>
      <c r="E2167" s="319" t="s">
        <v>4765</v>
      </c>
      <c r="F2167" s="319">
        <v>20160101</v>
      </c>
      <c r="G2167" s="355">
        <v>20181231</v>
      </c>
      <c r="H2167" s="319" t="s">
        <v>4293</v>
      </c>
      <c r="I2167" s="319" t="s">
        <v>4775</v>
      </c>
      <c r="J2167" s="319">
        <f>J2166</f>
        <v>2811</v>
      </c>
      <c r="K2167" s="319" t="s">
        <v>4762</v>
      </c>
      <c r="L2167" s="319" t="s">
        <v>4763</v>
      </c>
      <c r="M2167" s="319" t="s">
        <v>5053</v>
      </c>
    </row>
    <row r="2168" spans="1:14" hidden="1">
      <c r="A2168" s="319">
        <f>A2167+1</f>
        <v>3367</v>
      </c>
      <c r="B2168" s="288" t="s">
        <v>4453</v>
      </c>
      <c r="C2168" s="319" t="s">
        <v>1541</v>
      </c>
      <c r="D2168" s="319" t="s">
        <v>4765</v>
      </c>
      <c r="E2168" s="319" t="s">
        <v>4765</v>
      </c>
      <c r="F2168" s="319">
        <v>20160101</v>
      </c>
      <c r="G2168" s="355">
        <v>20181231</v>
      </c>
      <c r="H2168" s="319" t="s">
        <v>4293</v>
      </c>
      <c r="I2168" s="319" t="s">
        <v>4775</v>
      </c>
      <c r="J2168" s="319">
        <f>J2167</f>
        <v>2811</v>
      </c>
      <c r="K2168" s="319" t="s">
        <v>4463</v>
      </c>
      <c r="L2168" s="319" t="s">
        <v>4464</v>
      </c>
      <c r="M2168" s="319" t="s">
        <v>5053</v>
      </c>
    </row>
    <row r="2169" spans="1:14" hidden="1">
      <c r="A2169" s="319">
        <f>A2168+1</f>
        <v>3368</v>
      </c>
      <c r="B2169" s="288" t="s">
        <v>4453</v>
      </c>
      <c r="C2169" s="319" t="s">
        <v>1541</v>
      </c>
      <c r="D2169" s="319" t="s">
        <v>4765</v>
      </c>
      <c r="E2169" s="319" t="s">
        <v>4765</v>
      </c>
      <c r="F2169" s="319">
        <v>20160101</v>
      </c>
      <c r="G2169" s="355">
        <v>20181231</v>
      </c>
      <c r="H2169" s="319" t="s">
        <v>4293</v>
      </c>
      <c r="I2169" s="319" t="s">
        <v>4775</v>
      </c>
      <c r="J2169" s="319">
        <f>J2168</f>
        <v>2811</v>
      </c>
      <c r="K2169" s="319" t="s">
        <v>1276</v>
      </c>
      <c r="L2169" s="319" t="s">
        <v>4467</v>
      </c>
      <c r="M2169" s="319" t="s">
        <v>5053</v>
      </c>
    </row>
    <row r="2170" spans="1:14" hidden="1">
      <c r="A2170" s="319">
        <f>A2169+1</f>
        <v>3369</v>
      </c>
      <c r="B2170" s="288" t="s">
        <v>4453</v>
      </c>
      <c r="C2170" s="319" t="s">
        <v>1541</v>
      </c>
      <c r="D2170" s="319" t="s">
        <v>4765</v>
      </c>
      <c r="E2170" s="319" t="s">
        <v>4765</v>
      </c>
      <c r="F2170" s="319">
        <v>20160101</v>
      </c>
      <c r="G2170" s="355">
        <v>20181231</v>
      </c>
      <c r="H2170" s="319" t="s">
        <v>4293</v>
      </c>
      <c r="I2170" s="319" t="s">
        <v>4775</v>
      </c>
      <c r="J2170" s="319">
        <f>J2169</f>
        <v>2811</v>
      </c>
      <c r="K2170" s="319" t="s">
        <v>4832</v>
      </c>
      <c r="L2170" s="319" t="s">
        <v>4469</v>
      </c>
      <c r="M2170" s="319" t="s">
        <v>5053</v>
      </c>
    </row>
    <row r="2171" spans="1:14">
      <c r="A2171" s="319">
        <f>A2170+1</f>
        <v>3370</v>
      </c>
      <c r="B2171" s="288" t="s">
        <v>5053</v>
      </c>
      <c r="C2171" s="319" t="s">
        <v>1541</v>
      </c>
      <c r="D2171" s="319" t="s">
        <v>4765</v>
      </c>
      <c r="E2171" s="319" t="s">
        <v>4765</v>
      </c>
      <c r="F2171" s="319">
        <v>20160101</v>
      </c>
      <c r="G2171" s="355">
        <v>20181231</v>
      </c>
      <c r="H2171" s="319" t="s">
        <v>4293</v>
      </c>
      <c r="I2171" s="319" t="s">
        <v>4775</v>
      </c>
      <c r="J2171" s="319">
        <f>J2170+1</f>
        <v>2812</v>
      </c>
      <c r="K2171" s="3" t="s">
        <v>1149</v>
      </c>
      <c r="L2171" s="319" t="s">
        <v>5055</v>
      </c>
      <c r="M2171" s="319" t="s">
        <v>5053</v>
      </c>
      <c r="N2171" s="321" t="s">
        <v>5203</v>
      </c>
    </row>
    <row r="2172" spans="1:14" hidden="1">
      <c r="A2172" s="319">
        <f>A2171+1</f>
        <v>3371</v>
      </c>
      <c r="B2172" s="288" t="s">
        <v>4453</v>
      </c>
      <c r="C2172" s="319" t="s">
        <v>1541</v>
      </c>
      <c r="D2172" s="319" t="s">
        <v>4765</v>
      </c>
      <c r="E2172" s="319" t="s">
        <v>4765</v>
      </c>
      <c r="F2172" s="319">
        <v>20160101</v>
      </c>
      <c r="G2172" s="355">
        <v>20181231</v>
      </c>
      <c r="H2172" s="319" t="s">
        <v>4293</v>
      </c>
      <c r="I2172" s="319" t="s">
        <v>4775</v>
      </c>
      <c r="J2172" s="319">
        <f>J2171</f>
        <v>2812</v>
      </c>
      <c r="K2172" s="319" t="s">
        <v>4834</v>
      </c>
      <c r="L2172" s="319" t="s">
        <v>4835</v>
      </c>
      <c r="M2172" s="319" t="s">
        <v>5053</v>
      </c>
    </row>
    <row r="2173" spans="1:14" hidden="1">
      <c r="A2173" s="319">
        <f>A2172+1</f>
        <v>3372</v>
      </c>
      <c r="B2173" s="288" t="s">
        <v>4453</v>
      </c>
      <c r="C2173" s="319" t="s">
        <v>1541</v>
      </c>
      <c r="D2173" s="319" t="s">
        <v>4765</v>
      </c>
      <c r="E2173" s="319" t="s">
        <v>4765</v>
      </c>
      <c r="F2173" s="319">
        <v>20160101</v>
      </c>
      <c r="G2173" s="355">
        <v>20181231</v>
      </c>
      <c r="H2173" s="319" t="s">
        <v>4293</v>
      </c>
      <c r="I2173" s="319" t="s">
        <v>4775</v>
      </c>
      <c r="J2173" s="319">
        <f>J2172</f>
        <v>2812</v>
      </c>
      <c r="K2173" s="319" t="s">
        <v>4837</v>
      </c>
      <c r="L2173" s="319" t="s">
        <v>4836</v>
      </c>
      <c r="M2173" s="319" t="s">
        <v>5053</v>
      </c>
    </row>
    <row r="2174" spans="1:14" hidden="1">
      <c r="A2174" s="319">
        <f>A2173+1</f>
        <v>3373</v>
      </c>
      <c r="B2174" s="288" t="s">
        <v>4453</v>
      </c>
      <c r="C2174" s="319" t="s">
        <v>1541</v>
      </c>
      <c r="D2174" s="319" t="s">
        <v>4765</v>
      </c>
      <c r="E2174" s="319" t="s">
        <v>4765</v>
      </c>
      <c r="F2174" s="319">
        <v>20160101</v>
      </c>
      <c r="G2174" s="355">
        <v>20181231</v>
      </c>
      <c r="H2174" s="319" t="s">
        <v>4293</v>
      </c>
      <c r="I2174" s="319" t="s">
        <v>4775</v>
      </c>
      <c r="J2174" s="319">
        <f>J2173</f>
        <v>2812</v>
      </c>
      <c r="K2174" s="319" t="s">
        <v>4838</v>
      </c>
      <c r="L2174" s="319" t="s">
        <v>4841</v>
      </c>
      <c r="M2174" s="319" t="s">
        <v>5053</v>
      </c>
    </row>
    <row r="2175" spans="1:14" hidden="1">
      <c r="A2175" s="319">
        <f>A2174+1</f>
        <v>3374</v>
      </c>
      <c r="B2175" s="288" t="s">
        <v>4453</v>
      </c>
      <c r="C2175" s="319" t="s">
        <v>1541</v>
      </c>
      <c r="D2175" s="319" t="s">
        <v>4765</v>
      </c>
      <c r="E2175" s="319" t="s">
        <v>4765</v>
      </c>
      <c r="F2175" s="319">
        <v>20160101</v>
      </c>
      <c r="G2175" s="355">
        <v>20181231</v>
      </c>
      <c r="H2175" s="319" t="s">
        <v>4293</v>
      </c>
      <c r="I2175" s="319" t="s">
        <v>4775</v>
      </c>
      <c r="J2175" s="319">
        <f>J2174</f>
        <v>2812</v>
      </c>
      <c r="K2175" s="319" t="s">
        <v>4839</v>
      </c>
      <c r="L2175" s="319" t="s">
        <v>4842</v>
      </c>
      <c r="M2175" s="319" t="s">
        <v>5053</v>
      </c>
    </row>
    <row r="2176" spans="1:14" hidden="1">
      <c r="A2176" s="319">
        <f>A2175+1</f>
        <v>3375</v>
      </c>
      <c r="B2176" s="288" t="s">
        <v>4453</v>
      </c>
      <c r="C2176" s="319" t="s">
        <v>1541</v>
      </c>
      <c r="D2176" s="319" t="s">
        <v>4765</v>
      </c>
      <c r="E2176" s="319" t="s">
        <v>4765</v>
      </c>
      <c r="F2176" s="319">
        <v>20160101</v>
      </c>
      <c r="G2176" s="355">
        <v>20181231</v>
      </c>
      <c r="H2176" s="319" t="s">
        <v>4293</v>
      </c>
      <c r="I2176" s="319" t="s">
        <v>4775</v>
      </c>
      <c r="J2176" s="319">
        <v>2812</v>
      </c>
      <c r="K2176" s="319" t="s">
        <v>1809</v>
      </c>
      <c r="L2176" s="319" t="s">
        <v>4458</v>
      </c>
      <c r="M2176" s="319" t="s">
        <v>5053</v>
      </c>
    </row>
    <row r="2177" spans="1:15" hidden="1">
      <c r="A2177" s="319">
        <f>A2176+1</f>
        <v>3376</v>
      </c>
      <c r="B2177" s="288" t="s">
        <v>4453</v>
      </c>
      <c r="C2177" s="319" t="s">
        <v>1541</v>
      </c>
      <c r="D2177" s="319" t="s">
        <v>4765</v>
      </c>
      <c r="E2177" s="319" t="s">
        <v>4765</v>
      </c>
      <c r="F2177" s="319">
        <v>20160101</v>
      </c>
      <c r="G2177" s="355">
        <v>20181231</v>
      </c>
      <c r="H2177" s="319" t="s">
        <v>4293</v>
      </c>
      <c r="I2177" s="319" t="s">
        <v>4775</v>
      </c>
      <c r="J2177" s="319">
        <f>J2176</f>
        <v>2812</v>
      </c>
      <c r="K2177" s="319" t="s">
        <v>1419</v>
      </c>
      <c r="L2177" s="319" t="s">
        <v>4459</v>
      </c>
      <c r="M2177" s="319" t="s">
        <v>5053</v>
      </c>
    </row>
    <row r="2178" spans="1:15" hidden="1">
      <c r="A2178" s="319">
        <f>A2177+1</f>
        <v>3377</v>
      </c>
      <c r="B2178" s="288" t="s">
        <v>4453</v>
      </c>
      <c r="C2178" s="319" t="s">
        <v>1541</v>
      </c>
      <c r="D2178" s="319" t="s">
        <v>4765</v>
      </c>
      <c r="E2178" s="319" t="s">
        <v>4765</v>
      </c>
      <c r="F2178" s="319">
        <v>20160101</v>
      </c>
      <c r="G2178" s="355">
        <v>20181231</v>
      </c>
      <c r="H2178" s="319" t="s">
        <v>4293</v>
      </c>
      <c r="I2178" s="319" t="s">
        <v>4775</v>
      </c>
      <c r="J2178" s="319">
        <f>J2177</f>
        <v>2812</v>
      </c>
      <c r="K2178" s="319" t="s">
        <v>1586</v>
      </c>
      <c r="L2178" s="319" t="s">
        <v>4460</v>
      </c>
      <c r="M2178" s="319" t="s">
        <v>5053</v>
      </c>
    </row>
    <row r="2179" spans="1:15" hidden="1">
      <c r="A2179" s="319">
        <f>A2178+1</f>
        <v>3378</v>
      </c>
      <c r="B2179" s="288" t="s">
        <v>4453</v>
      </c>
      <c r="C2179" s="319" t="s">
        <v>1541</v>
      </c>
      <c r="D2179" s="319" t="s">
        <v>4765</v>
      </c>
      <c r="E2179" s="319" t="s">
        <v>4765</v>
      </c>
      <c r="F2179" s="319">
        <v>20160101</v>
      </c>
      <c r="G2179" s="355">
        <v>20181231</v>
      </c>
      <c r="H2179" s="319" t="s">
        <v>4293</v>
      </c>
      <c r="I2179" s="319" t="s">
        <v>4775</v>
      </c>
      <c r="J2179" s="319">
        <f>J2178</f>
        <v>2812</v>
      </c>
      <c r="K2179" s="319" t="s">
        <v>1256</v>
      </c>
      <c r="L2179" s="319" t="s">
        <v>4744</v>
      </c>
      <c r="M2179" s="319" t="s">
        <v>5053</v>
      </c>
    </row>
    <row r="2180" spans="1:15" hidden="1">
      <c r="A2180" s="319">
        <f>A2179+1</f>
        <v>3379</v>
      </c>
      <c r="B2180" s="288" t="s">
        <v>4453</v>
      </c>
      <c r="C2180" s="319" t="s">
        <v>1541</v>
      </c>
      <c r="D2180" s="319" t="s">
        <v>4765</v>
      </c>
      <c r="E2180" s="319" t="s">
        <v>4765</v>
      </c>
      <c r="F2180" s="319">
        <v>20160101</v>
      </c>
      <c r="G2180" s="355">
        <v>20181231</v>
      </c>
      <c r="H2180" s="319" t="s">
        <v>4293</v>
      </c>
      <c r="I2180" s="319" t="s">
        <v>4775</v>
      </c>
      <c r="J2180" s="319">
        <f>J2179</f>
        <v>2812</v>
      </c>
      <c r="K2180" s="319" t="s">
        <v>4461</v>
      </c>
      <c r="L2180" s="319" t="s">
        <v>4462</v>
      </c>
      <c r="M2180" s="319" t="s">
        <v>5053</v>
      </c>
    </row>
    <row r="2181" spans="1:15" hidden="1">
      <c r="A2181" s="319">
        <f>A2180+1</f>
        <v>3380</v>
      </c>
      <c r="B2181" s="288" t="s">
        <v>4453</v>
      </c>
      <c r="C2181" s="319" t="s">
        <v>1541</v>
      </c>
      <c r="D2181" s="319" t="s">
        <v>4765</v>
      </c>
      <c r="E2181" s="319" t="s">
        <v>4765</v>
      </c>
      <c r="F2181" s="319">
        <v>20160101</v>
      </c>
      <c r="G2181" s="355">
        <v>20181231</v>
      </c>
      <c r="H2181" s="319" t="s">
        <v>4293</v>
      </c>
      <c r="I2181" s="319" t="s">
        <v>4775</v>
      </c>
      <c r="J2181" s="319">
        <f>J2180</f>
        <v>2812</v>
      </c>
      <c r="K2181" s="319" t="s">
        <v>4762</v>
      </c>
      <c r="L2181" s="319" t="s">
        <v>4763</v>
      </c>
      <c r="M2181" s="319" t="s">
        <v>5053</v>
      </c>
    </row>
    <row r="2182" spans="1:15" hidden="1">
      <c r="A2182" s="319">
        <f>A2181+1</f>
        <v>3381</v>
      </c>
      <c r="B2182" s="288" t="s">
        <v>4453</v>
      </c>
      <c r="C2182" s="319" t="s">
        <v>1541</v>
      </c>
      <c r="D2182" s="319" t="s">
        <v>4765</v>
      </c>
      <c r="E2182" s="319" t="s">
        <v>4765</v>
      </c>
      <c r="F2182" s="319">
        <v>20160101</v>
      </c>
      <c r="G2182" s="355">
        <v>20181231</v>
      </c>
      <c r="H2182" s="319" t="s">
        <v>4293</v>
      </c>
      <c r="I2182" s="319" t="s">
        <v>4775</v>
      </c>
      <c r="J2182" s="319">
        <f>J2181</f>
        <v>2812</v>
      </c>
      <c r="K2182" s="319" t="s">
        <v>4463</v>
      </c>
      <c r="L2182" s="319" t="s">
        <v>4464</v>
      </c>
      <c r="M2182" s="319" t="s">
        <v>5053</v>
      </c>
      <c r="O2182" s="321" t="s">
        <v>5200</v>
      </c>
    </row>
    <row r="2183" spans="1:15" hidden="1">
      <c r="A2183" s="319">
        <f>A2182+1</f>
        <v>3382</v>
      </c>
      <c r="B2183" s="288" t="s">
        <v>4453</v>
      </c>
      <c r="C2183" s="319" t="s">
        <v>1541</v>
      </c>
      <c r="D2183" s="319" t="s">
        <v>4765</v>
      </c>
      <c r="E2183" s="319" t="s">
        <v>4765</v>
      </c>
      <c r="F2183" s="319">
        <v>20160101</v>
      </c>
      <c r="G2183" s="355">
        <v>20181231</v>
      </c>
      <c r="H2183" s="319" t="s">
        <v>4293</v>
      </c>
      <c r="I2183" s="319" t="s">
        <v>4775</v>
      </c>
      <c r="J2183" s="319">
        <f>J2182</f>
        <v>2812</v>
      </c>
      <c r="K2183" s="319" t="s">
        <v>1276</v>
      </c>
      <c r="L2183" s="319" t="s">
        <v>4467</v>
      </c>
      <c r="M2183" s="319" t="s">
        <v>5053</v>
      </c>
    </row>
    <row r="2184" spans="1:15" hidden="1">
      <c r="A2184" s="319">
        <f>A2183+1</f>
        <v>3383</v>
      </c>
      <c r="B2184" s="288" t="s">
        <v>4453</v>
      </c>
      <c r="C2184" s="319" t="s">
        <v>1541</v>
      </c>
      <c r="D2184" s="319" t="s">
        <v>4765</v>
      </c>
      <c r="E2184" s="319" t="s">
        <v>4765</v>
      </c>
      <c r="F2184" s="319">
        <v>20160101</v>
      </c>
      <c r="G2184" s="355">
        <v>20181231</v>
      </c>
      <c r="H2184" s="319" t="s">
        <v>4293</v>
      </c>
      <c r="I2184" s="319" t="s">
        <v>4775</v>
      </c>
      <c r="J2184" s="319">
        <f>J2183</f>
        <v>2812</v>
      </c>
      <c r="K2184" s="319" t="s">
        <v>4832</v>
      </c>
      <c r="L2184" s="319" t="s">
        <v>4469</v>
      </c>
      <c r="M2184" s="319" t="s">
        <v>5053</v>
      </c>
    </row>
    <row r="2185" spans="1:15">
      <c r="A2185" s="319">
        <f>A2184+1</f>
        <v>3384</v>
      </c>
      <c r="B2185" s="288" t="s">
        <v>5053</v>
      </c>
      <c r="C2185" s="319" t="s">
        <v>1541</v>
      </c>
      <c r="D2185" s="319" t="s">
        <v>4765</v>
      </c>
      <c r="E2185" s="319" t="s">
        <v>4765</v>
      </c>
      <c r="F2185" s="319">
        <v>20160101</v>
      </c>
      <c r="G2185" s="355">
        <v>20181231</v>
      </c>
      <c r="H2185" s="319" t="s">
        <v>4293</v>
      </c>
      <c r="I2185" s="319" t="s">
        <v>4775</v>
      </c>
      <c r="J2185" s="319">
        <f>J2184+1</f>
        <v>2813</v>
      </c>
      <c r="K2185" s="3" t="s">
        <v>5054</v>
      </c>
      <c r="L2185" s="319" t="s">
        <v>5055</v>
      </c>
      <c r="M2185" s="319" t="s">
        <v>5053</v>
      </c>
      <c r="N2185" s="321" t="s">
        <v>5203</v>
      </c>
    </row>
    <row r="2186" spans="1:15" hidden="1">
      <c r="A2186" s="319">
        <f>A2185+1</f>
        <v>3385</v>
      </c>
      <c r="B2186" s="288" t="s">
        <v>4453</v>
      </c>
      <c r="C2186" s="319" t="s">
        <v>1541</v>
      </c>
      <c r="D2186" s="319" t="s">
        <v>4765</v>
      </c>
      <c r="E2186" s="319" t="s">
        <v>4765</v>
      </c>
      <c r="F2186" s="319">
        <v>20160101</v>
      </c>
      <c r="G2186" s="355">
        <v>20181231</v>
      </c>
      <c r="H2186" s="319" t="s">
        <v>4293</v>
      </c>
      <c r="I2186" s="319" t="s">
        <v>4775</v>
      </c>
      <c r="J2186" s="319">
        <f>J2185</f>
        <v>2813</v>
      </c>
      <c r="K2186" s="319" t="s">
        <v>4834</v>
      </c>
      <c r="L2186" s="319" t="s">
        <v>4835</v>
      </c>
      <c r="M2186" s="319" t="s">
        <v>5053</v>
      </c>
    </row>
    <row r="2187" spans="1:15" hidden="1">
      <c r="A2187" s="319">
        <f>A2186+1</f>
        <v>3386</v>
      </c>
      <c r="B2187" s="288" t="s">
        <v>4453</v>
      </c>
      <c r="C2187" s="319" t="s">
        <v>1541</v>
      </c>
      <c r="D2187" s="319" t="s">
        <v>4765</v>
      </c>
      <c r="E2187" s="319" t="s">
        <v>4765</v>
      </c>
      <c r="F2187" s="319">
        <v>20160101</v>
      </c>
      <c r="G2187" s="355">
        <v>20181231</v>
      </c>
      <c r="H2187" s="319" t="s">
        <v>4293</v>
      </c>
      <c r="I2187" s="319" t="s">
        <v>4775</v>
      </c>
      <c r="J2187" s="319">
        <f>J2186</f>
        <v>2813</v>
      </c>
      <c r="K2187" s="319" t="s">
        <v>4837</v>
      </c>
      <c r="L2187" s="319" t="s">
        <v>4836</v>
      </c>
      <c r="M2187" s="319" t="s">
        <v>5053</v>
      </c>
    </row>
    <row r="2188" spans="1:15" hidden="1">
      <c r="A2188" s="319">
        <f>A2187+1</f>
        <v>3387</v>
      </c>
      <c r="B2188" s="288" t="s">
        <v>4453</v>
      </c>
      <c r="C2188" s="319" t="s">
        <v>1541</v>
      </c>
      <c r="D2188" s="319" t="s">
        <v>4765</v>
      </c>
      <c r="E2188" s="319" t="s">
        <v>4765</v>
      </c>
      <c r="F2188" s="319">
        <v>20160101</v>
      </c>
      <c r="G2188" s="355">
        <v>20181231</v>
      </c>
      <c r="H2188" s="319" t="s">
        <v>4293</v>
      </c>
      <c r="I2188" s="319" t="s">
        <v>4775</v>
      </c>
      <c r="J2188" s="319">
        <f>J2187</f>
        <v>2813</v>
      </c>
      <c r="K2188" s="319" t="s">
        <v>4838</v>
      </c>
      <c r="L2188" s="319" t="s">
        <v>4841</v>
      </c>
      <c r="M2188" s="319" t="s">
        <v>5053</v>
      </c>
    </row>
    <row r="2189" spans="1:15" hidden="1">
      <c r="A2189" s="319">
        <f>A2188+1</f>
        <v>3388</v>
      </c>
      <c r="B2189" s="288" t="s">
        <v>4453</v>
      </c>
      <c r="C2189" s="319" t="s">
        <v>1541</v>
      </c>
      <c r="D2189" s="319" t="s">
        <v>4765</v>
      </c>
      <c r="E2189" s="319" t="s">
        <v>4765</v>
      </c>
      <c r="F2189" s="319">
        <v>20160101</v>
      </c>
      <c r="G2189" s="355">
        <v>20181231</v>
      </c>
      <c r="H2189" s="319" t="s">
        <v>4293</v>
      </c>
      <c r="I2189" s="319" t="s">
        <v>4775</v>
      </c>
      <c r="J2189" s="319">
        <f>J2188</f>
        <v>2813</v>
      </c>
      <c r="K2189" s="319" t="s">
        <v>4839</v>
      </c>
      <c r="L2189" s="319" t="s">
        <v>4842</v>
      </c>
      <c r="M2189" s="319" t="s">
        <v>5053</v>
      </c>
    </row>
    <row r="2190" spans="1:15" hidden="1">
      <c r="A2190" s="319">
        <f>A2189+1</f>
        <v>3389</v>
      </c>
      <c r="B2190" s="288" t="s">
        <v>4453</v>
      </c>
      <c r="C2190" s="319" t="s">
        <v>1541</v>
      </c>
      <c r="D2190" s="319" t="s">
        <v>4765</v>
      </c>
      <c r="E2190" s="319" t="s">
        <v>4765</v>
      </c>
      <c r="F2190" s="319">
        <v>20160101</v>
      </c>
      <c r="G2190" s="355">
        <v>20181231</v>
      </c>
      <c r="H2190" s="319" t="s">
        <v>4293</v>
      </c>
      <c r="I2190" s="319" t="s">
        <v>4775</v>
      </c>
      <c r="J2190" s="319">
        <v>2813</v>
      </c>
      <c r="K2190" s="319" t="s">
        <v>1809</v>
      </c>
      <c r="L2190" s="319" t="s">
        <v>4458</v>
      </c>
      <c r="M2190" s="319" t="s">
        <v>5053</v>
      </c>
    </row>
    <row r="2191" spans="1:15" hidden="1">
      <c r="A2191" s="319">
        <f>A2190+1</f>
        <v>3390</v>
      </c>
      <c r="B2191" s="288" t="s">
        <v>4453</v>
      </c>
      <c r="C2191" s="319" t="s">
        <v>1541</v>
      </c>
      <c r="D2191" s="319" t="s">
        <v>4765</v>
      </c>
      <c r="E2191" s="319" t="s">
        <v>4765</v>
      </c>
      <c r="F2191" s="319">
        <v>20160101</v>
      </c>
      <c r="G2191" s="355">
        <v>20181231</v>
      </c>
      <c r="H2191" s="319" t="s">
        <v>4293</v>
      </c>
      <c r="I2191" s="319" t="s">
        <v>4775</v>
      </c>
      <c r="J2191" s="319">
        <f>J2190</f>
        <v>2813</v>
      </c>
      <c r="K2191" s="319" t="s">
        <v>1419</v>
      </c>
      <c r="L2191" s="319" t="s">
        <v>4459</v>
      </c>
      <c r="M2191" s="319" t="s">
        <v>5053</v>
      </c>
    </row>
    <row r="2192" spans="1:15" hidden="1">
      <c r="A2192" s="319">
        <f>A2191+1</f>
        <v>3391</v>
      </c>
      <c r="B2192" s="288" t="s">
        <v>4453</v>
      </c>
      <c r="C2192" s="319" t="s">
        <v>1541</v>
      </c>
      <c r="D2192" s="319" t="s">
        <v>4765</v>
      </c>
      <c r="E2192" s="319" t="s">
        <v>4765</v>
      </c>
      <c r="F2192" s="319">
        <v>20160101</v>
      </c>
      <c r="G2192" s="355">
        <v>20181231</v>
      </c>
      <c r="H2192" s="319" t="s">
        <v>4293</v>
      </c>
      <c r="I2192" s="319" t="s">
        <v>4775</v>
      </c>
      <c r="J2192" s="319">
        <f>J2191</f>
        <v>2813</v>
      </c>
      <c r="K2192" s="319" t="s">
        <v>1586</v>
      </c>
      <c r="L2192" s="319" t="s">
        <v>4460</v>
      </c>
      <c r="M2192" s="319" t="s">
        <v>5053</v>
      </c>
    </row>
    <row r="2193" spans="1:15" hidden="1">
      <c r="A2193" s="319">
        <f>A2192+1</f>
        <v>3392</v>
      </c>
      <c r="B2193" s="288" t="s">
        <v>4453</v>
      </c>
      <c r="C2193" s="319" t="s">
        <v>1541</v>
      </c>
      <c r="D2193" s="319" t="s">
        <v>4765</v>
      </c>
      <c r="E2193" s="319" t="s">
        <v>4765</v>
      </c>
      <c r="F2193" s="319">
        <v>20160101</v>
      </c>
      <c r="G2193" s="355">
        <v>20181231</v>
      </c>
      <c r="H2193" s="319" t="s">
        <v>4293</v>
      </c>
      <c r="I2193" s="319" t="s">
        <v>4775</v>
      </c>
      <c r="J2193" s="319">
        <f>J2192</f>
        <v>2813</v>
      </c>
      <c r="K2193" s="319" t="s">
        <v>1256</v>
      </c>
      <c r="L2193" s="319" t="s">
        <v>4744</v>
      </c>
      <c r="M2193" s="319" t="s">
        <v>5053</v>
      </c>
    </row>
    <row r="2194" spans="1:15" hidden="1">
      <c r="A2194" s="319">
        <f>A2193+1</f>
        <v>3393</v>
      </c>
      <c r="B2194" s="288" t="s">
        <v>4453</v>
      </c>
      <c r="C2194" s="319" t="s">
        <v>1541</v>
      </c>
      <c r="D2194" s="319" t="s">
        <v>4765</v>
      </c>
      <c r="E2194" s="319" t="s">
        <v>4765</v>
      </c>
      <c r="F2194" s="319">
        <v>20160101</v>
      </c>
      <c r="G2194" s="355">
        <v>20181231</v>
      </c>
      <c r="H2194" s="319" t="s">
        <v>4293</v>
      </c>
      <c r="I2194" s="319" t="s">
        <v>4775</v>
      </c>
      <c r="J2194" s="319">
        <f>J2193</f>
        <v>2813</v>
      </c>
      <c r="K2194" s="319" t="s">
        <v>4461</v>
      </c>
      <c r="L2194" s="319" t="s">
        <v>4462</v>
      </c>
      <c r="M2194" s="319" t="s">
        <v>5053</v>
      </c>
    </row>
    <row r="2195" spans="1:15" hidden="1">
      <c r="A2195" s="319">
        <f>A2194+1</f>
        <v>3394</v>
      </c>
      <c r="B2195" s="288" t="s">
        <v>4453</v>
      </c>
      <c r="C2195" s="319" t="s">
        <v>1541</v>
      </c>
      <c r="D2195" s="319" t="s">
        <v>4765</v>
      </c>
      <c r="E2195" s="319" t="s">
        <v>4765</v>
      </c>
      <c r="F2195" s="319">
        <v>20160101</v>
      </c>
      <c r="G2195" s="355">
        <v>20181231</v>
      </c>
      <c r="H2195" s="319" t="s">
        <v>4293</v>
      </c>
      <c r="I2195" s="319" t="s">
        <v>4775</v>
      </c>
      <c r="J2195" s="319">
        <f>J2194</f>
        <v>2813</v>
      </c>
      <c r="K2195" s="319" t="s">
        <v>4762</v>
      </c>
      <c r="L2195" s="319" t="s">
        <v>4763</v>
      </c>
      <c r="M2195" s="319" t="s">
        <v>5053</v>
      </c>
    </row>
    <row r="2196" spans="1:15" hidden="1">
      <c r="A2196" s="319">
        <f>A2195+1</f>
        <v>3395</v>
      </c>
      <c r="B2196" s="288" t="s">
        <v>4453</v>
      </c>
      <c r="C2196" s="319" t="s">
        <v>1541</v>
      </c>
      <c r="D2196" s="319" t="s">
        <v>4765</v>
      </c>
      <c r="E2196" s="319" t="s">
        <v>4765</v>
      </c>
      <c r="F2196" s="319">
        <v>20160101</v>
      </c>
      <c r="G2196" s="355">
        <v>20181231</v>
      </c>
      <c r="H2196" s="319" t="s">
        <v>4293</v>
      </c>
      <c r="I2196" s="319" t="s">
        <v>4775</v>
      </c>
      <c r="J2196" s="319">
        <f>J2195</f>
        <v>2813</v>
      </c>
      <c r="K2196" s="319" t="s">
        <v>4463</v>
      </c>
      <c r="L2196" s="319" t="s">
        <v>4464</v>
      </c>
      <c r="M2196" s="319" t="s">
        <v>5053</v>
      </c>
      <c r="O2196" s="321" t="s">
        <v>5213</v>
      </c>
    </row>
    <row r="2197" spans="1:15" hidden="1">
      <c r="A2197" s="319">
        <f>A2196+1</f>
        <v>3396</v>
      </c>
      <c r="B2197" s="288" t="s">
        <v>4453</v>
      </c>
      <c r="C2197" s="319" t="s">
        <v>1541</v>
      </c>
      <c r="D2197" s="319" t="s">
        <v>4765</v>
      </c>
      <c r="E2197" s="319" t="s">
        <v>4765</v>
      </c>
      <c r="F2197" s="319">
        <v>20160101</v>
      </c>
      <c r="G2197" s="355">
        <v>20181231</v>
      </c>
      <c r="H2197" s="319" t="s">
        <v>4293</v>
      </c>
      <c r="I2197" s="319" t="s">
        <v>4775</v>
      </c>
      <c r="J2197" s="319">
        <f>J2196</f>
        <v>2813</v>
      </c>
      <c r="K2197" s="319" t="s">
        <v>1276</v>
      </c>
      <c r="L2197" s="319" t="s">
        <v>4467</v>
      </c>
      <c r="M2197" s="319" t="s">
        <v>5053</v>
      </c>
    </row>
    <row r="2198" spans="1:15" hidden="1">
      <c r="A2198" s="319">
        <f>A2197+1</f>
        <v>3397</v>
      </c>
      <c r="B2198" s="288" t="s">
        <v>4453</v>
      </c>
      <c r="C2198" s="319" t="s">
        <v>1541</v>
      </c>
      <c r="D2198" s="319" t="s">
        <v>4765</v>
      </c>
      <c r="E2198" s="319" t="s">
        <v>4765</v>
      </c>
      <c r="F2198" s="319">
        <v>20160101</v>
      </c>
      <c r="G2198" s="355">
        <v>20181231</v>
      </c>
      <c r="H2198" s="319" t="s">
        <v>4293</v>
      </c>
      <c r="I2198" s="319" t="s">
        <v>4775</v>
      </c>
      <c r="J2198" s="319">
        <f>J2197</f>
        <v>2813</v>
      </c>
      <c r="K2198" s="319" t="s">
        <v>4832</v>
      </c>
      <c r="L2198" s="319" t="s">
        <v>4469</v>
      </c>
      <c r="M2198" s="319" t="s">
        <v>5053</v>
      </c>
    </row>
    <row r="2199" spans="1:15" hidden="1">
      <c r="A2199" s="319">
        <f>A2198+1</f>
        <v>3398</v>
      </c>
      <c r="B2199" s="288" t="s">
        <v>4453</v>
      </c>
      <c r="C2199" s="319" t="s">
        <v>1541</v>
      </c>
      <c r="D2199" s="319" t="s">
        <v>4765</v>
      </c>
      <c r="E2199" s="319" t="s">
        <v>4765</v>
      </c>
      <c r="F2199" s="319">
        <v>20160101</v>
      </c>
      <c r="G2199" s="355">
        <v>20181231</v>
      </c>
      <c r="H2199" s="319" t="s">
        <v>4293</v>
      </c>
      <c r="I2199" s="319" t="s">
        <v>4775</v>
      </c>
      <c r="J2199" s="319">
        <f>J2198</f>
        <v>2813</v>
      </c>
      <c r="K2199" s="319" t="s">
        <v>4833</v>
      </c>
      <c r="L2199" s="319" t="s">
        <v>4471</v>
      </c>
      <c r="M2199" s="319" t="s">
        <v>5053</v>
      </c>
    </row>
    <row r="2200" spans="1:15" hidden="1">
      <c r="A2200" s="319">
        <f>A2199+1</f>
        <v>3399</v>
      </c>
      <c r="B2200" s="288" t="s">
        <v>4453</v>
      </c>
      <c r="C2200" s="319" t="s">
        <v>1541</v>
      </c>
      <c r="D2200" s="319" t="s">
        <v>4765</v>
      </c>
      <c r="E2200" s="319" t="s">
        <v>4765</v>
      </c>
      <c r="F2200" s="319">
        <v>20160101</v>
      </c>
      <c r="G2200" s="355">
        <v>20181231</v>
      </c>
      <c r="H2200" s="319" t="s">
        <v>4293</v>
      </c>
      <c r="I2200" s="319" t="s">
        <v>4775</v>
      </c>
      <c r="J2200" s="319">
        <f>J2199</f>
        <v>2813</v>
      </c>
      <c r="K2200" s="319" t="s">
        <v>4834</v>
      </c>
      <c r="L2200" s="319" t="s">
        <v>4835</v>
      </c>
      <c r="M2200" s="319" t="s">
        <v>5053</v>
      </c>
    </row>
    <row r="2201" spans="1:15" hidden="1">
      <c r="A2201" s="319">
        <f>A2200+1</f>
        <v>3400</v>
      </c>
      <c r="B2201" s="288" t="s">
        <v>4453</v>
      </c>
      <c r="C2201" s="319" t="s">
        <v>1541</v>
      </c>
      <c r="D2201" s="319" t="s">
        <v>4765</v>
      </c>
      <c r="E2201" s="319" t="s">
        <v>4765</v>
      </c>
      <c r="F2201" s="319">
        <v>20160101</v>
      </c>
      <c r="G2201" s="355">
        <v>20181231</v>
      </c>
      <c r="H2201" s="319" t="s">
        <v>4293</v>
      </c>
      <c r="I2201" s="319" t="s">
        <v>4775</v>
      </c>
      <c r="J2201" s="319">
        <f>J2200</f>
        <v>2813</v>
      </c>
      <c r="K2201" s="319" t="s">
        <v>4837</v>
      </c>
      <c r="L2201" s="319" t="s">
        <v>4836</v>
      </c>
      <c r="M2201" s="319" t="s">
        <v>5053</v>
      </c>
    </row>
    <row r="2202" spans="1:15" hidden="1">
      <c r="A2202" s="319">
        <f>A2201+1</f>
        <v>3401</v>
      </c>
      <c r="B2202" s="288" t="s">
        <v>4453</v>
      </c>
      <c r="C2202" s="319" t="s">
        <v>1541</v>
      </c>
      <c r="D2202" s="319" t="s">
        <v>4765</v>
      </c>
      <c r="E2202" s="319" t="s">
        <v>4765</v>
      </c>
      <c r="F2202" s="319">
        <v>20160101</v>
      </c>
      <c r="G2202" s="355">
        <v>20181231</v>
      </c>
      <c r="H2202" s="319" t="s">
        <v>4293</v>
      </c>
      <c r="I2202" s="319" t="s">
        <v>4775</v>
      </c>
      <c r="J2202" s="319">
        <f>J2201</f>
        <v>2813</v>
      </c>
      <c r="K2202" s="319" t="s">
        <v>4838</v>
      </c>
      <c r="L2202" s="319" t="s">
        <v>4841</v>
      </c>
      <c r="M2202" s="319" t="s">
        <v>5053</v>
      </c>
    </row>
    <row r="2203" spans="1:15" hidden="1">
      <c r="A2203" s="319">
        <f>A2202+1</f>
        <v>3402</v>
      </c>
      <c r="B2203" s="288" t="s">
        <v>4453</v>
      </c>
      <c r="C2203" s="319" t="s">
        <v>1541</v>
      </c>
      <c r="D2203" s="319" t="s">
        <v>4765</v>
      </c>
      <c r="E2203" s="319" t="s">
        <v>4765</v>
      </c>
      <c r="F2203" s="319">
        <v>20160101</v>
      </c>
      <c r="G2203" s="355">
        <v>20181231</v>
      </c>
      <c r="H2203" s="319" t="s">
        <v>4293</v>
      </c>
      <c r="I2203" s="319" t="s">
        <v>4775</v>
      </c>
      <c r="J2203" s="319">
        <f>J2202</f>
        <v>2813</v>
      </c>
      <c r="K2203" s="319" t="s">
        <v>4839</v>
      </c>
      <c r="L2203" s="319" t="s">
        <v>4842</v>
      </c>
      <c r="M2203" s="319" t="s">
        <v>5053</v>
      </c>
    </row>
    <row r="2204" spans="1:15" hidden="1">
      <c r="A2204" s="319">
        <f>A2203+1</f>
        <v>3403</v>
      </c>
      <c r="B2204" s="288" t="s">
        <v>4453</v>
      </c>
      <c r="C2204" s="319" t="s">
        <v>1541</v>
      </c>
      <c r="D2204" s="319" t="s">
        <v>4765</v>
      </c>
      <c r="E2204" s="319" t="s">
        <v>4765</v>
      </c>
      <c r="F2204" s="319">
        <v>20160101</v>
      </c>
      <c r="G2204" s="355">
        <v>20181231</v>
      </c>
      <c r="H2204" s="319" t="s">
        <v>4293</v>
      </c>
      <c r="I2204" s="319" t="s">
        <v>4775</v>
      </c>
      <c r="J2204" s="319">
        <v>2814</v>
      </c>
      <c r="K2204" s="319" t="s">
        <v>1809</v>
      </c>
      <c r="L2204" s="319" t="s">
        <v>4458</v>
      </c>
      <c r="M2204" s="319" t="s">
        <v>5053</v>
      </c>
    </row>
    <row r="2205" spans="1:15">
      <c r="A2205" s="319">
        <f>A2204+1</f>
        <v>3404</v>
      </c>
      <c r="B2205" s="288" t="s">
        <v>5053</v>
      </c>
      <c r="C2205" s="319" t="s">
        <v>1541</v>
      </c>
      <c r="D2205" s="319" t="s">
        <v>4765</v>
      </c>
      <c r="E2205" s="319" t="s">
        <v>4765</v>
      </c>
      <c r="F2205" s="319">
        <v>20160101</v>
      </c>
      <c r="G2205" s="355">
        <v>20181231</v>
      </c>
      <c r="H2205" s="319" t="s">
        <v>4293</v>
      </c>
      <c r="I2205" s="319" t="s">
        <v>4775</v>
      </c>
      <c r="J2205" s="319">
        <f>J2204+1</f>
        <v>2815</v>
      </c>
      <c r="K2205" s="3" t="s">
        <v>5054</v>
      </c>
      <c r="L2205" s="319" t="s">
        <v>5055</v>
      </c>
      <c r="M2205" s="319" t="s">
        <v>5053</v>
      </c>
      <c r="N2205" s="321" t="s">
        <v>5203</v>
      </c>
    </row>
    <row r="2206" spans="1:15" hidden="1">
      <c r="A2206" s="319">
        <f>A2205+1</f>
        <v>3405</v>
      </c>
      <c r="B2206" s="288" t="s">
        <v>4453</v>
      </c>
      <c r="C2206" s="319" t="s">
        <v>1541</v>
      </c>
      <c r="D2206" s="319" t="s">
        <v>4765</v>
      </c>
      <c r="E2206" s="319" t="s">
        <v>4765</v>
      </c>
      <c r="F2206" s="319">
        <v>20160101</v>
      </c>
      <c r="G2206" s="355">
        <v>20181231</v>
      </c>
      <c r="H2206" s="319" t="s">
        <v>4293</v>
      </c>
      <c r="I2206" s="319" t="s">
        <v>4775</v>
      </c>
      <c r="J2206" s="319">
        <f>J2205</f>
        <v>2815</v>
      </c>
      <c r="K2206" s="319" t="s">
        <v>1586</v>
      </c>
      <c r="L2206" s="319" t="s">
        <v>4460</v>
      </c>
      <c r="M2206" s="319" t="s">
        <v>5053</v>
      </c>
    </row>
    <row r="2207" spans="1:15" hidden="1">
      <c r="A2207" s="319">
        <f>A2206+1</f>
        <v>3406</v>
      </c>
      <c r="B2207" s="288" t="s">
        <v>4453</v>
      </c>
      <c r="C2207" s="319" t="s">
        <v>1541</v>
      </c>
      <c r="D2207" s="319" t="s">
        <v>4765</v>
      </c>
      <c r="E2207" s="319" t="s">
        <v>4765</v>
      </c>
      <c r="F2207" s="319">
        <v>20160101</v>
      </c>
      <c r="G2207" s="355">
        <v>20181231</v>
      </c>
      <c r="H2207" s="319" t="s">
        <v>4293</v>
      </c>
      <c r="I2207" s="319" t="s">
        <v>4775</v>
      </c>
      <c r="J2207" s="319">
        <f>J2206</f>
        <v>2815</v>
      </c>
      <c r="K2207" s="319" t="s">
        <v>1256</v>
      </c>
      <c r="L2207" s="319" t="s">
        <v>4744</v>
      </c>
      <c r="M2207" s="319" t="s">
        <v>5053</v>
      </c>
    </row>
    <row r="2208" spans="1:15" hidden="1">
      <c r="A2208" s="319">
        <f>A2207+1</f>
        <v>3407</v>
      </c>
      <c r="B2208" s="288" t="s">
        <v>4453</v>
      </c>
      <c r="C2208" s="319" t="s">
        <v>1541</v>
      </c>
      <c r="D2208" s="319" t="s">
        <v>4765</v>
      </c>
      <c r="E2208" s="319" t="s">
        <v>4765</v>
      </c>
      <c r="F2208" s="319">
        <v>20160101</v>
      </c>
      <c r="G2208" s="355">
        <v>20181231</v>
      </c>
      <c r="H2208" s="319" t="s">
        <v>4293</v>
      </c>
      <c r="I2208" s="319" t="s">
        <v>4775</v>
      </c>
      <c r="J2208" s="319">
        <f>J2207</f>
        <v>2815</v>
      </c>
      <c r="K2208" s="319" t="s">
        <v>4461</v>
      </c>
      <c r="L2208" s="319" t="s">
        <v>4462</v>
      </c>
      <c r="M2208" s="319" t="s">
        <v>5053</v>
      </c>
    </row>
    <row r="2209" spans="1:15" hidden="1">
      <c r="A2209" s="319">
        <f>A2208+1</f>
        <v>3408</v>
      </c>
      <c r="B2209" s="288" t="s">
        <v>4453</v>
      </c>
      <c r="C2209" s="319" t="s">
        <v>1541</v>
      </c>
      <c r="D2209" s="319" t="s">
        <v>4765</v>
      </c>
      <c r="E2209" s="319" t="s">
        <v>4765</v>
      </c>
      <c r="F2209" s="319">
        <v>20160101</v>
      </c>
      <c r="G2209" s="355">
        <v>20181231</v>
      </c>
      <c r="H2209" s="319" t="s">
        <v>4293</v>
      </c>
      <c r="I2209" s="319" t="s">
        <v>4775</v>
      </c>
      <c r="J2209" s="319">
        <f>J2208</f>
        <v>2815</v>
      </c>
      <c r="K2209" s="319" t="s">
        <v>4463</v>
      </c>
      <c r="L2209" s="319" t="s">
        <v>4464</v>
      </c>
      <c r="M2209" s="319" t="s">
        <v>5053</v>
      </c>
      <c r="O2209" s="321" t="s">
        <v>5212</v>
      </c>
    </row>
    <row r="2210" spans="1:15" hidden="1">
      <c r="A2210" s="319">
        <f>A2209+1</f>
        <v>3409</v>
      </c>
      <c r="B2210" s="288" t="s">
        <v>4453</v>
      </c>
      <c r="C2210" s="319" t="s">
        <v>1541</v>
      </c>
      <c r="D2210" s="319" t="s">
        <v>4765</v>
      </c>
      <c r="E2210" s="319" t="s">
        <v>4765</v>
      </c>
      <c r="F2210" s="319">
        <v>20160101</v>
      </c>
      <c r="G2210" s="355">
        <v>20181231</v>
      </c>
      <c r="H2210" s="319" t="s">
        <v>4293</v>
      </c>
      <c r="I2210" s="319" t="s">
        <v>4775</v>
      </c>
      <c r="J2210" s="319">
        <f>J2209</f>
        <v>2815</v>
      </c>
      <c r="K2210" s="319" t="s">
        <v>4463</v>
      </c>
      <c r="L2210" s="319" t="s">
        <v>4464</v>
      </c>
      <c r="M2210" s="319" t="s">
        <v>5053</v>
      </c>
      <c r="O2210" s="321" t="s">
        <v>5200</v>
      </c>
    </row>
    <row r="2211" spans="1:15" hidden="1">
      <c r="A2211" s="319">
        <f>A2210+1</f>
        <v>3410</v>
      </c>
      <c r="B2211" s="288" t="s">
        <v>4453</v>
      </c>
      <c r="C2211" s="319" t="s">
        <v>1541</v>
      </c>
      <c r="D2211" s="319" t="s">
        <v>4765</v>
      </c>
      <c r="E2211" s="319" t="s">
        <v>4765</v>
      </c>
      <c r="F2211" s="319">
        <v>20160101</v>
      </c>
      <c r="G2211" s="355">
        <v>20181231</v>
      </c>
      <c r="H2211" s="319" t="s">
        <v>4293</v>
      </c>
      <c r="I2211" s="319" t="s">
        <v>4775</v>
      </c>
      <c r="J2211" s="319">
        <f>J2210</f>
        <v>2815</v>
      </c>
      <c r="K2211" s="319" t="s">
        <v>4762</v>
      </c>
      <c r="L2211" s="319" t="s">
        <v>4763</v>
      </c>
      <c r="M2211" s="319" t="s">
        <v>5053</v>
      </c>
      <c r="O2211" s="321" t="s">
        <v>5200</v>
      </c>
    </row>
    <row r="2212" spans="1:15" hidden="1">
      <c r="A2212" s="319">
        <f>A2211+1</f>
        <v>3411</v>
      </c>
      <c r="B2212" s="288" t="s">
        <v>4453</v>
      </c>
      <c r="C2212" s="319" t="s">
        <v>1541</v>
      </c>
      <c r="D2212" s="319" t="s">
        <v>4765</v>
      </c>
      <c r="E2212" s="319" t="s">
        <v>4765</v>
      </c>
      <c r="F2212" s="319">
        <v>20160101</v>
      </c>
      <c r="G2212" s="355">
        <v>20181231</v>
      </c>
      <c r="H2212" s="319" t="s">
        <v>4293</v>
      </c>
      <c r="I2212" s="319" t="s">
        <v>4775</v>
      </c>
      <c r="J2212" s="319">
        <f>J2211</f>
        <v>2815</v>
      </c>
      <c r="K2212" s="319" t="s">
        <v>4832</v>
      </c>
      <c r="L2212" s="319" t="s">
        <v>4469</v>
      </c>
      <c r="M2212" s="319" t="s">
        <v>5053</v>
      </c>
    </row>
    <row r="2213" spans="1:15" hidden="1">
      <c r="A2213" s="319">
        <f>A2212+1</f>
        <v>3412</v>
      </c>
      <c r="B2213" s="288" t="s">
        <v>4453</v>
      </c>
      <c r="C2213" s="319" t="s">
        <v>1541</v>
      </c>
      <c r="D2213" s="319" t="s">
        <v>4765</v>
      </c>
      <c r="E2213" s="319" t="s">
        <v>4765</v>
      </c>
      <c r="F2213" s="319">
        <v>20160101</v>
      </c>
      <c r="G2213" s="355">
        <v>20181231</v>
      </c>
      <c r="H2213" s="319" t="s">
        <v>4293</v>
      </c>
      <c r="I2213" s="319" t="s">
        <v>4775</v>
      </c>
      <c r="J2213" s="319">
        <f>J2212</f>
        <v>2815</v>
      </c>
      <c r="K2213" s="319" t="s">
        <v>4833</v>
      </c>
      <c r="L2213" s="319" t="s">
        <v>4471</v>
      </c>
      <c r="M2213" s="319" t="s">
        <v>5053</v>
      </c>
    </row>
    <row r="2214" spans="1:15" hidden="1">
      <c r="A2214" s="319">
        <f>A2213+1</f>
        <v>3413</v>
      </c>
      <c r="B2214" s="288" t="s">
        <v>4453</v>
      </c>
      <c r="C2214" s="319" t="s">
        <v>1541</v>
      </c>
      <c r="D2214" s="319" t="s">
        <v>4765</v>
      </c>
      <c r="E2214" s="319" t="s">
        <v>4765</v>
      </c>
      <c r="F2214" s="319">
        <v>20160101</v>
      </c>
      <c r="G2214" s="355">
        <v>20181231</v>
      </c>
      <c r="H2214" s="319" t="s">
        <v>4293</v>
      </c>
      <c r="I2214" s="319" t="s">
        <v>4775</v>
      </c>
      <c r="J2214" s="319">
        <f>J2213</f>
        <v>2815</v>
      </c>
      <c r="K2214" s="319" t="s">
        <v>4834</v>
      </c>
      <c r="L2214" s="319" t="s">
        <v>4835</v>
      </c>
      <c r="M2214" s="319" t="s">
        <v>5053</v>
      </c>
    </row>
    <row r="2215" spans="1:15" hidden="1">
      <c r="A2215" s="319">
        <f>A2214+1</f>
        <v>3414</v>
      </c>
      <c r="B2215" s="288" t="s">
        <v>4453</v>
      </c>
      <c r="C2215" s="319" t="s">
        <v>1541</v>
      </c>
      <c r="D2215" s="319" t="s">
        <v>4765</v>
      </c>
      <c r="E2215" s="319" t="s">
        <v>4765</v>
      </c>
      <c r="F2215" s="319">
        <v>20160101</v>
      </c>
      <c r="G2215" s="355">
        <v>20181231</v>
      </c>
      <c r="H2215" s="319" t="s">
        <v>4293</v>
      </c>
      <c r="I2215" s="319" t="s">
        <v>4775</v>
      </c>
      <c r="J2215" s="319">
        <f>J2214</f>
        <v>2815</v>
      </c>
      <c r="K2215" s="319" t="s">
        <v>4837</v>
      </c>
      <c r="L2215" s="319" t="s">
        <v>4836</v>
      </c>
      <c r="M2215" s="319" t="s">
        <v>5053</v>
      </c>
    </row>
    <row r="2216" spans="1:15" hidden="1">
      <c r="A2216" s="319">
        <f>A2215+1</f>
        <v>3415</v>
      </c>
      <c r="B2216" s="288" t="s">
        <v>4453</v>
      </c>
      <c r="C2216" s="319" t="s">
        <v>1541</v>
      </c>
      <c r="D2216" s="319" t="s">
        <v>4765</v>
      </c>
      <c r="E2216" s="319" t="s">
        <v>4765</v>
      </c>
      <c r="F2216" s="319">
        <v>20160101</v>
      </c>
      <c r="G2216" s="355">
        <v>20181231</v>
      </c>
      <c r="H2216" s="319" t="s">
        <v>4293</v>
      </c>
      <c r="I2216" s="319" t="s">
        <v>4775</v>
      </c>
      <c r="J2216" s="319">
        <f>J2215</f>
        <v>2815</v>
      </c>
      <c r="K2216" s="319" t="s">
        <v>4838</v>
      </c>
      <c r="L2216" s="319" t="s">
        <v>4841</v>
      </c>
      <c r="M2216" s="319" t="s">
        <v>5053</v>
      </c>
    </row>
    <row r="2217" spans="1:15" hidden="1">
      <c r="A2217" s="319">
        <f>A2216+1</f>
        <v>3416</v>
      </c>
      <c r="B2217" s="288" t="s">
        <v>4453</v>
      </c>
      <c r="C2217" s="319" t="s">
        <v>1541</v>
      </c>
      <c r="D2217" s="319" t="s">
        <v>4765</v>
      </c>
      <c r="E2217" s="319" t="s">
        <v>4765</v>
      </c>
      <c r="F2217" s="319">
        <v>20160101</v>
      </c>
      <c r="G2217" s="355">
        <v>20181231</v>
      </c>
      <c r="H2217" s="319" t="s">
        <v>4293</v>
      </c>
      <c r="I2217" s="319" t="s">
        <v>4775</v>
      </c>
      <c r="J2217" s="319">
        <f>J2216</f>
        <v>2815</v>
      </c>
      <c r="K2217" s="319" t="s">
        <v>4839</v>
      </c>
      <c r="L2217" s="319" t="s">
        <v>4842</v>
      </c>
      <c r="M2217" s="319" t="s">
        <v>5053</v>
      </c>
    </row>
    <row r="2218" spans="1:15" hidden="1">
      <c r="A2218" s="319">
        <f>A2217+1</f>
        <v>3417</v>
      </c>
      <c r="B2218" s="288" t="s">
        <v>4453</v>
      </c>
      <c r="C2218" s="319" t="s">
        <v>1541</v>
      </c>
      <c r="D2218" s="319" t="s">
        <v>4765</v>
      </c>
      <c r="E2218" s="319" t="s">
        <v>4765</v>
      </c>
      <c r="F2218" s="319">
        <v>20160101</v>
      </c>
      <c r="G2218" s="355">
        <v>20181231</v>
      </c>
      <c r="H2218" s="319" t="s">
        <v>4293</v>
      </c>
      <c r="I2218" s="319" t="s">
        <v>4775</v>
      </c>
      <c r="J2218" s="319">
        <v>2815</v>
      </c>
      <c r="K2218" s="319" t="s">
        <v>1809</v>
      </c>
      <c r="L2218" s="319" t="s">
        <v>4458</v>
      </c>
      <c r="M2218" s="319" t="s">
        <v>5053</v>
      </c>
    </row>
    <row r="2219" spans="1:15" hidden="1">
      <c r="A2219" s="319">
        <f>A2218+1</f>
        <v>3418</v>
      </c>
      <c r="B2219" s="288" t="s">
        <v>4453</v>
      </c>
      <c r="C2219" s="319" t="s">
        <v>1541</v>
      </c>
      <c r="D2219" s="319" t="s">
        <v>4765</v>
      </c>
      <c r="E2219" s="319" t="s">
        <v>4765</v>
      </c>
      <c r="F2219" s="319">
        <v>20160101</v>
      </c>
      <c r="G2219" s="355">
        <v>20181231</v>
      </c>
      <c r="H2219" s="319" t="s">
        <v>4293</v>
      </c>
      <c r="I2219" s="319" t="s">
        <v>4775</v>
      </c>
      <c r="J2219" s="319">
        <f>J2218</f>
        <v>2815</v>
      </c>
      <c r="K2219" s="319" t="s">
        <v>4762</v>
      </c>
      <c r="L2219" s="319" t="s">
        <v>4763</v>
      </c>
      <c r="M2219" s="319" t="s">
        <v>5053</v>
      </c>
      <c r="O2219" s="321" t="s">
        <v>5200</v>
      </c>
    </row>
    <row r="2220" spans="1:15">
      <c r="A2220" s="319">
        <f>A2219+1</f>
        <v>3419</v>
      </c>
      <c r="B2220" s="288" t="s">
        <v>5053</v>
      </c>
      <c r="C2220" s="319" t="s">
        <v>1541</v>
      </c>
      <c r="D2220" s="319" t="s">
        <v>4765</v>
      </c>
      <c r="E2220" s="319" t="s">
        <v>4765</v>
      </c>
      <c r="F2220" s="319">
        <v>20160101</v>
      </c>
      <c r="G2220" s="355">
        <v>20181231</v>
      </c>
      <c r="H2220" s="319" t="s">
        <v>4293</v>
      </c>
      <c r="I2220" s="319" t="s">
        <v>4775</v>
      </c>
      <c r="J2220" s="319">
        <f>J2219+1</f>
        <v>2816</v>
      </c>
      <c r="K2220" s="3" t="s">
        <v>5054</v>
      </c>
      <c r="L2220" s="319" t="s">
        <v>5055</v>
      </c>
      <c r="M2220" s="319" t="s">
        <v>5053</v>
      </c>
      <c r="N2220" s="321" t="s">
        <v>5203</v>
      </c>
    </row>
    <row r="2221" spans="1:15">
      <c r="A2221" s="319">
        <f>A2220+1</f>
        <v>3420</v>
      </c>
      <c r="B2221" s="288" t="s">
        <v>5053</v>
      </c>
      <c r="C2221" s="319" t="s">
        <v>1541</v>
      </c>
      <c r="D2221" s="319" t="s">
        <v>4765</v>
      </c>
      <c r="E2221" s="319" t="s">
        <v>4765</v>
      </c>
      <c r="F2221" s="319">
        <v>20160101</v>
      </c>
      <c r="G2221" s="355">
        <v>20181231</v>
      </c>
      <c r="H2221" s="319" t="s">
        <v>4293</v>
      </c>
      <c r="I2221" s="319" t="s">
        <v>4775</v>
      </c>
      <c r="J2221" s="319">
        <f>J2220+1</f>
        <v>2817</v>
      </c>
      <c r="K2221" s="3" t="s">
        <v>5054</v>
      </c>
      <c r="L2221" s="319" t="s">
        <v>5055</v>
      </c>
      <c r="M2221" s="319" t="s">
        <v>5053</v>
      </c>
      <c r="N2221" s="321" t="s">
        <v>5203</v>
      </c>
    </row>
    <row r="2222" spans="1:15" hidden="1">
      <c r="A2222" s="319">
        <f>A2221+1</f>
        <v>3421</v>
      </c>
      <c r="B2222" s="288" t="s">
        <v>4453</v>
      </c>
      <c r="C2222" s="319" t="s">
        <v>1541</v>
      </c>
      <c r="D2222" s="319" t="s">
        <v>4765</v>
      </c>
      <c r="E2222" s="319" t="s">
        <v>4765</v>
      </c>
      <c r="F2222" s="319">
        <v>20160101</v>
      </c>
      <c r="G2222" s="355">
        <v>20181231</v>
      </c>
      <c r="H2222" s="319" t="s">
        <v>4293</v>
      </c>
      <c r="I2222" s="319" t="s">
        <v>4775</v>
      </c>
      <c r="J2222" s="319">
        <f>J2221</f>
        <v>2817</v>
      </c>
      <c r="K2222" s="319" t="s">
        <v>4461</v>
      </c>
      <c r="L2222" s="319" t="s">
        <v>4462</v>
      </c>
      <c r="M2222" s="319" t="s">
        <v>5053</v>
      </c>
    </row>
    <row r="2223" spans="1:15">
      <c r="A2223" s="319">
        <f>A2222+1</f>
        <v>3422</v>
      </c>
      <c r="B2223" s="288" t="s">
        <v>5053</v>
      </c>
      <c r="C2223" s="319" t="s">
        <v>1541</v>
      </c>
      <c r="D2223" s="319" t="s">
        <v>4765</v>
      </c>
      <c r="E2223" s="319" t="s">
        <v>4765</v>
      </c>
      <c r="F2223" s="319">
        <v>20160101</v>
      </c>
      <c r="G2223" s="355">
        <v>20181231</v>
      </c>
      <c r="H2223" s="319" t="s">
        <v>4293</v>
      </c>
      <c r="I2223" s="319" t="s">
        <v>4775</v>
      </c>
      <c r="J2223" s="319">
        <f>J2222+1</f>
        <v>2818</v>
      </c>
      <c r="K2223" s="3" t="s">
        <v>5054</v>
      </c>
      <c r="L2223" s="319" t="s">
        <v>5055</v>
      </c>
      <c r="M2223" s="319" t="s">
        <v>5053</v>
      </c>
      <c r="N2223" s="321" t="s">
        <v>5199</v>
      </c>
      <c r="O2223" s="321" t="s">
        <v>5200</v>
      </c>
    </row>
    <row r="2224" spans="1:15">
      <c r="A2224" s="319">
        <f>A2223+1</f>
        <v>3423</v>
      </c>
      <c r="B2224" s="288" t="s">
        <v>5053</v>
      </c>
      <c r="C2224" s="319" t="s">
        <v>1541</v>
      </c>
      <c r="D2224" s="319" t="s">
        <v>4765</v>
      </c>
      <c r="E2224" s="319" t="s">
        <v>4765</v>
      </c>
      <c r="F2224" s="319">
        <v>20160101</v>
      </c>
      <c r="G2224" s="355">
        <v>20181231</v>
      </c>
      <c r="H2224" s="319" t="s">
        <v>4293</v>
      </c>
      <c r="I2224" s="319" t="s">
        <v>4775</v>
      </c>
      <c r="J2224" s="319">
        <f>J2223+1</f>
        <v>2819</v>
      </c>
      <c r="K2224" s="3" t="s">
        <v>5054</v>
      </c>
      <c r="L2224" s="319" t="s">
        <v>5055</v>
      </c>
      <c r="M2224" s="319" t="s">
        <v>5053</v>
      </c>
      <c r="N2224" s="321" t="s">
        <v>5199</v>
      </c>
      <c r="O2224" s="321" t="s">
        <v>5200</v>
      </c>
    </row>
    <row r="2225" spans="1:14">
      <c r="A2225" s="319">
        <f>A2224+1</f>
        <v>3424</v>
      </c>
      <c r="B2225" s="288" t="s">
        <v>5053</v>
      </c>
      <c r="C2225" s="319" t="s">
        <v>1541</v>
      </c>
      <c r="D2225" s="319" t="s">
        <v>4765</v>
      </c>
      <c r="E2225" s="319" t="s">
        <v>4765</v>
      </c>
      <c r="F2225" s="319">
        <v>20160101</v>
      </c>
      <c r="G2225" s="355">
        <v>20181231</v>
      </c>
      <c r="H2225" s="319" t="s">
        <v>4293</v>
      </c>
      <c r="I2225" s="319" t="s">
        <v>4775</v>
      </c>
      <c r="J2225" s="319">
        <f>J2224+1</f>
        <v>2820</v>
      </c>
      <c r="K2225" s="3" t="s">
        <v>5073</v>
      </c>
      <c r="L2225" s="319" t="s">
        <v>5074</v>
      </c>
      <c r="M2225" s="319" t="s">
        <v>5053</v>
      </c>
      <c r="N2225" s="321" t="s">
        <v>5199</v>
      </c>
    </row>
    <row r="2226" spans="1:14" hidden="1">
      <c r="A2226" s="319">
        <f>A2225+1</f>
        <v>3425</v>
      </c>
      <c r="B2226" s="288" t="s">
        <v>4453</v>
      </c>
      <c r="C2226" s="319" t="s">
        <v>1541</v>
      </c>
      <c r="D2226" s="319" t="s">
        <v>4765</v>
      </c>
      <c r="E2226" s="319" t="s">
        <v>4765</v>
      </c>
      <c r="F2226" s="319">
        <v>20160101</v>
      </c>
      <c r="G2226" s="355">
        <v>20181231</v>
      </c>
      <c r="H2226" s="319" t="s">
        <v>4293</v>
      </c>
      <c r="I2226" s="319" t="s">
        <v>4775</v>
      </c>
      <c r="J2226" s="319">
        <f>J2225</f>
        <v>2820</v>
      </c>
      <c r="K2226" s="319" t="s">
        <v>4832</v>
      </c>
      <c r="L2226" s="319" t="s">
        <v>4469</v>
      </c>
      <c r="M2226" s="319" t="s">
        <v>5053</v>
      </c>
    </row>
    <row r="2227" spans="1:14" hidden="1">
      <c r="A2227" s="319">
        <f>A2226+1</f>
        <v>3426</v>
      </c>
      <c r="B2227" s="288" t="s">
        <v>4453</v>
      </c>
      <c r="C2227" s="319" t="s">
        <v>1541</v>
      </c>
      <c r="D2227" s="319" t="s">
        <v>4765</v>
      </c>
      <c r="E2227" s="319" t="s">
        <v>4765</v>
      </c>
      <c r="F2227" s="319">
        <v>20160101</v>
      </c>
      <c r="G2227" s="355">
        <v>20181231</v>
      </c>
      <c r="H2227" s="319" t="s">
        <v>4293</v>
      </c>
      <c r="I2227" s="319" t="s">
        <v>4775</v>
      </c>
      <c r="J2227" s="319">
        <f>J2226</f>
        <v>2820</v>
      </c>
      <c r="K2227" s="319" t="s">
        <v>4833</v>
      </c>
      <c r="L2227" s="319" t="s">
        <v>4471</v>
      </c>
      <c r="M2227" s="319" t="s">
        <v>5053</v>
      </c>
    </row>
    <row r="2228" spans="1:14" hidden="1">
      <c r="A2228" s="319">
        <f>A2227+1</f>
        <v>3427</v>
      </c>
      <c r="B2228" s="288" t="s">
        <v>4453</v>
      </c>
      <c r="C2228" s="319" t="s">
        <v>1541</v>
      </c>
      <c r="D2228" s="319" t="s">
        <v>4765</v>
      </c>
      <c r="E2228" s="319" t="s">
        <v>4765</v>
      </c>
      <c r="F2228" s="319">
        <v>20160101</v>
      </c>
      <c r="G2228" s="355">
        <v>20181231</v>
      </c>
      <c r="H2228" s="319" t="s">
        <v>4293</v>
      </c>
      <c r="I2228" s="319" t="s">
        <v>4775</v>
      </c>
      <c r="J2228" s="319">
        <f>J2227</f>
        <v>2820</v>
      </c>
      <c r="K2228" s="319" t="s">
        <v>4834</v>
      </c>
      <c r="L2228" s="319" t="s">
        <v>4835</v>
      </c>
      <c r="M2228" s="319" t="s">
        <v>5053</v>
      </c>
    </row>
    <row r="2229" spans="1:14" hidden="1">
      <c r="A2229" s="319">
        <f>A2228+1</f>
        <v>3428</v>
      </c>
      <c r="B2229" s="288" t="s">
        <v>4453</v>
      </c>
      <c r="C2229" s="319" t="s">
        <v>1541</v>
      </c>
      <c r="D2229" s="319" t="s">
        <v>4765</v>
      </c>
      <c r="E2229" s="319" t="s">
        <v>4765</v>
      </c>
      <c r="F2229" s="319">
        <v>20160101</v>
      </c>
      <c r="G2229" s="355">
        <v>20181231</v>
      </c>
      <c r="H2229" s="319" t="s">
        <v>4293</v>
      </c>
      <c r="I2229" s="319" t="s">
        <v>4775</v>
      </c>
      <c r="J2229" s="319">
        <f>J2228</f>
        <v>2820</v>
      </c>
      <c r="K2229" s="319" t="s">
        <v>4837</v>
      </c>
      <c r="L2229" s="319" t="s">
        <v>4836</v>
      </c>
      <c r="M2229" s="319" t="s">
        <v>5053</v>
      </c>
    </row>
    <row r="2230" spans="1:14" hidden="1">
      <c r="A2230" s="319">
        <f>A2229+1</f>
        <v>3429</v>
      </c>
      <c r="B2230" s="288" t="s">
        <v>4453</v>
      </c>
      <c r="C2230" s="319" t="s">
        <v>1541</v>
      </c>
      <c r="D2230" s="319" t="s">
        <v>4765</v>
      </c>
      <c r="E2230" s="319" t="s">
        <v>4765</v>
      </c>
      <c r="F2230" s="319">
        <v>20160101</v>
      </c>
      <c r="G2230" s="355">
        <v>20181231</v>
      </c>
      <c r="H2230" s="319" t="s">
        <v>4293</v>
      </c>
      <c r="I2230" s="319" t="s">
        <v>4775</v>
      </c>
      <c r="J2230" s="319">
        <f>J2229</f>
        <v>2820</v>
      </c>
      <c r="K2230" s="319" t="s">
        <v>4838</v>
      </c>
      <c r="L2230" s="319" t="s">
        <v>4841</v>
      </c>
      <c r="M2230" s="319" t="s">
        <v>5053</v>
      </c>
    </row>
    <row r="2231" spans="1:14" hidden="1">
      <c r="A2231" s="319">
        <f>A2230+1</f>
        <v>3430</v>
      </c>
      <c r="B2231" s="288" t="s">
        <v>4453</v>
      </c>
      <c r="C2231" s="319" t="s">
        <v>1541</v>
      </c>
      <c r="D2231" s="319" t="s">
        <v>4765</v>
      </c>
      <c r="E2231" s="319" t="s">
        <v>4765</v>
      </c>
      <c r="F2231" s="319">
        <v>20160101</v>
      </c>
      <c r="G2231" s="355">
        <v>20181231</v>
      </c>
      <c r="H2231" s="319" t="s">
        <v>4293</v>
      </c>
      <c r="I2231" s="319" t="s">
        <v>4775</v>
      </c>
      <c r="J2231" s="319">
        <f>J2230</f>
        <v>2820</v>
      </c>
      <c r="K2231" s="319" t="s">
        <v>4839</v>
      </c>
      <c r="L2231" s="319" t="s">
        <v>4842</v>
      </c>
      <c r="M2231" s="319" t="s">
        <v>5053</v>
      </c>
    </row>
    <row r="2232" spans="1:14" hidden="1">
      <c r="A2232" s="319">
        <f>A2231+1</f>
        <v>3431</v>
      </c>
      <c r="B2232" s="288" t="s">
        <v>4453</v>
      </c>
      <c r="C2232" s="319" t="s">
        <v>1541</v>
      </c>
      <c r="D2232" s="319" t="s">
        <v>4765</v>
      </c>
      <c r="E2232" s="319" t="s">
        <v>4765</v>
      </c>
      <c r="F2232" s="319">
        <v>20160101</v>
      </c>
      <c r="G2232" s="355">
        <v>20181231</v>
      </c>
      <c r="H2232" s="319" t="s">
        <v>4293</v>
      </c>
      <c r="I2232" s="319" t="s">
        <v>4775</v>
      </c>
      <c r="J2232" s="319">
        <v>2816</v>
      </c>
      <c r="K2232" s="319" t="s">
        <v>1809</v>
      </c>
      <c r="L2232" s="319" t="s">
        <v>4458</v>
      </c>
      <c r="M2232" s="319" t="s">
        <v>5053</v>
      </c>
    </row>
    <row r="2233" spans="1:14" hidden="1">
      <c r="A2233" s="319">
        <f>A2232+1</f>
        <v>3432</v>
      </c>
      <c r="B2233" s="288" t="s">
        <v>4453</v>
      </c>
      <c r="C2233" s="319" t="s">
        <v>1541</v>
      </c>
      <c r="D2233" s="319" t="s">
        <v>4765</v>
      </c>
      <c r="E2233" s="319" t="s">
        <v>4765</v>
      </c>
      <c r="F2233" s="319">
        <v>20160101</v>
      </c>
      <c r="G2233" s="355">
        <v>20181231</v>
      </c>
      <c r="H2233" s="319" t="s">
        <v>4293</v>
      </c>
      <c r="I2233" s="319" t="s">
        <v>4775</v>
      </c>
      <c r="J2233" s="319">
        <f>J2232</f>
        <v>2816</v>
      </c>
      <c r="K2233" s="319" t="s">
        <v>1419</v>
      </c>
      <c r="L2233" s="319" t="s">
        <v>4459</v>
      </c>
      <c r="M2233" s="319" t="s">
        <v>5053</v>
      </c>
    </row>
    <row r="2234" spans="1:14" hidden="1">
      <c r="A2234" s="319">
        <f>A2233+1</f>
        <v>3433</v>
      </c>
      <c r="B2234" s="288" t="s">
        <v>4453</v>
      </c>
      <c r="C2234" s="319" t="s">
        <v>1541</v>
      </c>
      <c r="D2234" s="319" t="s">
        <v>4765</v>
      </c>
      <c r="E2234" s="319" t="s">
        <v>4765</v>
      </c>
      <c r="F2234" s="319">
        <v>20160101</v>
      </c>
      <c r="G2234" s="355">
        <v>20181231</v>
      </c>
      <c r="H2234" s="319" t="s">
        <v>4293</v>
      </c>
      <c r="I2234" s="319" t="s">
        <v>4775</v>
      </c>
      <c r="J2234" s="319">
        <f>J2233</f>
        <v>2816</v>
      </c>
      <c r="K2234" s="319" t="s">
        <v>1586</v>
      </c>
      <c r="L2234" s="319" t="s">
        <v>4460</v>
      </c>
      <c r="M2234" s="319" t="s">
        <v>5053</v>
      </c>
    </row>
    <row r="2235" spans="1:14" hidden="1">
      <c r="A2235" s="319">
        <f>A2234+1</f>
        <v>3434</v>
      </c>
      <c r="B2235" s="288" t="s">
        <v>4453</v>
      </c>
      <c r="C2235" s="319" t="s">
        <v>1541</v>
      </c>
      <c r="D2235" s="319" t="s">
        <v>4765</v>
      </c>
      <c r="E2235" s="319" t="s">
        <v>4765</v>
      </c>
      <c r="F2235" s="319">
        <v>20160101</v>
      </c>
      <c r="G2235" s="355">
        <v>20181231</v>
      </c>
      <c r="H2235" s="319" t="s">
        <v>4293</v>
      </c>
      <c r="I2235" s="319" t="s">
        <v>4775</v>
      </c>
      <c r="J2235" s="319">
        <f>J2234</f>
        <v>2816</v>
      </c>
      <c r="K2235" s="319" t="s">
        <v>1256</v>
      </c>
      <c r="L2235" s="319" t="s">
        <v>4744</v>
      </c>
      <c r="M2235" s="319" t="s">
        <v>5053</v>
      </c>
    </row>
    <row r="2236" spans="1:14" hidden="1">
      <c r="A2236" s="319">
        <f>A2235+1</f>
        <v>3435</v>
      </c>
      <c r="B2236" s="288" t="s">
        <v>4453</v>
      </c>
      <c r="C2236" s="319" t="s">
        <v>1541</v>
      </c>
      <c r="D2236" s="319" t="s">
        <v>4765</v>
      </c>
      <c r="E2236" s="319" t="s">
        <v>4765</v>
      </c>
      <c r="F2236" s="319">
        <v>20160101</v>
      </c>
      <c r="G2236" s="355">
        <v>20181231</v>
      </c>
      <c r="H2236" s="319" t="s">
        <v>4293</v>
      </c>
      <c r="I2236" s="319" t="s">
        <v>4775</v>
      </c>
      <c r="J2236" s="319">
        <f>J2235</f>
        <v>2816</v>
      </c>
      <c r="K2236" s="319" t="s">
        <v>4461</v>
      </c>
      <c r="L2236" s="319" t="s">
        <v>4462</v>
      </c>
      <c r="M2236" s="319" t="s">
        <v>5053</v>
      </c>
    </row>
    <row r="2237" spans="1:14" hidden="1">
      <c r="A2237" s="319">
        <f>A2236+1</f>
        <v>3436</v>
      </c>
      <c r="B2237" s="288" t="s">
        <v>4453</v>
      </c>
      <c r="C2237" s="319" t="s">
        <v>1541</v>
      </c>
      <c r="D2237" s="319" t="s">
        <v>4765</v>
      </c>
      <c r="E2237" s="319" t="s">
        <v>4765</v>
      </c>
      <c r="F2237" s="319">
        <v>20160101</v>
      </c>
      <c r="G2237" s="355">
        <v>20181231</v>
      </c>
      <c r="H2237" s="319" t="s">
        <v>4293</v>
      </c>
      <c r="I2237" s="319" t="s">
        <v>4775</v>
      </c>
      <c r="J2237" s="319">
        <f>J2236</f>
        <v>2816</v>
      </c>
      <c r="K2237" s="319" t="s">
        <v>4762</v>
      </c>
      <c r="L2237" s="319" t="s">
        <v>4763</v>
      </c>
      <c r="M2237" s="319" t="s">
        <v>5053</v>
      </c>
    </row>
    <row r="2238" spans="1:14" hidden="1">
      <c r="A2238" s="319">
        <f>A2237+1</f>
        <v>3437</v>
      </c>
      <c r="B2238" s="288" t="s">
        <v>4453</v>
      </c>
      <c r="C2238" s="319" t="s">
        <v>1541</v>
      </c>
      <c r="D2238" s="319" t="s">
        <v>4765</v>
      </c>
      <c r="E2238" s="319" t="s">
        <v>4765</v>
      </c>
      <c r="F2238" s="319">
        <v>20160101</v>
      </c>
      <c r="G2238" s="355">
        <v>20181231</v>
      </c>
      <c r="H2238" s="319" t="s">
        <v>4293</v>
      </c>
      <c r="I2238" s="319" t="s">
        <v>4775</v>
      </c>
      <c r="J2238" s="319">
        <f>J2237</f>
        <v>2816</v>
      </c>
      <c r="K2238" s="319" t="s">
        <v>4463</v>
      </c>
      <c r="L2238" s="319" t="s">
        <v>4464</v>
      </c>
      <c r="M2238" s="319" t="s">
        <v>5053</v>
      </c>
    </row>
    <row r="2239" spans="1:14" hidden="1">
      <c r="A2239" s="319">
        <f>A2238+1</f>
        <v>3438</v>
      </c>
      <c r="B2239" s="288" t="s">
        <v>4453</v>
      </c>
      <c r="C2239" s="319" t="s">
        <v>1541</v>
      </c>
      <c r="D2239" s="319" t="s">
        <v>4765</v>
      </c>
      <c r="E2239" s="319" t="s">
        <v>4765</v>
      </c>
      <c r="F2239" s="319">
        <v>20160101</v>
      </c>
      <c r="G2239" s="355">
        <v>20181231</v>
      </c>
      <c r="H2239" s="319" t="s">
        <v>4293</v>
      </c>
      <c r="I2239" s="319" t="s">
        <v>4775</v>
      </c>
      <c r="J2239" s="319">
        <f>J2238</f>
        <v>2816</v>
      </c>
      <c r="K2239" s="319" t="s">
        <v>1276</v>
      </c>
      <c r="L2239" s="319" t="s">
        <v>4467</v>
      </c>
      <c r="M2239" s="319" t="s">
        <v>5053</v>
      </c>
    </row>
    <row r="2240" spans="1:14" hidden="1">
      <c r="A2240" s="319">
        <f>A2239+1</f>
        <v>3439</v>
      </c>
      <c r="B2240" s="288" t="s">
        <v>4453</v>
      </c>
      <c r="C2240" s="319" t="s">
        <v>1541</v>
      </c>
      <c r="D2240" s="319" t="s">
        <v>4765</v>
      </c>
      <c r="E2240" s="319" t="s">
        <v>4765</v>
      </c>
      <c r="F2240" s="319">
        <v>20160101</v>
      </c>
      <c r="G2240" s="355">
        <v>20181231</v>
      </c>
      <c r="H2240" s="319" t="s">
        <v>4293</v>
      </c>
      <c r="I2240" s="319" t="s">
        <v>4775</v>
      </c>
      <c r="J2240" s="319">
        <f>J2239</f>
        <v>2816</v>
      </c>
      <c r="K2240" s="319" t="s">
        <v>4832</v>
      </c>
      <c r="L2240" s="319" t="s">
        <v>4469</v>
      </c>
      <c r="M2240" s="319" t="s">
        <v>5053</v>
      </c>
    </row>
    <row r="2241" spans="1:14">
      <c r="A2241" s="319">
        <f>A2240+1</f>
        <v>3440</v>
      </c>
      <c r="B2241" s="288" t="s">
        <v>5053</v>
      </c>
      <c r="C2241" s="319" t="s">
        <v>1541</v>
      </c>
      <c r="D2241" s="319" t="s">
        <v>4765</v>
      </c>
      <c r="E2241" s="319" t="s">
        <v>4765</v>
      </c>
      <c r="F2241" s="319">
        <v>20160101</v>
      </c>
      <c r="G2241" s="355">
        <v>20181231</v>
      </c>
      <c r="H2241" s="319" t="s">
        <v>4293</v>
      </c>
      <c r="I2241" s="319" t="s">
        <v>4775</v>
      </c>
      <c r="J2241" s="319">
        <f>J2240+1</f>
        <v>2817</v>
      </c>
      <c r="K2241" s="3" t="s">
        <v>5073</v>
      </c>
      <c r="L2241" s="319" t="s">
        <v>5074</v>
      </c>
      <c r="M2241" s="319" t="s">
        <v>5053</v>
      </c>
      <c r="N2241" s="321" t="s">
        <v>5199</v>
      </c>
    </row>
    <row r="2242" spans="1:14" hidden="1">
      <c r="A2242" s="319">
        <f>A2241+1</f>
        <v>3441</v>
      </c>
      <c r="B2242" s="288" t="s">
        <v>4453</v>
      </c>
      <c r="C2242" s="319" t="s">
        <v>1541</v>
      </c>
      <c r="D2242" s="319" t="s">
        <v>4765</v>
      </c>
      <c r="E2242" s="319" t="s">
        <v>4765</v>
      </c>
      <c r="F2242" s="319">
        <v>20160101</v>
      </c>
      <c r="G2242" s="355">
        <v>20181231</v>
      </c>
      <c r="H2242" s="319" t="s">
        <v>4293</v>
      </c>
      <c r="I2242" s="319" t="s">
        <v>4775</v>
      </c>
      <c r="J2242" s="319">
        <f>J2241</f>
        <v>2817</v>
      </c>
      <c r="K2242" s="319" t="s">
        <v>4834</v>
      </c>
      <c r="L2242" s="319" t="s">
        <v>4835</v>
      </c>
      <c r="M2242" s="319" t="s">
        <v>5053</v>
      </c>
    </row>
    <row r="2243" spans="1:14" hidden="1">
      <c r="A2243" s="319">
        <f>A2242+1</f>
        <v>3442</v>
      </c>
      <c r="B2243" s="288" t="s">
        <v>4453</v>
      </c>
      <c r="C2243" s="319" t="s">
        <v>1541</v>
      </c>
      <c r="D2243" s="319" t="s">
        <v>4765</v>
      </c>
      <c r="E2243" s="319" t="s">
        <v>4765</v>
      </c>
      <c r="F2243" s="319">
        <v>20160101</v>
      </c>
      <c r="G2243" s="355">
        <v>20181231</v>
      </c>
      <c r="H2243" s="319" t="s">
        <v>4293</v>
      </c>
      <c r="I2243" s="319" t="s">
        <v>4775</v>
      </c>
      <c r="J2243" s="319">
        <f>J2242</f>
        <v>2817</v>
      </c>
      <c r="K2243" s="319" t="s">
        <v>4837</v>
      </c>
      <c r="L2243" s="319" t="s">
        <v>4836</v>
      </c>
      <c r="M2243" s="319" t="s">
        <v>5053</v>
      </c>
    </row>
    <row r="2244" spans="1:14" hidden="1">
      <c r="A2244" s="319">
        <f>A2243+1</f>
        <v>3443</v>
      </c>
      <c r="B2244" s="288" t="s">
        <v>4453</v>
      </c>
      <c r="C2244" s="319" t="s">
        <v>1541</v>
      </c>
      <c r="D2244" s="319" t="s">
        <v>4765</v>
      </c>
      <c r="E2244" s="319" t="s">
        <v>4765</v>
      </c>
      <c r="F2244" s="319">
        <v>20160101</v>
      </c>
      <c r="G2244" s="355">
        <v>20181231</v>
      </c>
      <c r="H2244" s="319" t="s">
        <v>4293</v>
      </c>
      <c r="I2244" s="319" t="s">
        <v>4775</v>
      </c>
      <c r="J2244" s="319">
        <f>J2243</f>
        <v>2817</v>
      </c>
      <c r="K2244" s="319" t="s">
        <v>4838</v>
      </c>
      <c r="L2244" s="319" t="s">
        <v>4841</v>
      </c>
      <c r="M2244" s="319" t="s">
        <v>5053</v>
      </c>
    </row>
    <row r="2245" spans="1:14" hidden="1">
      <c r="A2245" s="319">
        <f>A2244+1</f>
        <v>3444</v>
      </c>
      <c r="B2245" s="288" t="s">
        <v>4453</v>
      </c>
      <c r="C2245" s="319" t="s">
        <v>1541</v>
      </c>
      <c r="D2245" s="319" t="s">
        <v>4765</v>
      </c>
      <c r="E2245" s="319" t="s">
        <v>4765</v>
      </c>
      <c r="F2245" s="319">
        <v>20160101</v>
      </c>
      <c r="G2245" s="355">
        <v>20181231</v>
      </c>
      <c r="H2245" s="319" t="s">
        <v>4293</v>
      </c>
      <c r="I2245" s="319" t="s">
        <v>4775</v>
      </c>
      <c r="J2245" s="319">
        <f>J2244</f>
        <v>2817</v>
      </c>
      <c r="K2245" s="319" t="s">
        <v>4839</v>
      </c>
      <c r="L2245" s="319" t="s">
        <v>4842</v>
      </c>
      <c r="M2245" s="319" t="s">
        <v>5053</v>
      </c>
    </row>
    <row r="2246" spans="1:14" hidden="1">
      <c r="A2246" s="319">
        <f>A2245+1</f>
        <v>3445</v>
      </c>
      <c r="B2246" s="288" t="s">
        <v>4453</v>
      </c>
      <c r="C2246" s="319" t="s">
        <v>1541</v>
      </c>
      <c r="D2246" s="319" t="s">
        <v>4765</v>
      </c>
      <c r="E2246" s="319" t="s">
        <v>4765</v>
      </c>
      <c r="F2246" s="319">
        <v>20160101</v>
      </c>
      <c r="G2246" s="355">
        <v>20181231</v>
      </c>
      <c r="H2246" s="319" t="s">
        <v>4293</v>
      </c>
      <c r="I2246" s="319" t="s">
        <v>4775</v>
      </c>
      <c r="J2246" s="319">
        <v>2817</v>
      </c>
      <c r="K2246" s="319" t="s">
        <v>1809</v>
      </c>
      <c r="L2246" s="319" t="s">
        <v>4458</v>
      </c>
      <c r="M2246" s="319" t="s">
        <v>5053</v>
      </c>
    </row>
    <row r="2247" spans="1:14" hidden="1">
      <c r="A2247" s="319">
        <f>A2246+1</f>
        <v>3446</v>
      </c>
      <c r="B2247" s="288" t="s">
        <v>4453</v>
      </c>
      <c r="C2247" s="319" t="s">
        <v>1541</v>
      </c>
      <c r="D2247" s="319" t="s">
        <v>4765</v>
      </c>
      <c r="E2247" s="319" t="s">
        <v>4765</v>
      </c>
      <c r="F2247" s="319">
        <v>20160101</v>
      </c>
      <c r="G2247" s="355">
        <v>20181231</v>
      </c>
      <c r="H2247" s="319" t="s">
        <v>4293</v>
      </c>
      <c r="I2247" s="319" t="s">
        <v>4775</v>
      </c>
      <c r="J2247" s="319">
        <f>J2246</f>
        <v>2817</v>
      </c>
      <c r="K2247" s="319" t="s">
        <v>1419</v>
      </c>
      <c r="L2247" s="319" t="s">
        <v>4459</v>
      </c>
      <c r="M2247" s="319" t="s">
        <v>5053</v>
      </c>
    </row>
    <row r="2248" spans="1:14" hidden="1">
      <c r="A2248" s="319">
        <f>A2247+1</f>
        <v>3447</v>
      </c>
      <c r="B2248" s="288" t="s">
        <v>4453</v>
      </c>
      <c r="C2248" s="319" t="s">
        <v>1541</v>
      </c>
      <c r="D2248" s="319" t="s">
        <v>4765</v>
      </c>
      <c r="E2248" s="319" t="s">
        <v>4765</v>
      </c>
      <c r="F2248" s="319">
        <v>20160101</v>
      </c>
      <c r="G2248" s="355">
        <v>20181231</v>
      </c>
      <c r="H2248" s="319" t="s">
        <v>4293</v>
      </c>
      <c r="I2248" s="319" t="s">
        <v>4775</v>
      </c>
      <c r="J2248" s="319">
        <f>J2247</f>
        <v>2817</v>
      </c>
      <c r="K2248" s="319" t="s">
        <v>1586</v>
      </c>
      <c r="L2248" s="319" t="s">
        <v>4460</v>
      </c>
      <c r="M2248" s="319" t="s">
        <v>5053</v>
      </c>
    </row>
    <row r="2249" spans="1:14" hidden="1">
      <c r="A2249" s="319">
        <f>A2248+1</f>
        <v>3448</v>
      </c>
      <c r="B2249" s="288" t="s">
        <v>4453</v>
      </c>
      <c r="C2249" s="319" t="s">
        <v>1541</v>
      </c>
      <c r="D2249" s="319" t="s">
        <v>4765</v>
      </c>
      <c r="E2249" s="319" t="s">
        <v>4765</v>
      </c>
      <c r="F2249" s="319">
        <v>20160101</v>
      </c>
      <c r="G2249" s="355">
        <v>20181231</v>
      </c>
      <c r="H2249" s="319" t="s">
        <v>4293</v>
      </c>
      <c r="I2249" s="319" t="s">
        <v>4775</v>
      </c>
      <c r="J2249" s="319">
        <f>J2248</f>
        <v>2817</v>
      </c>
      <c r="K2249" s="319" t="s">
        <v>1256</v>
      </c>
      <c r="L2249" s="319" t="s">
        <v>4744</v>
      </c>
      <c r="M2249" s="319" t="s">
        <v>5053</v>
      </c>
    </row>
    <row r="2250" spans="1:14">
      <c r="A2250" s="319">
        <f>A2249+1</f>
        <v>3449</v>
      </c>
      <c r="B2250" s="288" t="s">
        <v>5053</v>
      </c>
      <c r="C2250" s="319" t="s">
        <v>1541</v>
      </c>
      <c r="D2250" s="319" t="s">
        <v>4765</v>
      </c>
      <c r="E2250" s="319" t="s">
        <v>4765</v>
      </c>
      <c r="F2250" s="319">
        <v>20160101</v>
      </c>
      <c r="G2250" s="355">
        <v>20181231</v>
      </c>
      <c r="H2250" s="319" t="s">
        <v>4293</v>
      </c>
      <c r="I2250" s="319" t="s">
        <v>4775</v>
      </c>
      <c r="J2250" s="319">
        <f>J2249+1</f>
        <v>2818</v>
      </c>
      <c r="K2250" s="3" t="s">
        <v>5073</v>
      </c>
      <c r="L2250" s="319" t="s">
        <v>5074</v>
      </c>
      <c r="M2250" s="319" t="s">
        <v>5053</v>
      </c>
      <c r="N2250" s="321" t="s">
        <v>5203</v>
      </c>
    </row>
    <row r="2251" spans="1:14" hidden="1">
      <c r="A2251" s="319">
        <f>A2250+1</f>
        <v>3450</v>
      </c>
      <c r="B2251" s="288" t="s">
        <v>4453</v>
      </c>
      <c r="C2251" s="319" t="s">
        <v>1541</v>
      </c>
      <c r="D2251" s="319" t="s">
        <v>4765</v>
      </c>
      <c r="E2251" s="319" t="s">
        <v>4765</v>
      </c>
      <c r="F2251" s="319">
        <v>20160101</v>
      </c>
      <c r="G2251" s="355">
        <v>20181231</v>
      </c>
      <c r="H2251" s="319" t="s">
        <v>4293</v>
      </c>
      <c r="I2251" s="319" t="s">
        <v>4775</v>
      </c>
      <c r="J2251" s="319">
        <f>J2250</f>
        <v>2818</v>
      </c>
      <c r="K2251" s="319" t="s">
        <v>4762</v>
      </c>
      <c r="L2251" s="319" t="s">
        <v>4763</v>
      </c>
      <c r="M2251" s="319" t="s">
        <v>5053</v>
      </c>
    </row>
    <row r="2252" spans="1:14" hidden="1">
      <c r="A2252" s="319">
        <f>A2251+1</f>
        <v>3451</v>
      </c>
      <c r="B2252" s="288" t="s">
        <v>4453</v>
      </c>
      <c r="C2252" s="319" t="s">
        <v>1541</v>
      </c>
      <c r="D2252" s="319" t="s">
        <v>4765</v>
      </c>
      <c r="E2252" s="319" t="s">
        <v>4765</v>
      </c>
      <c r="F2252" s="319">
        <v>20160101</v>
      </c>
      <c r="G2252" s="355">
        <v>20181231</v>
      </c>
      <c r="H2252" s="319" t="s">
        <v>4293</v>
      </c>
      <c r="I2252" s="319" t="s">
        <v>4775</v>
      </c>
      <c r="J2252" s="319">
        <f>J2251</f>
        <v>2818</v>
      </c>
      <c r="K2252" s="319" t="s">
        <v>4463</v>
      </c>
      <c r="L2252" s="319" t="s">
        <v>4464</v>
      </c>
      <c r="M2252" s="319" t="s">
        <v>5053</v>
      </c>
    </row>
    <row r="2253" spans="1:14" hidden="1">
      <c r="A2253" s="319">
        <f>A2252+1</f>
        <v>3452</v>
      </c>
      <c r="B2253" s="288" t="s">
        <v>4453</v>
      </c>
      <c r="C2253" s="319" t="s">
        <v>1541</v>
      </c>
      <c r="D2253" s="319" t="s">
        <v>4765</v>
      </c>
      <c r="E2253" s="319" t="s">
        <v>4765</v>
      </c>
      <c r="F2253" s="319">
        <v>20160101</v>
      </c>
      <c r="G2253" s="355">
        <v>20181231</v>
      </c>
      <c r="H2253" s="319" t="s">
        <v>4293</v>
      </c>
      <c r="I2253" s="319" t="s">
        <v>4775</v>
      </c>
      <c r="J2253" s="319">
        <f>J2252</f>
        <v>2818</v>
      </c>
      <c r="K2253" s="319" t="s">
        <v>1276</v>
      </c>
      <c r="L2253" s="319" t="s">
        <v>4467</v>
      </c>
      <c r="M2253" s="319" t="s">
        <v>5053</v>
      </c>
    </row>
    <row r="2254" spans="1:14" hidden="1">
      <c r="A2254" s="319">
        <f>A2253+1</f>
        <v>3453</v>
      </c>
      <c r="B2254" s="288" t="s">
        <v>4453</v>
      </c>
      <c r="C2254" s="319" t="s">
        <v>1541</v>
      </c>
      <c r="D2254" s="319" t="s">
        <v>4765</v>
      </c>
      <c r="E2254" s="319" t="s">
        <v>4765</v>
      </c>
      <c r="F2254" s="319">
        <v>20160101</v>
      </c>
      <c r="G2254" s="355">
        <v>20181231</v>
      </c>
      <c r="H2254" s="319" t="s">
        <v>4293</v>
      </c>
      <c r="I2254" s="319" t="s">
        <v>4775</v>
      </c>
      <c r="J2254" s="319">
        <f>J2253</f>
        <v>2818</v>
      </c>
      <c r="K2254" s="319" t="s">
        <v>4832</v>
      </c>
      <c r="L2254" s="319" t="s">
        <v>4469</v>
      </c>
      <c r="M2254" s="319" t="s">
        <v>5053</v>
      </c>
    </row>
    <row r="2255" spans="1:14" hidden="1">
      <c r="A2255" s="319">
        <f>A2254+1</f>
        <v>3454</v>
      </c>
      <c r="B2255" s="288" t="s">
        <v>4453</v>
      </c>
      <c r="C2255" s="319" t="s">
        <v>1541</v>
      </c>
      <c r="D2255" s="319" t="s">
        <v>4765</v>
      </c>
      <c r="E2255" s="319" t="s">
        <v>4765</v>
      </c>
      <c r="F2255" s="319">
        <v>20160101</v>
      </c>
      <c r="G2255" s="355">
        <v>20181231</v>
      </c>
      <c r="H2255" s="319" t="s">
        <v>4293</v>
      </c>
      <c r="I2255" s="319" t="s">
        <v>4775</v>
      </c>
      <c r="J2255" s="319">
        <f>J2254</f>
        <v>2818</v>
      </c>
      <c r="K2255" s="319" t="s">
        <v>4833</v>
      </c>
      <c r="L2255" s="319" t="s">
        <v>4471</v>
      </c>
      <c r="M2255" s="319" t="s">
        <v>5053</v>
      </c>
    </row>
    <row r="2256" spans="1:14" hidden="1">
      <c r="A2256" s="319">
        <f>A2255+1</f>
        <v>3455</v>
      </c>
      <c r="B2256" s="288" t="s">
        <v>4453</v>
      </c>
      <c r="C2256" s="319" t="s">
        <v>1541</v>
      </c>
      <c r="D2256" s="319" t="s">
        <v>4765</v>
      </c>
      <c r="E2256" s="319" t="s">
        <v>4765</v>
      </c>
      <c r="F2256" s="319">
        <v>20160101</v>
      </c>
      <c r="G2256" s="355">
        <v>20181231</v>
      </c>
      <c r="H2256" s="319" t="s">
        <v>4293</v>
      </c>
      <c r="I2256" s="319" t="s">
        <v>4775</v>
      </c>
      <c r="J2256" s="319">
        <f>J2255</f>
        <v>2818</v>
      </c>
      <c r="K2256" s="319" t="s">
        <v>4834</v>
      </c>
      <c r="L2256" s="319" t="s">
        <v>4835</v>
      </c>
      <c r="M2256" s="319" t="s">
        <v>5053</v>
      </c>
    </row>
    <row r="2257" spans="1:15" hidden="1">
      <c r="A2257" s="319">
        <f>A2256+1</f>
        <v>3456</v>
      </c>
      <c r="B2257" s="288" t="s">
        <v>4453</v>
      </c>
      <c r="C2257" s="319" t="s">
        <v>1541</v>
      </c>
      <c r="D2257" s="319" t="s">
        <v>4765</v>
      </c>
      <c r="E2257" s="319" t="s">
        <v>4765</v>
      </c>
      <c r="F2257" s="319">
        <v>20160101</v>
      </c>
      <c r="G2257" s="355">
        <v>20181231</v>
      </c>
      <c r="H2257" s="319" t="s">
        <v>4293</v>
      </c>
      <c r="I2257" s="319" t="s">
        <v>4775</v>
      </c>
      <c r="J2257" s="319">
        <f>J2256</f>
        <v>2818</v>
      </c>
      <c r="K2257" s="319" t="s">
        <v>4837</v>
      </c>
      <c r="L2257" s="319" t="s">
        <v>4836</v>
      </c>
      <c r="M2257" s="319" t="s">
        <v>5053</v>
      </c>
    </row>
    <row r="2258" spans="1:15" hidden="1">
      <c r="A2258" s="319">
        <f>A2257+1</f>
        <v>3457</v>
      </c>
      <c r="B2258" s="288" t="s">
        <v>4453</v>
      </c>
      <c r="C2258" s="319" t="s">
        <v>1541</v>
      </c>
      <c r="D2258" s="319" t="s">
        <v>4765</v>
      </c>
      <c r="E2258" s="319" t="s">
        <v>4765</v>
      </c>
      <c r="F2258" s="319">
        <v>20160101</v>
      </c>
      <c r="G2258" s="355">
        <v>20181231</v>
      </c>
      <c r="H2258" s="319" t="s">
        <v>4293</v>
      </c>
      <c r="I2258" s="319" t="s">
        <v>4775</v>
      </c>
      <c r="J2258" s="319">
        <f>J2257</f>
        <v>2818</v>
      </c>
      <c r="K2258" s="319" t="s">
        <v>4838</v>
      </c>
      <c r="L2258" s="319" t="s">
        <v>4841</v>
      </c>
      <c r="M2258" s="319" t="s">
        <v>5053</v>
      </c>
    </row>
    <row r="2259" spans="1:15" hidden="1">
      <c r="A2259" s="319">
        <f>A2258+1</f>
        <v>3458</v>
      </c>
      <c r="B2259" s="288" t="s">
        <v>4453</v>
      </c>
      <c r="C2259" s="319" t="s">
        <v>1541</v>
      </c>
      <c r="D2259" s="319" t="s">
        <v>4765</v>
      </c>
      <c r="E2259" s="319" t="s">
        <v>4765</v>
      </c>
      <c r="F2259" s="319">
        <v>20160101</v>
      </c>
      <c r="G2259" s="355">
        <v>20181231</v>
      </c>
      <c r="H2259" s="319" t="s">
        <v>4293</v>
      </c>
      <c r="I2259" s="319" t="s">
        <v>4775</v>
      </c>
      <c r="J2259" s="319">
        <f>J2258</f>
        <v>2818</v>
      </c>
      <c r="K2259" s="319" t="s">
        <v>4839</v>
      </c>
      <c r="L2259" s="319" t="s">
        <v>4842</v>
      </c>
      <c r="M2259" s="319" t="s">
        <v>5053</v>
      </c>
    </row>
    <row r="2260" spans="1:15" hidden="1">
      <c r="A2260" s="319">
        <f>A2259+1</f>
        <v>3459</v>
      </c>
      <c r="B2260" s="288" t="s">
        <v>4453</v>
      </c>
      <c r="C2260" s="319" t="s">
        <v>1541</v>
      </c>
      <c r="D2260" s="319" t="s">
        <v>4765</v>
      </c>
      <c r="E2260" s="319" t="s">
        <v>4765</v>
      </c>
      <c r="F2260" s="319">
        <v>20160101</v>
      </c>
      <c r="G2260" s="355">
        <v>20181231</v>
      </c>
      <c r="H2260" s="319" t="s">
        <v>4293</v>
      </c>
      <c r="I2260" s="319" t="s">
        <v>4775</v>
      </c>
      <c r="J2260" s="319">
        <v>2818</v>
      </c>
      <c r="K2260" s="319" t="s">
        <v>1809</v>
      </c>
      <c r="L2260" s="319" t="s">
        <v>4458</v>
      </c>
      <c r="M2260" s="319" t="s">
        <v>5053</v>
      </c>
    </row>
    <row r="2261" spans="1:15" hidden="1">
      <c r="A2261" s="319">
        <f>A2260+1</f>
        <v>3460</v>
      </c>
      <c r="B2261" s="288" t="s">
        <v>4453</v>
      </c>
      <c r="C2261" s="319" t="s">
        <v>1541</v>
      </c>
      <c r="D2261" s="319" t="s">
        <v>4765</v>
      </c>
      <c r="E2261" s="319" t="s">
        <v>4765</v>
      </c>
      <c r="F2261" s="319">
        <v>20160101</v>
      </c>
      <c r="G2261" s="355">
        <v>20181231</v>
      </c>
      <c r="H2261" s="319" t="s">
        <v>4293</v>
      </c>
      <c r="I2261" s="319" t="s">
        <v>4775</v>
      </c>
      <c r="J2261" s="319">
        <f>J2260</f>
        <v>2818</v>
      </c>
      <c r="K2261" s="319" t="s">
        <v>1419</v>
      </c>
      <c r="L2261" s="319" t="s">
        <v>4459</v>
      </c>
      <c r="M2261" s="319" t="s">
        <v>5053</v>
      </c>
    </row>
    <row r="2262" spans="1:15" hidden="1">
      <c r="A2262" s="319">
        <f>A2261+1</f>
        <v>3461</v>
      </c>
      <c r="B2262" s="288" t="s">
        <v>4453</v>
      </c>
      <c r="C2262" s="319" t="s">
        <v>1541</v>
      </c>
      <c r="D2262" s="319" t="s">
        <v>4765</v>
      </c>
      <c r="E2262" s="319" t="s">
        <v>4765</v>
      </c>
      <c r="F2262" s="319">
        <v>20160101</v>
      </c>
      <c r="G2262" s="355">
        <v>20181231</v>
      </c>
      <c r="H2262" s="319" t="s">
        <v>4293</v>
      </c>
      <c r="I2262" s="319" t="s">
        <v>4775</v>
      </c>
      <c r="J2262" s="319">
        <f>J2261</f>
        <v>2818</v>
      </c>
      <c r="K2262" s="319" t="s">
        <v>1586</v>
      </c>
      <c r="L2262" s="319" t="s">
        <v>4460</v>
      </c>
      <c r="M2262" s="319" t="s">
        <v>5053</v>
      </c>
    </row>
    <row r="2263" spans="1:15" hidden="1">
      <c r="A2263" s="319">
        <f>A2262+1</f>
        <v>3462</v>
      </c>
      <c r="B2263" s="288" t="s">
        <v>4453</v>
      </c>
      <c r="C2263" s="319" t="s">
        <v>1541</v>
      </c>
      <c r="D2263" s="319" t="s">
        <v>4765</v>
      </c>
      <c r="E2263" s="319" t="s">
        <v>4765</v>
      </c>
      <c r="F2263" s="319">
        <v>20160101</v>
      </c>
      <c r="G2263" s="355">
        <v>20181231</v>
      </c>
      <c r="H2263" s="319" t="s">
        <v>4293</v>
      </c>
      <c r="I2263" s="319" t="s">
        <v>4775</v>
      </c>
      <c r="J2263" s="319">
        <f>J2262</f>
        <v>2818</v>
      </c>
      <c r="K2263" s="319" t="s">
        <v>1256</v>
      </c>
      <c r="L2263" s="319" t="s">
        <v>4744</v>
      </c>
      <c r="M2263" s="319" t="s">
        <v>5053</v>
      </c>
    </row>
    <row r="2264" spans="1:15" hidden="1">
      <c r="A2264" s="319">
        <f>A2263+1</f>
        <v>3463</v>
      </c>
      <c r="B2264" s="288" t="s">
        <v>4453</v>
      </c>
      <c r="C2264" s="319" t="s">
        <v>1541</v>
      </c>
      <c r="D2264" s="319" t="s">
        <v>4765</v>
      </c>
      <c r="E2264" s="319" t="s">
        <v>4765</v>
      </c>
      <c r="F2264" s="319">
        <v>20160101</v>
      </c>
      <c r="G2264" s="355">
        <v>20181231</v>
      </c>
      <c r="H2264" s="319" t="s">
        <v>4293</v>
      </c>
      <c r="I2264" s="319" t="s">
        <v>4775</v>
      </c>
      <c r="J2264" s="319">
        <f>J2263</f>
        <v>2818</v>
      </c>
      <c r="K2264" s="319" t="s">
        <v>4461</v>
      </c>
      <c r="L2264" s="319" t="s">
        <v>4462</v>
      </c>
      <c r="M2264" s="319" t="s">
        <v>5053</v>
      </c>
    </row>
    <row r="2265" spans="1:15" hidden="1">
      <c r="A2265" s="319">
        <f>A2264+1</f>
        <v>3464</v>
      </c>
      <c r="B2265" s="288" t="s">
        <v>4453</v>
      </c>
      <c r="C2265" s="319" t="s">
        <v>1541</v>
      </c>
      <c r="D2265" s="319" t="s">
        <v>4765</v>
      </c>
      <c r="E2265" s="319" t="s">
        <v>4765</v>
      </c>
      <c r="F2265" s="319">
        <v>20160101</v>
      </c>
      <c r="G2265" s="355">
        <v>20181231</v>
      </c>
      <c r="H2265" s="319" t="s">
        <v>4293</v>
      </c>
      <c r="I2265" s="319" t="s">
        <v>4775</v>
      </c>
      <c r="J2265" s="319">
        <f>J2264</f>
        <v>2818</v>
      </c>
      <c r="K2265" s="319" t="s">
        <v>4762</v>
      </c>
      <c r="L2265" s="319" t="s">
        <v>4763</v>
      </c>
      <c r="M2265" s="319" t="s">
        <v>5053</v>
      </c>
    </row>
    <row r="2266" spans="1:15" hidden="1">
      <c r="A2266" s="319">
        <f>A2265+1</f>
        <v>3465</v>
      </c>
      <c r="B2266" s="288" t="s">
        <v>4453</v>
      </c>
      <c r="C2266" s="319" t="s">
        <v>1541</v>
      </c>
      <c r="D2266" s="319" t="s">
        <v>4765</v>
      </c>
      <c r="E2266" s="319" t="s">
        <v>4765</v>
      </c>
      <c r="F2266" s="319">
        <v>20160101</v>
      </c>
      <c r="G2266" s="355">
        <v>20181231</v>
      </c>
      <c r="H2266" s="319" t="s">
        <v>4293</v>
      </c>
      <c r="I2266" s="319" t="s">
        <v>4775</v>
      </c>
      <c r="J2266" s="319">
        <f>J2265</f>
        <v>2818</v>
      </c>
      <c r="K2266" s="319" t="s">
        <v>4762</v>
      </c>
      <c r="L2266" s="319" t="s">
        <v>4763</v>
      </c>
      <c r="M2266" s="319" t="s">
        <v>5053</v>
      </c>
      <c r="O2266" s="321" t="s">
        <v>5200</v>
      </c>
    </row>
    <row r="2267" spans="1:15" hidden="1">
      <c r="A2267" s="319">
        <f>A2266+1</f>
        <v>3466</v>
      </c>
      <c r="B2267" s="288" t="s">
        <v>4453</v>
      </c>
      <c r="C2267" s="319" t="s">
        <v>1541</v>
      </c>
      <c r="D2267" s="319" t="s">
        <v>4765</v>
      </c>
      <c r="E2267" s="319" t="s">
        <v>4765</v>
      </c>
      <c r="F2267" s="319">
        <v>20160101</v>
      </c>
      <c r="G2267" s="355">
        <v>20181231</v>
      </c>
      <c r="H2267" s="319" t="s">
        <v>4293</v>
      </c>
      <c r="I2267" s="319" t="s">
        <v>4775</v>
      </c>
      <c r="J2267" s="319">
        <f>J2266</f>
        <v>2818</v>
      </c>
      <c r="K2267" s="319" t="s">
        <v>1276</v>
      </c>
      <c r="L2267" s="319" t="s">
        <v>4467</v>
      </c>
      <c r="M2267" s="319" t="s">
        <v>5053</v>
      </c>
    </row>
    <row r="2268" spans="1:15" hidden="1">
      <c r="A2268" s="319">
        <f>A2267+1</f>
        <v>3467</v>
      </c>
      <c r="B2268" s="288" t="s">
        <v>4453</v>
      </c>
      <c r="C2268" s="319" t="s">
        <v>1541</v>
      </c>
      <c r="D2268" s="319" t="s">
        <v>4765</v>
      </c>
      <c r="E2268" s="319" t="s">
        <v>4765</v>
      </c>
      <c r="F2268" s="319">
        <v>20160101</v>
      </c>
      <c r="G2268" s="355">
        <v>20181231</v>
      </c>
      <c r="H2268" s="319" t="s">
        <v>4293</v>
      </c>
      <c r="I2268" s="319" t="s">
        <v>4775</v>
      </c>
      <c r="J2268" s="319">
        <f>J2267</f>
        <v>2818</v>
      </c>
      <c r="K2268" s="319" t="s">
        <v>4832</v>
      </c>
      <c r="L2268" s="319" t="s">
        <v>4469</v>
      </c>
      <c r="M2268" s="319" t="s">
        <v>5053</v>
      </c>
    </row>
    <row r="2269" spans="1:15" hidden="1">
      <c r="A2269" s="319">
        <f>A2268+1</f>
        <v>3468</v>
      </c>
      <c r="B2269" s="288" t="s">
        <v>4453</v>
      </c>
      <c r="C2269" s="319" t="s">
        <v>1541</v>
      </c>
      <c r="D2269" s="319" t="s">
        <v>4765</v>
      </c>
      <c r="E2269" s="319" t="s">
        <v>4765</v>
      </c>
      <c r="F2269" s="319">
        <v>20160101</v>
      </c>
      <c r="G2269" s="355">
        <v>20181231</v>
      </c>
      <c r="H2269" s="319" t="s">
        <v>4293</v>
      </c>
      <c r="I2269" s="319" t="s">
        <v>4775</v>
      </c>
      <c r="J2269" s="319">
        <f>J2268</f>
        <v>2818</v>
      </c>
      <c r="K2269" s="319" t="s">
        <v>4833</v>
      </c>
      <c r="L2269" s="319" t="s">
        <v>4471</v>
      </c>
      <c r="M2269" s="319" t="s">
        <v>5053</v>
      </c>
    </row>
    <row r="2270" spans="1:15" hidden="1">
      <c r="A2270" s="319">
        <f>A2269+1</f>
        <v>3469</v>
      </c>
      <c r="B2270" s="288" t="s">
        <v>4453</v>
      </c>
      <c r="C2270" s="319" t="s">
        <v>1541</v>
      </c>
      <c r="D2270" s="319" t="s">
        <v>4765</v>
      </c>
      <c r="E2270" s="319" t="s">
        <v>4765</v>
      </c>
      <c r="F2270" s="319">
        <v>20160101</v>
      </c>
      <c r="G2270" s="355">
        <v>20181231</v>
      </c>
      <c r="H2270" s="319" t="s">
        <v>4293</v>
      </c>
      <c r="I2270" s="319" t="s">
        <v>4775</v>
      </c>
      <c r="J2270" s="319">
        <f>J2269</f>
        <v>2818</v>
      </c>
      <c r="K2270" s="319" t="s">
        <v>4834</v>
      </c>
      <c r="L2270" s="319" t="s">
        <v>4835</v>
      </c>
      <c r="M2270" s="319" t="s">
        <v>5053</v>
      </c>
    </row>
    <row r="2271" spans="1:15" hidden="1">
      <c r="A2271" s="319">
        <f>A2270+1</f>
        <v>3470</v>
      </c>
      <c r="B2271" s="288" t="s">
        <v>4453</v>
      </c>
      <c r="C2271" s="319" t="s">
        <v>1541</v>
      </c>
      <c r="D2271" s="319" t="s">
        <v>4765</v>
      </c>
      <c r="E2271" s="319" t="s">
        <v>4765</v>
      </c>
      <c r="F2271" s="319">
        <v>20160101</v>
      </c>
      <c r="G2271" s="355">
        <v>20181231</v>
      </c>
      <c r="H2271" s="319" t="s">
        <v>4293</v>
      </c>
      <c r="I2271" s="319" t="s">
        <v>4775</v>
      </c>
      <c r="J2271" s="319">
        <f>J2270</f>
        <v>2818</v>
      </c>
      <c r="K2271" s="319" t="s">
        <v>4837</v>
      </c>
      <c r="L2271" s="319" t="s">
        <v>4836</v>
      </c>
      <c r="M2271" s="319" t="s">
        <v>5053</v>
      </c>
    </row>
    <row r="2272" spans="1:15" hidden="1">
      <c r="A2272" s="319">
        <f>A2271+1</f>
        <v>3471</v>
      </c>
      <c r="B2272" s="288" t="s">
        <v>4453</v>
      </c>
      <c r="C2272" s="319" t="s">
        <v>1541</v>
      </c>
      <c r="D2272" s="319" t="s">
        <v>4765</v>
      </c>
      <c r="E2272" s="319" t="s">
        <v>4765</v>
      </c>
      <c r="F2272" s="319">
        <v>20160101</v>
      </c>
      <c r="G2272" s="355">
        <v>20181231</v>
      </c>
      <c r="H2272" s="319" t="s">
        <v>4293</v>
      </c>
      <c r="I2272" s="319" t="s">
        <v>4775</v>
      </c>
      <c r="J2272" s="319">
        <f>J2271</f>
        <v>2818</v>
      </c>
      <c r="K2272" s="319" t="s">
        <v>4838</v>
      </c>
      <c r="L2272" s="319" t="s">
        <v>4841</v>
      </c>
      <c r="M2272" s="319" t="s">
        <v>5053</v>
      </c>
    </row>
    <row r="2273" spans="1:15" hidden="1">
      <c r="A2273" s="319">
        <f>A2272+1</f>
        <v>3472</v>
      </c>
      <c r="B2273" s="288" t="s">
        <v>4453</v>
      </c>
      <c r="C2273" s="319" t="s">
        <v>1541</v>
      </c>
      <c r="D2273" s="319" t="s">
        <v>4765</v>
      </c>
      <c r="E2273" s="319" t="s">
        <v>4765</v>
      </c>
      <c r="F2273" s="319">
        <v>20160101</v>
      </c>
      <c r="G2273" s="355">
        <v>20181231</v>
      </c>
      <c r="H2273" s="319" t="s">
        <v>4293</v>
      </c>
      <c r="I2273" s="319" t="s">
        <v>4775</v>
      </c>
      <c r="J2273" s="319">
        <f>J2272</f>
        <v>2818</v>
      </c>
      <c r="K2273" s="319" t="s">
        <v>4839</v>
      </c>
      <c r="L2273" s="319" t="s">
        <v>4842</v>
      </c>
      <c r="M2273" s="319" t="s">
        <v>5053</v>
      </c>
    </row>
    <row r="2274" spans="1:15" hidden="1">
      <c r="A2274" s="319">
        <f>A2273+1</f>
        <v>3473</v>
      </c>
      <c r="B2274" s="288" t="s">
        <v>4453</v>
      </c>
      <c r="C2274" s="319" t="s">
        <v>1541</v>
      </c>
      <c r="D2274" s="319" t="s">
        <v>4765</v>
      </c>
      <c r="E2274" s="319" t="s">
        <v>4765</v>
      </c>
      <c r="F2274" s="319">
        <v>20160101</v>
      </c>
      <c r="G2274" s="355">
        <v>20181231</v>
      </c>
      <c r="H2274" s="319" t="s">
        <v>4293</v>
      </c>
      <c r="I2274" s="319" t="s">
        <v>4775</v>
      </c>
      <c r="J2274" s="319">
        <v>2819</v>
      </c>
      <c r="K2274" s="319" t="s">
        <v>1809</v>
      </c>
      <c r="L2274" s="319" t="s">
        <v>4458</v>
      </c>
      <c r="M2274" s="319" t="s">
        <v>5053</v>
      </c>
    </row>
    <row r="2275" spans="1:15" hidden="1">
      <c r="A2275" s="319">
        <f>A2274+1</f>
        <v>3474</v>
      </c>
      <c r="B2275" s="288" t="s">
        <v>4453</v>
      </c>
      <c r="C2275" s="319" t="s">
        <v>1541</v>
      </c>
      <c r="D2275" s="319" t="s">
        <v>4765</v>
      </c>
      <c r="E2275" s="319" t="s">
        <v>4765</v>
      </c>
      <c r="F2275" s="319">
        <v>20160101</v>
      </c>
      <c r="G2275" s="355">
        <v>20181231</v>
      </c>
      <c r="H2275" s="319" t="s">
        <v>4293</v>
      </c>
      <c r="I2275" s="319" t="s">
        <v>4775</v>
      </c>
      <c r="J2275" s="319">
        <f>J2274</f>
        <v>2819</v>
      </c>
      <c r="K2275" s="319" t="s">
        <v>1419</v>
      </c>
      <c r="L2275" s="319" t="s">
        <v>4459</v>
      </c>
      <c r="M2275" s="319" t="s">
        <v>5053</v>
      </c>
    </row>
    <row r="2276" spans="1:15" hidden="1">
      <c r="A2276" s="319">
        <f>A2275+1</f>
        <v>3475</v>
      </c>
      <c r="B2276" s="288" t="s">
        <v>4453</v>
      </c>
      <c r="C2276" s="319" t="s">
        <v>1541</v>
      </c>
      <c r="D2276" s="319" t="s">
        <v>4765</v>
      </c>
      <c r="E2276" s="319" t="s">
        <v>4765</v>
      </c>
      <c r="F2276" s="319">
        <v>20160101</v>
      </c>
      <c r="G2276" s="355">
        <v>20181231</v>
      </c>
      <c r="H2276" s="319" t="s">
        <v>4293</v>
      </c>
      <c r="I2276" s="319" t="s">
        <v>4775</v>
      </c>
      <c r="J2276" s="319">
        <f>J2275</f>
        <v>2819</v>
      </c>
      <c r="K2276" s="319" t="s">
        <v>1586</v>
      </c>
      <c r="L2276" s="319" t="s">
        <v>4460</v>
      </c>
      <c r="M2276" s="319" t="s">
        <v>5053</v>
      </c>
    </row>
    <row r="2277" spans="1:15" hidden="1">
      <c r="A2277" s="319">
        <f>A2276+1</f>
        <v>3476</v>
      </c>
      <c r="B2277" s="288" t="s">
        <v>4453</v>
      </c>
      <c r="C2277" s="319" t="s">
        <v>1541</v>
      </c>
      <c r="D2277" s="319" t="s">
        <v>4765</v>
      </c>
      <c r="E2277" s="319" t="s">
        <v>4765</v>
      </c>
      <c r="F2277" s="319">
        <v>20160101</v>
      </c>
      <c r="G2277" s="355">
        <v>20181231</v>
      </c>
      <c r="H2277" s="319" t="s">
        <v>4293</v>
      </c>
      <c r="I2277" s="319" t="s">
        <v>4775</v>
      </c>
      <c r="J2277" s="319">
        <f>J2276</f>
        <v>2819</v>
      </c>
      <c r="K2277" s="319" t="s">
        <v>1256</v>
      </c>
      <c r="L2277" s="319" t="s">
        <v>4744</v>
      </c>
      <c r="M2277" s="319" t="s">
        <v>5053</v>
      </c>
    </row>
    <row r="2278" spans="1:15" hidden="1">
      <c r="A2278" s="319">
        <f>A2277+1</f>
        <v>3477</v>
      </c>
      <c r="B2278" s="288" t="s">
        <v>4453</v>
      </c>
      <c r="C2278" s="319" t="s">
        <v>1541</v>
      </c>
      <c r="D2278" s="319" t="s">
        <v>4765</v>
      </c>
      <c r="E2278" s="319" t="s">
        <v>4765</v>
      </c>
      <c r="F2278" s="319">
        <v>20160101</v>
      </c>
      <c r="G2278" s="355">
        <v>20181231</v>
      </c>
      <c r="H2278" s="319" t="s">
        <v>4293</v>
      </c>
      <c r="I2278" s="319" t="s">
        <v>4775</v>
      </c>
      <c r="J2278" s="319">
        <f>J2277</f>
        <v>2819</v>
      </c>
      <c r="K2278" s="319" t="s">
        <v>4461</v>
      </c>
      <c r="L2278" s="319" t="s">
        <v>4462</v>
      </c>
      <c r="M2278" s="319" t="s">
        <v>5053</v>
      </c>
    </row>
    <row r="2279" spans="1:15" hidden="1">
      <c r="A2279" s="319">
        <f>A2278+1</f>
        <v>3478</v>
      </c>
      <c r="B2279" s="288" t="s">
        <v>4453</v>
      </c>
      <c r="C2279" s="319" t="s">
        <v>1541</v>
      </c>
      <c r="D2279" s="319" t="s">
        <v>4765</v>
      </c>
      <c r="E2279" s="319" t="s">
        <v>4765</v>
      </c>
      <c r="F2279" s="319">
        <v>20160101</v>
      </c>
      <c r="G2279" s="355">
        <v>20181231</v>
      </c>
      <c r="H2279" s="319" t="s">
        <v>4293</v>
      </c>
      <c r="I2279" s="319" t="s">
        <v>4775</v>
      </c>
      <c r="J2279" s="319">
        <f>J2278</f>
        <v>2819</v>
      </c>
      <c r="K2279" s="319" t="s">
        <v>4762</v>
      </c>
      <c r="L2279" s="319" t="s">
        <v>4763</v>
      </c>
      <c r="M2279" s="319" t="s">
        <v>5053</v>
      </c>
    </row>
    <row r="2280" spans="1:15" hidden="1">
      <c r="A2280" s="319">
        <f>A2279+1</f>
        <v>3479</v>
      </c>
      <c r="B2280" s="288" t="s">
        <v>4453</v>
      </c>
      <c r="C2280" s="319" t="s">
        <v>1541</v>
      </c>
      <c r="D2280" s="319" t="s">
        <v>4765</v>
      </c>
      <c r="E2280" s="319" t="s">
        <v>4765</v>
      </c>
      <c r="F2280" s="319">
        <v>20160101</v>
      </c>
      <c r="G2280" s="355">
        <v>20181231</v>
      </c>
      <c r="H2280" s="319" t="s">
        <v>4293</v>
      </c>
      <c r="I2280" s="319" t="s">
        <v>4775</v>
      </c>
      <c r="J2280" s="319">
        <f>J2279</f>
        <v>2819</v>
      </c>
      <c r="K2280" s="319" t="s">
        <v>4762</v>
      </c>
      <c r="L2280" s="319" t="s">
        <v>4763</v>
      </c>
      <c r="M2280" s="319" t="s">
        <v>5053</v>
      </c>
      <c r="O2280" s="321" t="s">
        <v>5200</v>
      </c>
    </row>
    <row r="2281" spans="1:15">
      <c r="A2281" s="319">
        <f>A2280+1</f>
        <v>3480</v>
      </c>
      <c r="B2281" s="288" t="s">
        <v>5053</v>
      </c>
      <c r="C2281" s="319" t="s">
        <v>1541</v>
      </c>
      <c r="D2281" s="319" t="s">
        <v>4765</v>
      </c>
      <c r="E2281" s="319" t="s">
        <v>4765</v>
      </c>
      <c r="F2281" s="319">
        <v>20160101</v>
      </c>
      <c r="G2281" s="355">
        <v>20181231</v>
      </c>
      <c r="H2281" s="319" t="s">
        <v>4293</v>
      </c>
      <c r="I2281" s="319" t="s">
        <v>4775</v>
      </c>
      <c r="J2281" s="319">
        <f>J2280+1</f>
        <v>2820</v>
      </c>
      <c r="K2281" s="3" t="s">
        <v>5073</v>
      </c>
      <c r="L2281" s="319" t="s">
        <v>5074</v>
      </c>
      <c r="M2281" s="319" t="s">
        <v>5053</v>
      </c>
      <c r="N2281" s="321" t="s">
        <v>5199</v>
      </c>
    </row>
    <row r="2282" spans="1:15" hidden="1">
      <c r="A2282" s="319">
        <f>A2281+1</f>
        <v>3481</v>
      </c>
      <c r="B2282" s="288" t="s">
        <v>4453</v>
      </c>
      <c r="C2282" s="319" t="s">
        <v>1541</v>
      </c>
      <c r="D2282" s="319" t="s">
        <v>4765</v>
      </c>
      <c r="E2282" s="319" t="s">
        <v>4765</v>
      </c>
      <c r="F2282" s="319">
        <v>20160101</v>
      </c>
      <c r="G2282" s="355">
        <v>20181231</v>
      </c>
      <c r="H2282" s="319" t="s">
        <v>4293</v>
      </c>
      <c r="I2282" s="319" t="s">
        <v>4775</v>
      </c>
      <c r="J2282" s="319">
        <f>J2281</f>
        <v>2820</v>
      </c>
      <c r="K2282" s="319" t="s">
        <v>4832</v>
      </c>
      <c r="L2282" s="319" t="s">
        <v>4469</v>
      </c>
      <c r="M2282" s="319" t="s">
        <v>5053</v>
      </c>
    </row>
    <row r="2283" spans="1:15" hidden="1">
      <c r="A2283" s="319">
        <f>A2282+1</f>
        <v>3482</v>
      </c>
      <c r="B2283" s="288" t="s">
        <v>4453</v>
      </c>
      <c r="C2283" s="319" t="s">
        <v>1541</v>
      </c>
      <c r="D2283" s="319" t="s">
        <v>4765</v>
      </c>
      <c r="E2283" s="319" t="s">
        <v>4765</v>
      </c>
      <c r="F2283" s="319">
        <v>20160101</v>
      </c>
      <c r="G2283" s="355">
        <v>20181231</v>
      </c>
      <c r="H2283" s="319" t="s">
        <v>4293</v>
      </c>
      <c r="I2283" s="319" t="s">
        <v>4775</v>
      </c>
      <c r="J2283" s="319">
        <f>J2282</f>
        <v>2820</v>
      </c>
      <c r="K2283" s="319" t="s">
        <v>4833</v>
      </c>
      <c r="L2283" s="319" t="s">
        <v>4471</v>
      </c>
      <c r="M2283" s="319" t="s">
        <v>5053</v>
      </c>
    </row>
    <row r="2284" spans="1:15" hidden="1">
      <c r="A2284" s="319">
        <f>A2283+1</f>
        <v>3483</v>
      </c>
      <c r="B2284" s="288" t="s">
        <v>4453</v>
      </c>
      <c r="C2284" s="319" t="s">
        <v>1541</v>
      </c>
      <c r="D2284" s="319" t="s">
        <v>4765</v>
      </c>
      <c r="E2284" s="319" t="s">
        <v>4765</v>
      </c>
      <c r="F2284" s="319">
        <v>20160101</v>
      </c>
      <c r="G2284" s="355">
        <v>20181231</v>
      </c>
      <c r="H2284" s="319" t="s">
        <v>4293</v>
      </c>
      <c r="I2284" s="319" t="s">
        <v>4775</v>
      </c>
      <c r="J2284" s="319">
        <f>J2283</f>
        <v>2820</v>
      </c>
      <c r="K2284" s="319" t="s">
        <v>4834</v>
      </c>
      <c r="L2284" s="319" t="s">
        <v>4835</v>
      </c>
      <c r="M2284" s="319" t="s">
        <v>5053</v>
      </c>
    </row>
    <row r="2285" spans="1:15" hidden="1">
      <c r="A2285" s="319">
        <f>A2284+1</f>
        <v>3484</v>
      </c>
      <c r="B2285" s="288" t="s">
        <v>4453</v>
      </c>
      <c r="C2285" s="319" t="s">
        <v>1541</v>
      </c>
      <c r="D2285" s="319" t="s">
        <v>4765</v>
      </c>
      <c r="E2285" s="319" t="s">
        <v>4765</v>
      </c>
      <c r="F2285" s="319">
        <v>20160101</v>
      </c>
      <c r="G2285" s="355">
        <v>20181231</v>
      </c>
      <c r="H2285" s="319" t="s">
        <v>4293</v>
      </c>
      <c r="I2285" s="319" t="s">
        <v>4775</v>
      </c>
      <c r="J2285" s="319">
        <f>J2284</f>
        <v>2820</v>
      </c>
      <c r="K2285" s="319" t="s">
        <v>4837</v>
      </c>
      <c r="L2285" s="319" t="s">
        <v>4836</v>
      </c>
      <c r="M2285" s="319" t="s">
        <v>5053</v>
      </c>
    </row>
    <row r="2286" spans="1:15" hidden="1">
      <c r="A2286" s="319">
        <f>A2285+1</f>
        <v>3485</v>
      </c>
      <c r="B2286" s="288" t="s">
        <v>4453</v>
      </c>
      <c r="C2286" s="319" t="s">
        <v>1541</v>
      </c>
      <c r="D2286" s="319" t="s">
        <v>4765</v>
      </c>
      <c r="E2286" s="319" t="s">
        <v>4765</v>
      </c>
      <c r="F2286" s="319">
        <v>20160101</v>
      </c>
      <c r="G2286" s="355">
        <v>20181231</v>
      </c>
      <c r="H2286" s="319" t="s">
        <v>4293</v>
      </c>
      <c r="I2286" s="319" t="s">
        <v>4775</v>
      </c>
      <c r="J2286" s="319">
        <f>J2285</f>
        <v>2820</v>
      </c>
      <c r="K2286" s="319" t="s">
        <v>4838</v>
      </c>
      <c r="L2286" s="319" t="s">
        <v>4841</v>
      </c>
      <c r="M2286" s="319" t="s">
        <v>5053</v>
      </c>
    </row>
    <row r="2287" spans="1:15" hidden="1">
      <c r="A2287" s="319">
        <f>A2286+1</f>
        <v>3486</v>
      </c>
      <c r="B2287" s="288" t="s">
        <v>4453</v>
      </c>
      <c r="C2287" s="319" t="s">
        <v>1541</v>
      </c>
      <c r="D2287" s="319" t="s">
        <v>4765</v>
      </c>
      <c r="E2287" s="319" t="s">
        <v>4765</v>
      </c>
      <c r="F2287" s="319">
        <v>20160101</v>
      </c>
      <c r="G2287" s="355">
        <v>20181231</v>
      </c>
      <c r="H2287" s="319" t="s">
        <v>4293</v>
      </c>
      <c r="I2287" s="319" t="s">
        <v>4775</v>
      </c>
      <c r="J2287" s="319">
        <f>J2286</f>
        <v>2820</v>
      </c>
      <c r="K2287" s="319" t="s">
        <v>4839</v>
      </c>
      <c r="L2287" s="319" t="s">
        <v>4842</v>
      </c>
      <c r="M2287" s="319" t="s">
        <v>5053</v>
      </c>
    </row>
    <row r="2288" spans="1:15" hidden="1">
      <c r="A2288" s="319">
        <f>A2287+1</f>
        <v>3487</v>
      </c>
      <c r="B2288" s="288" t="s">
        <v>4453</v>
      </c>
      <c r="C2288" s="319" t="s">
        <v>1541</v>
      </c>
      <c r="D2288" s="319" t="s">
        <v>4765</v>
      </c>
      <c r="E2288" s="319" t="s">
        <v>4765</v>
      </c>
      <c r="F2288" s="319">
        <v>20160101</v>
      </c>
      <c r="G2288" s="355">
        <v>20181231</v>
      </c>
      <c r="H2288" s="319" t="s">
        <v>4293</v>
      </c>
      <c r="I2288" s="319" t="s">
        <v>4775</v>
      </c>
      <c r="J2288" s="319">
        <f>J2287</f>
        <v>2820</v>
      </c>
      <c r="K2288" s="319" t="s">
        <v>4762</v>
      </c>
      <c r="L2288" s="319" t="s">
        <v>4763</v>
      </c>
      <c r="M2288" s="319" t="s">
        <v>5053</v>
      </c>
      <c r="O2288" s="321" t="s">
        <v>5200</v>
      </c>
    </row>
    <row r="2289" spans="1:15">
      <c r="A2289" s="319">
        <f>A2288+1</f>
        <v>3488</v>
      </c>
      <c r="B2289" s="288" t="s">
        <v>5053</v>
      </c>
      <c r="C2289" s="319" t="s">
        <v>1541</v>
      </c>
      <c r="D2289" s="319" t="s">
        <v>4765</v>
      </c>
      <c r="E2289" s="319" t="s">
        <v>4765</v>
      </c>
      <c r="F2289" s="319">
        <v>20160101</v>
      </c>
      <c r="G2289" s="355">
        <v>20181231</v>
      </c>
      <c r="H2289" s="319" t="s">
        <v>4293</v>
      </c>
      <c r="I2289" s="319" t="s">
        <v>4775</v>
      </c>
      <c r="J2289" s="319">
        <f>J2288+1</f>
        <v>2821</v>
      </c>
      <c r="K2289" s="3" t="s">
        <v>5073</v>
      </c>
      <c r="L2289" s="319" t="s">
        <v>5074</v>
      </c>
      <c r="M2289" s="319" t="s">
        <v>5053</v>
      </c>
      <c r="N2289" s="321" t="s">
        <v>5199</v>
      </c>
    </row>
    <row r="2290" spans="1:15">
      <c r="A2290" s="319">
        <f>A2289+1</f>
        <v>3489</v>
      </c>
      <c r="B2290" s="288" t="s">
        <v>4453</v>
      </c>
      <c r="C2290" s="319" t="s">
        <v>1541</v>
      </c>
      <c r="D2290" s="319" t="s">
        <v>4765</v>
      </c>
      <c r="E2290" s="319" t="s">
        <v>4765</v>
      </c>
      <c r="F2290" s="319">
        <v>20160101</v>
      </c>
      <c r="G2290" s="355">
        <v>20181231</v>
      </c>
      <c r="H2290" s="319" t="s">
        <v>4293</v>
      </c>
      <c r="I2290" s="319" t="s">
        <v>4775</v>
      </c>
      <c r="J2290" s="319">
        <f>J2289</f>
        <v>2821</v>
      </c>
      <c r="K2290" s="319" t="s">
        <v>1276</v>
      </c>
      <c r="L2290" s="319" t="s">
        <v>4467</v>
      </c>
      <c r="M2290" s="319" t="s">
        <v>5053</v>
      </c>
      <c r="N2290" s="321" t="s">
        <v>5206</v>
      </c>
    </row>
    <row r="2291" spans="1:15">
      <c r="A2291" s="319">
        <f>A2290+1</f>
        <v>3490</v>
      </c>
      <c r="B2291" s="288" t="s">
        <v>4453</v>
      </c>
      <c r="C2291" s="319" t="s">
        <v>1541</v>
      </c>
      <c r="D2291" s="319" t="s">
        <v>4765</v>
      </c>
      <c r="E2291" s="319" t="s">
        <v>4765</v>
      </c>
      <c r="F2291" s="319">
        <v>20160101</v>
      </c>
      <c r="G2291" s="355">
        <v>20181231</v>
      </c>
      <c r="H2291" s="319" t="s">
        <v>4293</v>
      </c>
      <c r="I2291" s="319" t="s">
        <v>4775</v>
      </c>
      <c r="J2291" s="319">
        <f>J2290</f>
        <v>2821</v>
      </c>
      <c r="K2291" s="319" t="s">
        <v>1276</v>
      </c>
      <c r="L2291" s="319" t="s">
        <v>4467</v>
      </c>
      <c r="M2291" s="319" t="s">
        <v>5053</v>
      </c>
      <c r="N2291" s="321" t="s">
        <v>5203</v>
      </c>
    </row>
    <row r="2292" spans="1:15">
      <c r="A2292" s="319">
        <f>A2291+1</f>
        <v>3491</v>
      </c>
      <c r="B2292" s="288" t="s">
        <v>4453</v>
      </c>
      <c r="C2292" s="319" t="s">
        <v>1541</v>
      </c>
      <c r="D2292" s="319" t="s">
        <v>4765</v>
      </c>
      <c r="E2292" s="319" t="s">
        <v>4765</v>
      </c>
      <c r="F2292" s="319">
        <v>20160101</v>
      </c>
      <c r="G2292" s="355">
        <v>20181231</v>
      </c>
      <c r="H2292" s="319" t="s">
        <v>4293</v>
      </c>
      <c r="I2292" s="319" t="s">
        <v>4775</v>
      </c>
      <c r="J2292" s="319">
        <f>J2291</f>
        <v>2821</v>
      </c>
      <c r="K2292" s="319" t="s">
        <v>1276</v>
      </c>
      <c r="L2292" s="319" t="s">
        <v>4467</v>
      </c>
      <c r="M2292" s="319" t="s">
        <v>5053</v>
      </c>
      <c r="N2292" s="321" t="s">
        <v>5199</v>
      </c>
    </row>
    <row r="2293" spans="1:15" hidden="1">
      <c r="A2293" s="319">
        <f>A2292+1</f>
        <v>3492</v>
      </c>
      <c r="B2293" s="288" t="s">
        <v>5053</v>
      </c>
      <c r="C2293" s="319" t="s">
        <v>1541</v>
      </c>
      <c r="D2293" s="319" t="s">
        <v>4765</v>
      </c>
      <c r="E2293" s="319" t="s">
        <v>4765</v>
      </c>
      <c r="F2293" s="319">
        <v>20160101</v>
      </c>
      <c r="G2293" s="355">
        <v>20181231</v>
      </c>
      <c r="H2293" s="319" t="s">
        <v>4293</v>
      </c>
      <c r="I2293" s="319" t="s">
        <v>4775</v>
      </c>
      <c r="J2293" s="319">
        <f>J2292+1</f>
        <v>2822</v>
      </c>
      <c r="K2293" s="3" t="s">
        <v>5054</v>
      </c>
      <c r="L2293" s="319" t="s">
        <v>5055</v>
      </c>
      <c r="M2293" s="319" t="s">
        <v>5053</v>
      </c>
      <c r="O2293" s="321" t="s">
        <v>5200</v>
      </c>
    </row>
    <row r="2294" spans="1:15">
      <c r="A2294" s="319">
        <f>A2293+1</f>
        <v>3493</v>
      </c>
      <c r="B2294" s="288" t="s">
        <v>4453</v>
      </c>
      <c r="C2294" s="319" t="s">
        <v>1541</v>
      </c>
      <c r="D2294" s="319" t="s">
        <v>4765</v>
      </c>
      <c r="E2294" s="319" t="s">
        <v>4765</v>
      </c>
      <c r="F2294" s="319">
        <v>20160101</v>
      </c>
      <c r="G2294" s="355">
        <v>20181231</v>
      </c>
      <c r="H2294" s="319" t="s">
        <v>4293</v>
      </c>
      <c r="I2294" s="319" t="s">
        <v>4775</v>
      </c>
      <c r="J2294" s="319">
        <f>J2293</f>
        <v>2822</v>
      </c>
      <c r="K2294" s="319" t="s">
        <v>1276</v>
      </c>
      <c r="L2294" s="319" t="s">
        <v>5095</v>
      </c>
      <c r="M2294" s="319" t="s">
        <v>5053</v>
      </c>
      <c r="N2294" s="321" t="s">
        <v>5203</v>
      </c>
      <c r="O2294" s="321" t="s">
        <v>5212</v>
      </c>
    </row>
    <row r="2295" spans="1:15">
      <c r="A2295" s="319">
        <f>A2294+1</f>
        <v>3494</v>
      </c>
      <c r="B2295" s="288" t="s">
        <v>4453</v>
      </c>
      <c r="C2295" s="319" t="s">
        <v>1541</v>
      </c>
      <c r="D2295" s="319" t="s">
        <v>4765</v>
      </c>
      <c r="E2295" s="319" t="s">
        <v>4765</v>
      </c>
      <c r="F2295" s="319">
        <v>20160101</v>
      </c>
      <c r="G2295" s="355">
        <v>20181231</v>
      </c>
      <c r="H2295" s="319" t="s">
        <v>4293</v>
      </c>
      <c r="I2295" s="319" t="s">
        <v>4775</v>
      </c>
      <c r="J2295" s="319">
        <f>J2294</f>
        <v>2822</v>
      </c>
      <c r="K2295" s="319" t="s">
        <v>1276</v>
      </c>
      <c r="L2295" s="319" t="s">
        <v>4467</v>
      </c>
      <c r="M2295" s="319" t="s">
        <v>5053</v>
      </c>
      <c r="N2295" s="321" t="s">
        <v>5203</v>
      </c>
      <c r="O2295" s="321" t="s">
        <v>5200</v>
      </c>
    </row>
    <row r="2296" spans="1:15" hidden="1">
      <c r="A2296" s="319">
        <f>A2295+1</f>
        <v>3495</v>
      </c>
      <c r="B2296" s="288" t="s">
        <v>4453</v>
      </c>
      <c r="C2296" s="319" t="s">
        <v>1541</v>
      </c>
      <c r="D2296" s="319" t="s">
        <v>4765</v>
      </c>
      <c r="E2296" s="319" t="s">
        <v>4765</v>
      </c>
      <c r="F2296" s="319">
        <v>20160101</v>
      </c>
      <c r="G2296" s="355">
        <v>20181231</v>
      </c>
      <c r="H2296" s="319" t="s">
        <v>4293</v>
      </c>
      <c r="I2296" s="319" t="s">
        <v>4775</v>
      </c>
      <c r="J2296" s="319">
        <f>J2295</f>
        <v>2822</v>
      </c>
      <c r="K2296" s="319" t="s">
        <v>4832</v>
      </c>
      <c r="L2296" s="319" t="s">
        <v>4469</v>
      </c>
      <c r="M2296" s="319" t="s">
        <v>5053</v>
      </c>
    </row>
    <row r="2297" spans="1:15" hidden="1">
      <c r="A2297" s="319">
        <f>A2296+1</f>
        <v>3496</v>
      </c>
      <c r="B2297" s="288" t="s">
        <v>4453</v>
      </c>
      <c r="C2297" s="319" t="s">
        <v>1541</v>
      </c>
      <c r="D2297" s="319" t="s">
        <v>4765</v>
      </c>
      <c r="E2297" s="319" t="s">
        <v>4765</v>
      </c>
      <c r="F2297" s="319">
        <v>20160101</v>
      </c>
      <c r="G2297" s="355">
        <v>20181231</v>
      </c>
      <c r="H2297" s="319" t="s">
        <v>4293</v>
      </c>
      <c r="I2297" s="319" t="s">
        <v>4775</v>
      </c>
      <c r="J2297" s="319">
        <f>J2296</f>
        <v>2822</v>
      </c>
      <c r="K2297" s="319" t="s">
        <v>4833</v>
      </c>
      <c r="L2297" s="319" t="s">
        <v>4471</v>
      </c>
      <c r="M2297" s="319" t="s">
        <v>5053</v>
      </c>
    </row>
    <row r="2298" spans="1:15" hidden="1">
      <c r="A2298" s="319">
        <f>A2297+1</f>
        <v>3497</v>
      </c>
      <c r="B2298" s="288" t="s">
        <v>4453</v>
      </c>
      <c r="C2298" s="319" t="s">
        <v>1541</v>
      </c>
      <c r="D2298" s="319" t="s">
        <v>4765</v>
      </c>
      <c r="E2298" s="319" t="s">
        <v>4765</v>
      </c>
      <c r="F2298" s="319">
        <v>20160101</v>
      </c>
      <c r="G2298" s="355">
        <v>20181231</v>
      </c>
      <c r="H2298" s="319" t="s">
        <v>4293</v>
      </c>
      <c r="I2298" s="319" t="s">
        <v>4775</v>
      </c>
      <c r="J2298" s="319">
        <f>J2297</f>
        <v>2822</v>
      </c>
      <c r="K2298" s="319" t="s">
        <v>4834</v>
      </c>
      <c r="L2298" s="319" t="s">
        <v>4835</v>
      </c>
      <c r="M2298" s="319" t="s">
        <v>5053</v>
      </c>
    </row>
    <row r="2299" spans="1:15" hidden="1">
      <c r="A2299" s="319">
        <f>A2298+1</f>
        <v>3498</v>
      </c>
      <c r="B2299" s="288" t="s">
        <v>4453</v>
      </c>
      <c r="C2299" s="319" t="s">
        <v>1541</v>
      </c>
      <c r="D2299" s="319" t="s">
        <v>4765</v>
      </c>
      <c r="E2299" s="319" t="s">
        <v>4765</v>
      </c>
      <c r="F2299" s="319">
        <v>20160101</v>
      </c>
      <c r="G2299" s="355">
        <v>20181231</v>
      </c>
      <c r="H2299" s="319" t="s">
        <v>4293</v>
      </c>
      <c r="I2299" s="319" t="s">
        <v>4775</v>
      </c>
      <c r="J2299" s="319">
        <f>J2298</f>
        <v>2822</v>
      </c>
      <c r="K2299" s="319" t="s">
        <v>4837</v>
      </c>
      <c r="L2299" s="319" t="s">
        <v>4836</v>
      </c>
      <c r="M2299" s="319" t="s">
        <v>5053</v>
      </c>
    </row>
    <row r="2300" spans="1:15" hidden="1">
      <c r="A2300" s="319">
        <f>A2299+1</f>
        <v>3499</v>
      </c>
      <c r="B2300" s="288" t="s">
        <v>4453</v>
      </c>
      <c r="C2300" s="319" t="s">
        <v>1541</v>
      </c>
      <c r="D2300" s="319" t="s">
        <v>4765</v>
      </c>
      <c r="E2300" s="319" t="s">
        <v>4765</v>
      </c>
      <c r="F2300" s="319">
        <v>20160101</v>
      </c>
      <c r="G2300" s="355">
        <v>20181231</v>
      </c>
      <c r="H2300" s="319" t="s">
        <v>4293</v>
      </c>
      <c r="I2300" s="319" t="s">
        <v>4775</v>
      </c>
      <c r="J2300" s="319">
        <f>J2299</f>
        <v>2822</v>
      </c>
      <c r="K2300" s="319" t="s">
        <v>4838</v>
      </c>
      <c r="L2300" s="319" t="s">
        <v>4841</v>
      </c>
      <c r="M2300" s="319" t="s">
        <v>5053</v>
      </c>
    </row>
    <row r="2301" spans="1:15" hidden="1">
      <c r="A2301" s="319">
        <f>A2300+1</f>
        <v>3500</v>
      </c>
      <c r="B2301" s="288" t="s">
        <v>4453</v>
      </c>
      <c r="C2301" s="319" t="s">
        <v>1541</v>
      </c>
      <c r="D2301" s="319" t="s">
        <v>4765</v>
      </c>
      <c r="E2301" s="319" t="s">
        <v>4765</v>
      </c>
      <c r="F2301" s="319">
        <v>20160101</v>
      </c>
      <c r="G2301" s="355">
        <v>20181231</v>
      </c>
      <c r="H2301" s="319" t="s">
        <v>4293</v>
      </c>
      <c r="I2301" s="319" t="s">
        <v>4775</v>
      </c>
      <c r="J2301" s="319">
        <f>J2300</f>
        <v>2822</v>
      </c>
      <c r="K2301" s="319" t="s">
        <v>4839</v>
      </c>
      <c r="L2301" s="319" t="s">
        <v>4842</v>
      </c>
      <c r="M2301" s="319" t="s">
        <v>5053</v>
      </c>
    </row>
    <row r="2302" spans="1:15" hidden="1">
      <c r="A2302" s="319">
        <f>A2301+1</f>
        <v>3501</v>
      </c>
      <c r="B2302" s="288" t="s">
        <v>5053</v>
      </c>
      <c r="C2302" s="319" t="s">
        <v>1541</v>
      </c>
      <c r="D2302" s="319" t="s">
        <v>4765</v>
      </c>
      <c r="E2302" s="319" t="s">
        <v>4765</v>
      </c>
      <c r="F2302" s="319">
        <v>20160101</v>
      </c>
      <c r="G2302" s="355">
        <v>20181231</v>
      </c>
      <c r="H2302" s="319" t="s">
        <v>4293</v>
      </c>
      <c r="I2302" s="319" t="s">
        <v>4775</v>
      </c>
      <c r="J2302" s="319">
        <v>2801</v>
      </c>
      <c r="K2302" s="3" t="s">
        <v>5054</v>
      </c>
      <c r="L2302" s="319" t="s">
        <v>5055</v>
      </c>
      <c r="M2302" s="319" t="s">
        <v>5053</v>
      </c>
    </row>
    <row r="2303" spans="1:15">
      <c r="A2303" s="319">
        <f>A2302+1</f>
        <v>3502</v>
      </c>
      <c r="B2303" s="288" t="s">
        <v>4453</v>
      </c>
      <c r="C2303" s="319" t="s">
        <v>1541</v>
      </c>
      <c r="D2303" s="319" t="s">
        <v>4765</v>
      </c>
      <c r="E2303" s="319" t="s">
        <v>4765</v>
      </c>
      <c r="F2303" s="319">
        <v>20160101</v>
      </c>
      <c r="G2303" s="355">
        <v>20181231</v>
      </c>
      <c r="H2303" s="319" t="s">
        <v>4293</v>
      </c>
      <c r="I2303" s="319" t="s">
        <v>4775</v>
      </c>
      <c r="J2303" s="319">
        <f>J2302</f>
        <v>2801</v>
      </c>
      <c r="K2303" s="319" t="s">
        <v>1276</v>
      </c>
      <c r="L2303" s="319" t="s">
        <v>4467</v>
      </c>
      <c r="M2303" s="319" t="s">
        <v>5053</v>
      </c>
      <c r="N2303" s="321" t="s">
        <v>5203</v>
      </c>
      <c r="O2303" s="321" t="s">
        <v>5212</v>
      </c>
    </row>
    <row r="2304" spans="1:15">
      <c r="A2304" s="319">
        <f>A2303+1</f>
        <v>3503</v>
      </c>
      <c r="B2304" s="288" t="s">
        <v>5053</v>
      </c>
      <c r="C2304" s="319" t="s">
        <v>1541</v>
      </c>
      <c r="D2304" s="319" t="s">
        <v>4765</v>
      </c>
      <c r="E2304" s="319" t="s">
        <v>4765</v>
      </c>
      <c r="F2304" s="319">
        <v>20160101</v>
      </c>
      <c r="G2304" s="355">
        <v>20181231</v>
      </c>
      <c r="H2304" s="319" t="s">
        <v>4293</v>
      </c>
      <c r="I2304" s="319" t="s">
        <v>4775</v>
      </c>
      <c r="J2304" s="319">
        <f>J2303+1</f>
        <v>2802</v>
      </c>
      <c r="K2304" s="3" t="s">
        <v>5071</v>
      </c>
      <c r="L2304" s="319" t="s">
        <v>5072</v>
      </c>
      <c r="M2304" s="319" t="s">
        <v>5053</v>
      </c>
      <c r="N2304" s="321" t="s">
        <v>5203</v>
      </c>
    </row>
    <row r="2305" spans="1:15">
      <c r="A2305" s="319">
        <f>A2304+1</f>
        <v>3504</v>
      </c>
      <c r="B2305" s="288" t="s">
        <v>5053</v>
      </c>
      <c r="C2305" s="319" t="s">
        <v>1541</v>
      </c>
      <c r="D2305" s="319" t="s">
        <v>4765</v>
      </c>
      <c r="E2305" s="319" t="s">
        <v>4765</v>
      </c>
      <c r="F2305" s="319">
        <v>20160101</v>
      </c>
      <c r="G2305" s="355">
        <v>20181231</v>
      </c>
      <c r="H2305" s="319" t="s">
        <v>4293</v>
      </c>
      <c r="I2305" s="319" t="s">
        <v>4775</v>
      </c>
      <c r="J2305" s="319">
        <f>J2304+1</f>
        <v>2803</v>
      </c>
      <c r="K2305" s="3" t="s">
        <v>5071</v>
      </c>
      <c r="L2305" s="319" t="s">
        <v>5072</v>
      </c>
      <c r="M2305" s="319" t="s">
        <v>5053</v>
      </c>
      <c r="N2305" s="321" t="s">
        <v>5203</v>
      </c>
    </row>
    <row r="2306" spans="1:15" hidden="1">
      <c r="A2306" s="319">
        <f>A2305+1</f>
        <v>3505</v>
      </c>
      <c r="B2306" s="288" t="s">
        <v>5053</v>
      </c>
      <c r="C2306" s="319" t="s">
        <v>1541</v>
      </c>
      <c r="D2306" s="319" t="s">
        <v>4765</v>
      </c>
      <c r="E2306" s="319" t="s">
        <v>4765</v>
      </c>
      <c r="F2306" s="319">
        <v>20160101</v>
      </c>
      <c r="G2306" s="355">
        <v>20181231</v>
      </c>
      <c r="H2306" s="319" t="s">
        <v>4293</v>
      </c>
      <c r="I2306" s="319" t="s">
        <v>4775</v>
      </c>
      <c r="J2306" s="319">
        <f>J2305+1</f>
        <v>2804</v>
      </c>
      <c r="K2306" s="3" t="s">
        <v>5073</v>
      </c>
      <c r="L2306" s="319" t="s">
        <v>5074</v>
      </c>
      <c r="M2306" s="319" t="s">
        <v>5053</v>
      </c>
      <c r="O2306" s="321" t="s">
        <v>5200</v>
      </c>
    </row>
    <row r="2307" spans="1:15" hidden="1">
      <c r="A2307" s="319">
        <f>A2306+1</f>
        <v>3506</v>
      </c>
      <c r="B2307" s="288" t="s">
        <v>5053</v>
      </c>
      <c r="C2307" s="319" t="s">
        <v>1541</v>
      </c>
      <c r="D2307" s="319" t="s">
        <v>4765</v>
      </c>
      <c r="E2307" s="319" t="s">
        <v>4765</v>
      </c>
      <c r="F2307" s="319">
        <v>20160101</v>
      </c>
      <c r="G2307" s="355">
        <v>20181231</v>
      </c>
      <c r="H2307" s="319" t="s">
        <v>4293</v>
      </c>
      <c r="I2307" s="319" t="s">
        <v>4775</v>
      </c>
      <c r="J2307" s="319">
        <f>J2306+1</f>
        <v>2805</v>
      </c>
      <c r="K2307" s="3" t="s">
        <v>5054</v>
      </c>
      <c r="L2307" s="319" t="s">
        <v>5055</v>
      </c>
      <c r="M2307" s="319" t="s">
        <v>5053</v>
      </c>
    </row>
    <row r="2308" spans="1:15" hidden="1">
      <c r="A2308" s="319">
        <f>A2307+1</f>
        <v>3507</v>
      </c>
      <c r="B2308" s="288" t="s">
        <v>5053</v>
      </c>
      <c r="C2308" s="319" t="s">
        <v>1541</v>
      </c>
      <c r="D2308" s="319" t="s">
        <v>4765</v>
      </c>
      <c r="E2308" s="319" t="s">
        <v>4765</v>
      </c>
      <c r="F2308" s="319">
        <v>20160101</v>
      </c>
      <c r="G2308" s="355">
        <v>20181231</v>
      </c>
      <c r="H2308" s="319" t="s">
        <v>4293</v>
      </c>
      <c r="I2308" s="319" t="s">
        <v>4775</v>
      </c>
      <c r="J2308" s="319">
        <f>J2307+1</f>
        <v>2806</v>
      </c>
      <c r="K2308" s="3" t="s">
        <v>5054</v>
      </c>
      <c r="L2308" s="319" t="s">
        <v>5055</v>
      </c>
      <c r="M2308" s="319" t="s">
        <v>5053</v>
      </c>
    </row>
    <row r="2309" spans="1:15" hidden="1">
      <c r="A2309" s="319">
        <f>A2308+1</f>
        <v>3508</v>
      </c>
      <c r="B2309" s="288" t="s">
        <v>5053</v>
      </c>
      <c r="C2309" s="319" t="s">
        <v>1541</v>
      </c>
      <c r="D2309" s="319" t="s">
        <v>4765</v>
      </c>
      <c r="E2309" s="319" t="s">
        <v>4765</v>
      </c>
      <c r="F2309" s="319">
        <v>20160101</v>
      </c>
      <c r="G2309" s="355">
        <v>20181231</v>
      </c>
      <c r="H2309" s="319" t="s">
        <v>4293</v>
      </c>
      <c r="I2309" s="319" t="s">
        <v>4775</v>
      </c>
      <c r="J2309" s="319">
        <f>J2308+1</f>
        <v>2807</v>
      </c>
      <c r="K2309" s="3" t="s">
        <v>5054</v>
      </c>
      <c r="L2309" s="319" t="s">
        <v>5055</v>
      </c>
      <c r="M2309" s="319" t="s">
        <v>5053</v>
      </c>
    </row>
    <row r="2310" spans="1:15" hidden="1">
      <c r="A2310" s="319">
        <f>A2309+1</f>
        <v>3509</v>
      </c>
      <c r="B2310" s="288" t="s">
        <v>5053</v>
      </c>
      <c r="C2310" s="319" t="s">
        <v>1541</v>
      </c>
      <c r="D2310" s="319" t="s">
        <v>4765</v>
      </c>
      <c r="E2310" s="319" t="s">
        <v>4765</v>
      </c>
      <c r="F2310" s="319">
        <v>20160101</v>
      </c>
      <c r="G2310" s="355">
        <v>20181231</v>
      </c>
      <c r="H2310" s="319" t="s">
        <v>4293</v>
      </c>
      <c r="I2310" s="319" t="s">
        <v>4775</v>
      </c>
      <c r="J2310" s="319">
        <f>J2309+1</f>
        <v>2808</v>
      </c>
      <c r="K2310" s="3" t="s">
        <v>5054</v>
      </c>
      <c r="L2310" s="319" t="s">
        <v>5055</v>
      </c>
      <c r="M2310" s="319" t="s">
        <v>5053</v>
      </c>
    </row>
    <row r="2311" spans="1:15" hidden="1">
      <c r="A2311" s="319">
        <f>A2310+1</f>
        <v>3510</v>
      </c>
      <c r="B2311" s="288" t="s">
        <v>5053</v>
      </c>
      <c r="C2311" s="319" t="s">
        <v>1541</v>
      </c>
      <c r="D2311" s="319" t="s">
        <v>4765</v>
      </c>
      <c r="E2311" s="319" t="s">
        <v>4765</v>
      </c>
      <c r="F2311" s="319">
        <v>20160101</v>
      </c>
      <c r="G2311" s="355">
        <v>20181231</v>
      </c>
      <c r="H2311" s="319" t="s">
        <v>4293</v>
      </c>
      <c r="I2311" s="319" t="s">
        <v>4775</v>
      </c>
      <c r="J2311" s="319">
        <f>J2310+1</f>
        <v>2809</v>
      </c>
      <c r="K2311" s="3" t="s">
        <v>5054</v>
      </c>
      <c r="L2311" s="319" t="s">
        <v>5055</v>
      </c>
      <c r="M2311" s="319" t="s">
        <v>5053</v>
      </c>
    </row>
    <row r="2312" spans="1:15">
      <c r="A2312" s="319">
        <f>A2311+1</f>
        <v>3511</v>
      </c>
      <c r="B2312" s="288" t="s">
        <v>5053</v>
      </c>
      <c r="C2312" s="319" t="s">
        <v>1541</v>
      </c>
      <c r="D2312" s="319" t="s">
        <v>4765</v>
      </c>
      <c r="E2312" s="319" t="s">
        <v>4765</v>
      </c>
      <c r="F2312" s="319">
        <v>20160101</v>
      </c>
      <c r="G2312" s="355">
        <v>20181231</v>
      </c>
      <c r="H2312" s="319" t="s">
        <v>4293</v>
      </c>
      <c r="I2312" s="319" t="s">
        <v>4775</v>
      </c>
      <c r="J2312" s="319">
        <f>J2311+1</f>
        <v>2810</v>
      </c>
      <c r="K2312" s="3" t="s">
        <v>5071</v>
      </c>
      <c r="L2312" s="319" t="s">
        <v>5072</v>
      </c>
      <c r="M2312" s="319" t="s">
        <v>5053</v>
      </c>
      <c r="N2312" s="321" t="s">
        <v>5203</v>
      </c>
    </row>
    <row r="2313" spans="1:15" hidden="1">
      <c r="A2313" s="319">
        <f>A2312+1</f>
        <v>3512</v>
      </c>
      <c r="B2313" s="288" t="s">
        <v>5053</v>
      </c>
      <c r="C2313" s="319" t="s">
        <v>1541</v>
      </c>
      <c r="D2313" s="319" t="s">
        <v>4765</v>
      </c>
      <c r="E2313" s="319" t="s">
        <v>4765</v>
      </c>
      <c r="F2313" s="319">
        <v>20160101</v>
      </c>
      <c r="G2313" s="355">
        <v>20181231</v>
      </c>
      <c r="H2313" s="319" t="s">
        <v>4293</v>
      </c>
      <c r="I2313" s="319" t="s">
        <v>4775</v>
      </c>
      <c r="J2313" s="319">
        <f>J2312+1</f>
        <v>2811</v>
      </c>
      <c r="K2313" s="3" t="s">
        <v>5054</v>
      </c>
      <c r="L2313" s="319" t="s">
        <v>5055</v>
      </c>
      <c r="M2313" s="319" t="s">
        <v>5053</v>
      </c>
    </row>
    <row r="2314" spans="1:15" hidden="1">
      <c r="A2314" s="319">
        <f>A2313+1</f>
        <v>3513</v>
      </c>
      <c r="B2314" s="288" t="s">
        <v>5053</v>
      </c>
      <c r="C2314" s="319" t="s">
        <v>1541</v>
      </c>
      <c r="D2314" s="319" t="s">
        <v>4765</v>
      </c>
      <c r="E2314" s="319" t="s">
        <v>4765</v>
      </c>
      <c r="F2314" s="319">
        <v>20160101</v>
      </c>
      <c r="G2314" s="355">
        <v>20181231</v>
      </c>
      <c r="H2314" s="319" t="s">
        <v>4293</v>
      </c>
      <c r="I2314" s="319" t="s">
        <v>4775</v>
      </c>
      <c r="J2314" s="319">
        <f>J2313+1</f>
        <v>2812</v>
      </c>
      <c r="K2314" s="3" t="s">
        <v>5054</v>
      </c>
      <c r="L2314" s="319" t="s">
        <v>5055</v>
      </c>
      <c r="M2314" s="319" t="s">
        <v>5053</v>
      </c>
    </row>
    <row r="2315" spans="1:15">
      <c r="A2315" s="319">
        <f>A2314+1</f>
        <v>3514</v>
      </c>
      <c r="B2315" s="288" t="s">
        <v>5053</v>
      </c>
      <c r="C2315" s="319" t="s">
        <v>1541</v>
      </c>
      <c r="D2315" s="319" t="s">
        <v>4765</v>
      </c>
      <c r="E2315" s="319" t="s">
        <v>4765</v>
      </c>
      <c r="F2315" s="319">
        <v>20160101</v>
      </c>
      <c r="G2315" s="355">
        <v>20181231</v>
      </c>
      <c r="H2315" s="319" t="s">
        <v>4293</v>
      </c>
      <c r="I2315" s="319" t="s">
        <v>4775</v>
      </c>
      <c r="J2315" s="319">
        <f>J2314+1</f>
        <v>2813</v>
      </c>
      <c r="K2315" s="3" t="s">
        <v>5071</v>
      </c>
      <c r="L2315" s="319" t="s">
        <v>5072</v>
      </c>
      <c r="M2315" s="319" t="s">
        <v>5053</v>
      </c>
      <c r="N2315" s="321" t="s">
        <v>5203</v>
      </c>
    </row>
    <row r="2316" spans="1:15">
      <c r="A2316" s="319">
        <f>A2315+1</f>
        <v>3515</v>
      </c>
      <c r="B2316" s="288" t="s">
        <v>5053</v>
      </c>
      <c r="C2316" s="319" t="s">
        <v>1541</v>
      </c>
      <c r="D2316" s="319" t="s">
        <v>4765</v>
      </c>
      <c r="E2316" s="319" t="s">
        <v>4765</v>
      </c>
      <c r="F2316" s="319">
        <v>20160101</v>
      </c>
      <c r="G2316" s="355">
        <v>20181231</v>
      </c>
      <c r="H2316" s="319" t="s">
        <v>4293</v>
      </c>
      <c r="I2316" s="319" t="s">
        <v>4775</v>
      </c>
      <c r="J2316" s="319">
        <f>J2315+1</f>
        <v>2814</v>
      </c>
      <c r="K2316" s="3" t="s">
        <v>5071</v>
      </c>
      <c r="L2316" s="319" t="s">
        <v>5072</v>
      </c>
      <c r="M2316" s="319" t="s">
        <v>5053</v>
      </c>
      <c r="N2316" s="321" t="s">
        <v>5203</v>
      </c>
    </row>
    <row r="2317" spans="1:15">
      <c r="A2317" s="319">
        <f>A2316+1</f>
        <v>3516</v>
      </c>
      <c r="B2317" s="288" t="s">
        <v>5053</v>
      </c>
      <c r="C2317" s="319" t="s">
        <v>1541</v>
      </c>
      <c r="D2317" s="319" t="s">
        <v>4765</v>
      </c>
      <c r="E2317" s="319" t="s">
        <v>4765</v>
      </c>
      <c r="F2317" s="319">
        <v>20160101</v>
      </c>
      <c r="G2317" s="355">
        <v>20181231</v>
      </c>
      <c r="H2317" s="319" t="s">
        <v>4293</v>
      </c>
      <c r="I2317" s="319" t="s">
        <v>4775</v>
      </c>
      <c r="J2317" s="319">
        <f>J2316+1</f>
        <v>2815</v>
      </c>
      <c r="K2317" s="3" t="s">
        <v>5071</v>
      </c>
      <c r="L2317" s="319" t="s">
        <v>5072</v>
      </c>
      <c r="M2317" s="319" t="s">
        <v>5053</v>
      </c>
      <c r="N2317" s="321" t="s">
        <v>5199</v>
      </c>
    </row>
    <row r="2318" spans="1:15" hidden="1">
      <c r="A2318" s="319">
        <f>A2317+1</f>
        <v>3517</v>
      </c>
      <c r="B2318" s="288" t="s">
        <v>5053</v>
      </c>
      <c r="C2318" s="319" t="s">
        <v>1541</v>
      </c>
      <c r="D2318" s="319" t="s">
        <v>4765</v>
      </c>
      <c r="E2318" s="319" t="s">
        <v>4765</v>
      </c>
      <c r="F2318" s="319">
        <v>20160101</v>
      </c>
      <c r="G2318" s="355">
        <v>20181231</v>
      </c>
      <c r="H2318" s="319" t="s">
        <v>4293</v>
      </c>
      <c r="I2318" s="319" t="s">
        <v>4775</v>
      </c>
      <c r="J2318" s="319">
        <f>J2317+1</f>
        <v>2816</v>
      </c>
      <c r="K2318" s="3" t="s">
        <v>5054</v>
      </c>
      <c r="L2318" s="319" t="s">
        <v>5055</v>
      </c>
      <c r="M2318" s="319" t="s">
        <v>5053</v>
      </c>
    </row>
    <row r="2319" spans="1:15" hidden="1">
      <c r="A2319" s="319">
        <f>A2318+1</f>
        <v>3518</v>
      </c>
      <c r="B2319" s="288" t="s">
        <v>5053</v>
      </c>
      <c r="C2319" s="319" t="s">
        <v>1541</v>
      </c>
      <c r="D2319" s="319" t="s">
        <v>4765</v>
      </c>
      <c r="E2319" s="319" t="s">
        <v>4765</v>
      </c>
      <c r="F2319" s="319">
        <v>20160101</v>
      </c>
      <c r="G2319" s="355">
        <v>20181231</v>
      </c>
      <c r="H2319" s="319" t="s">
        <v>4293</v>
      </c>
      <c r="I2319" s="319" t="s">
        <v>4775</v>
      </c>
      <c r="J2319" s="319">
        <f>J2318+1</f>
        <v>2817</v>
      </c>
      <c r="K2319" s="3" t="s">
        <v>5054</v>
      </c>
      <c r="L2319" s="319" t="s">
        <v>5055</v>
      </c>
      <c r="M2319" s="319" t="s">
        <v>5053</v>
      </c>
    </row>
    <row r="2320" spans="1:15" hidden="1">
      <c r="A2320" s="319">
        <f>A2319+1</f>
        <v>3519</v>
      </c>
      <c r="B2320" s="288" t="s">
        <v>5053</v>
      </c>
      <c r="C2320" s="319" t="s">
        <v>1541</v>
      </c>
      <c r="D2320" s="319" t="s">
        <v>4765</v>
      </c>
      <c r="E2320" s="319" t="s">
        <v>4765</v>
      </c>
      <c r="F2320" s="319">
        <v>20160101</v>
      </c>
      <c r="G2320" s="355">
        <v>20181231</v>
      </c>
      <c r="H2320" s="319" t="s">
        <v>4293</v>
      </c>
      <c r="I2320" s="319" t="s">
        <v>4775</v>
      </c>
      <c r="J2320" s="319">
        <f>J2319+1</f>
        <v>2818</v>
      </c>
      <c r="K2320" s="3" t="s">
        <v>5054</v>
      </c>
      <c r="L2320" s="319" t="s">
        <v>5055</v>
      </c>
      <c r="M2320" s="319" t="s">
        <v>5053</v>
      </c>
    </row>
    <row r="2321" spans="1:15" hidden="1">
      <c r="A2321" s="319">
        <f>A2320+1</f>
        <v>3520</v>
      </c>
      <c r="B2321" s="288" t="s">
        <v>5053</v>
      </c>
      <c r="C2321" s="319" t="s">
        <v>1541</v>
      </c>
      <c r="D2321" s="319" t="s">
        <v>4765</v>
      </c>
      <c r="E2321" s="319" t="s">
        <v>4765</v>
      </c>
      <c r="F2321" s="319">
        <v>20160101</v>
      </c>
      <c r="G2321" s="355">
        <v>20181231</v>
      </c>
      <c r="H2321" s="319" t="s">
        <v>4293</v>
      </c>
      <c r="I2321" s="319" t="s">
        <v>4775</v>
      </c>
      <c r="J2321" s="319">
        <f>J2320+1</f>
        <v>2819</v>
      </c>
      <c r="K2321" s="3" t="s">
        <v>5054</v>
      </c>
      <c r="L2321" s="319" t="s">
        <v>5055</v>
      </c>
      <c r="M2321" s="319" t="s">
        <v>5053</v>
      </c>
    </row>
    <row r="2322" spans="1:15" hidden="1">
      <c r="A2322" s="319">
        <f>A2321+1</f>
        <v>3521</v>
      </c>
      <c r="B2322" s="288" t="s">
        <v>5053</v>
      </c>
      <c r="C2322" s="319" t="s">
        <v>1541</v>
      </c>
      <c r="D2322" s="319" t="s">
        <v>4765</v>
      </c>
      <c r="E2322" s="319" t="s">
        <v>4765</v>
      </c>
      <c r="F2322" s="319">
        <v>20160101</v>
      </c>
      <c r="G2322" s="355">
        <v>20181231</v>
      </c>
      <c r="H2322" s="319" t="s">
        <v>4293</v>
      </c>
      <c r="I2322" s="319" t="s">
        <v>4775</v>
      </c>
      <c r="J2322" s="319">
        <v>2801</v>
      </c>
      <c r="K2322" s="3" t="s">
        <v>5058</v>
      </c>
      <c r="L2322" s="319" t="s">
        <v>5059</v>
      </c>
      <c r="M2322" s="319" t="s">
        <v>5053</v>
      </c>
    </row>
    <row r="2323" spans="1:15" hidden="1">
      <c r="A2323" s="319">
        <f>A2322+1</f>
        <v>3522</v>
      </c>
      <c r="B2323" s="288" t="s">
        <v>4453</v>
      </c>
      <c r="C2323" s="319" t="s">
        <v>1541</v>
      </c>
      <c r="D2323" s="319" t="s">
        <v>4765</v>
      </c>
      <c r="E2323" s="319" t="s">
        <v>4765</v>
      </c>
      <c r="F2323" s="319">
        <v>20160101</v>
      </c>
      <c r="G2323" s="355">
        <v>20181231</v>
      </c>
      <c r="H2323" s="319" t="s">
        <v>4293</v>
      </c>
      <c r="I2323" s="319" t="s">
        <v>4775</v>
      </c>
      <c r="J2323" s="319">
        <f>J2322</f>
        <v>2801</v>
      </c>
      <c r="K2323" s="319" t="s">
        <v>1276</v>
      </c>
      <c r="L2323" s="319" t="s">
        <v>4467</v>
      </c>
      <c r="M2323" s="319" t="s">
        <v>5053</v>
      </c>
      <c r="O2323" s="321" t="s">
        <v>5200</v>
      </c>
    </row>
    <row r="2324" spans="1:15" hidden="1">
      <c r="A2324" s="319">
        <f>A2323+1</f>
        <v>3523</v>
      </c>
      <c r="B2324" s="288" t="s">
        <v>4453</v>
      </c>
      <c r="C2324" s="319" t="s">
        <v>1541</v>
      </c>
      <c r="D2324" s="319" t="s">
        <v>4765</v>
      </c>
      <c r="E2324" s="319" t="s">
        <v>4765</v>
      </c>
      <c r="F2324" s="319">
        <v>20160101</v>
      </c>
      <c r="G2324" s="355">
        <v>20181231</v>
      </c>
      <c r="H2324" s="319" t="s">
        <v>4293</v>
      </c>
      <c r="I2324" s="319" t="s">
        <v>4775</v>
      </c>
      <c r="J2324" s="319">
        <f>J2323</f>
        <v>2801</v>
      </c>
      <c r="K2324" s="319" t="s">
        <v>1276</v>
      </c>
      <c r="L2324" s="319" t="s">
        <v>4467</v>
      </c>
      <c r="M2324" s="319" t="s">
        <v>5053</v>
      </c>
      <c r="O2324" s="321" t="s">
        <v>5213</v>
      </c>
    </row>
    <row r="2325" spans="1:15" hidden="1">
      <c r="A2325" s="319">
        <f>A2324+1</f>
        <v>3524</v>
      </c>
      <c r="B2325" s="288" t="s">
        <v>5053</v>
      </c>
      <c r="C2325" s="319" t="s">
        <v>1541</v>
      </c>
      <c r="D2325" s="319" t="s">
        <v>4765</v>
      </c>
      <c r="E2325" s="319" t="s">
        <v>4765</v>
      </c>
      <c r="F2325" s="319">
        <v>20160101</v>
      </c>
      <c r="G2325" s="355">
        <v>20181231</v>
      </c>
      <c r="H2325" s="319" t="s">
        <v>4293</v>
      </c>
      <c r="I2325" s="319" t="s">
        <v>4775</v>
      </c>
      <c r="J2325" s="319">
        <f>J2324+1</f>
        <v>2802</v>
      </c>
      <c r="K2325" s="3" t="s">
        <v>5058</v>
      </c>
      <c r="L2325" s="319" t="s">
        <v>5059</v>
      </c>
      <c r="M2325" s="319" t="s">
        <v>5053</v>
      </c>
    </row>
    <row r="2326" spans="1:15">
      <c r="A2326" s="319">
        <f>A2325+1</f>
        <v>3525</v>
      </c>
      <c r="B2326" s="288" t="s">
        <v>5053</v>
      </c>
      <c r="C2326" s="319" t="s">
        <v>1541</v>
      </c>
      <c r="D2326" s="319" t="s">
        <v>4765</v>
      </c>
      <c r="E2326" s="319" t="s">
        <v>4765</v>
      </c>
      <c r="F2326" s="319">
        <v>20160101</v>
      </c>
      <c r="G2326" s="355">
        <v>20181231</v>
      </c>
      <c r="H2326" s="319" t="s">
        <v>4293</v>
      </c>
      <c r="I2326" s="319" t="s">
        <v>4775</v>
      </c>
      <c r="J2326" s="319">
        <f>J2325+1</f>
        <v>2803</v>
      </c>
      <c r="K2326" s="3" t="s">
        <v>5071</v>
      </c>
      <c r="L2326" s="319" t="s">
        <v>5072</v>
      </c>
      <c r="M2326" s="319" t="s">
        <v>5053</v>
      </c>
      <c r="N2326" s="321" t="s">
        <v>5203</v>
      </c>
    </row>
    <row r="2327" spans="1:15" hidden="1">
      <c r="A2327" s="319">
        <f>A2326+1</f>
        <v>3526</v>
      </c>
      <c r="B2327" s="288" t="s">
        <v>5053</v>
      </c>
      <c r="C2327" s="319" t="s">
        <v>1541</v>
      </c>
      <c r="D2327" s="319" t="s">
        <v>4765</v>
      </c>
      <c r="E2327" s="319" t="s">
        <v>4765</v>
      </c>
      <c r="F2327" s="319">
        <v>20160101</v>
      </c>
      <c r="G2327" s="355">
        <v>20181231</v>
      </c>
      <c r="H2327" s="319" t="s">
        <v>4293</v>
      </c>
      <c r="I2327" s="319" t="s">
        <v>4775</v>
      </c>
      <c r="J2327" s="319">
        <f>J2326+1</f>
        <v>2804</v>
      </c>
      <c r="K2327" s="3" t="s">
        <v>5058</v>
      </c>
      <c r="L2327" s="319" t="s">
        <v>5059</v>
      </c>
      <c r="M2327" s="319" t="s">
        <v>5053</v>
      </c>
    </row>
    <row r="2328" spans="1:15" hidden="1">
      <c r="A2328" s="319">
        <f>A2327+1</f>
        <v>3527</v>
      </c>
      <c r="B2328" s="288" t="s">
        <v>5053</v>
      </c>
      <c r="C2328" s="319" t="s">
        <v>1541</v>
      </c>
      <c r="D2328" s="319" t="s">
        <v>4765</v>
      </c>
      <c r="E2328" s="319" t="s">
        <v>4765</v>
      </c>
      <c r="F2328" s="319">
        <v>20160101</v>
      </c>
      <c r="G2328" s="355">
        <v>20181231</v>
      </c>
      <c r="H2328" s="319" t="s">
        <v>4293</v>
      </c>
      <c r="I2328" s="319" t="s">
        <v>4775</v>
      </c>
      <c r="J2328" s="319">
        <f>J2327+1</f>
        <v>2805</v>
      </c>
      <c r="K2328" s="3" t="s">
        <v>5058</v>
      </c>
      <c r="L2328" s="319" t="s">
        <v>5059</v>
      </c>
      <c r="M2328" s="319" t="s">
        <v>5053</v>
      </c>
    </row>
    <row r="2329" spans="1:15">
      <c r="A2329" s="319">
        <f>A2328+1</f>
        <v>3528</v>
      </c>
      <c r="B2329" s="288" t="s">
        <v>5053</v>
      </c>
      <c r="C2329" s="319" t="s">
        <v>1541</v>
      </c>
      <c r="D2329" s="319" t="s">
        <v>4765</v>
      </c>
      <c r="E2329" s="319" t="s">
        <v>4765</v>
      </c>
      <c r="F2329" s="319">
        <v>20160101</v>
      </c>
      <c r="G2329" s="355">
        <v>20181231</v>
      </c>
      <c r="H2329" s="319" t="s">
        <v>4293</v>
      </c>
      <c r="I2329" s="319" t="s">
        <v>4775</v>
      </c>
      <c r="J2329" s="319">
        <f>J2328+1</f>
        <v>2806</v>
      </c>
      <c r="K2329" s="3" t="s">
        <v>5071</v>
      </c>
      <c r="L2329" s="319" t="s">
        <v>5072</v>
      </c>
      <c r="M2329" s="319" t="s">
        <v>5053</v>
      </c>
      <c r="N2329" s="321" t="s">
        <v>5203</v>
      </c>
    </row>
    <row r="2330" spans="1:15">
      <c r="A2330" s="319">
        <f>A2329+1</f>
        <v>3529</v>
      </c>
      <c r="B2330" s="288" t="s">
        <v>5053</v>
      </c>
      <c r="C2330" s="319" t="s">
        <v>1541</v>
      </c>
      <c r="D2330" s="319" t="s">
        <v>4765</v>
      </c>
      <c r="E2330" s="319" t="s">
        <v>4765</v>
      </c>
      <c r="F2330" s="319">
        <v>20160101</v>
      </c>
      <c r="G2330" s="355">
        <v>20181231</v>
      </c>
      <c r="H2330" s="319" t="s">
        <v>4293</v>
      </c>
      <c r="I2330" s="319" t="s">
        <v>4775</v>
      </c>
      <c r="J2330" s="319">
        <f>J2329+1</f>
        <v>2807</v>
      </c>
      <c r="K2330" s="3" t="s">
        <v>5071</v>
      </c>
      <c r="L2330" s="319" t="s">
        <v>5072</v>
      </c>
      <c r="M2330" s="319" t="s">
        <v>5053</v>
      </c>
      <c r="N2330" s="321" t="s">
        <v>5203</v>
      </c>
    </row>
    <row r="2331" spans="1:15">
      <c r="A2331" s="319">
        <f>A2330+1</f>
        <v>3530</v>
      </c>
      <c r="B2331" s="288" t="s">
        <v>5053</v>
      </c>
      <c r="C2331" s="319" t="s">
        <v>1541</v>
      </c>
      <c r="D2331" s="319" t="s">
        <v>4765</v>
      </c>
      <c r="E2331" s="319" t="s">
        <v>4765</v>
      </c>
      <c r="F2331" s="319">
        <v>20160101</v>
      </c>
      <c r="G2331" s="355">
        <v>20181231</v>
      </c>
      <c r="H2331" s="319" t="s">
        <v>4293</v>
      </c>
      <c r="I2331" s="319" t="s">
        <v>4775</v>
      </c>
      <c r="J2331" s="319">
        <f>J2330+1</f>
        <v>2808</v>
      </c>
      <c r="K2331" s="3" t="s">
        <v>5071</v>
      </c>
      <c r="L2331" s="319" t="s">
        <v>5072</v>
      </c>
      <c r="M2331" s="319" t="s">
        <v>5053</v>
      </c>
      <c r="N2331" s="321" t="s">
        <v>5203</v>
      </c>
    </row>
    <row r="2332" spans="1:15" hidden="1">
      <c r="A2332" s="319">
        <f>A2331+1</f>
        <v>3531</v>
      </c>
      <c r="B2332" s="288" t="s">
        <v>5053</v>
      </c>
      <c r="C2332" s="319" t="s">
        <v>1541</v>
      </c>
      <c r="D2332" s="319" t="s">
        <v>4765</v>
      </c>
      <c r="E2332" s="319" t="s">
        <v>4765</v>
      </c>
      <c r="F2332" s="319">
        <v>20160101</v>
      </c>
      <c r="G2332" s="355">
        <v>20181231</v>
      </c>
      <c r="H2332" s="319" t="s">
        <v>4293</v>
      </c>
      <c r="I2332" s="319" t="s">
        <v>4775</v>
      </c>
      <c r="J2332" s="319">
        <f>J2331+1</f>
        <v>2809</v>
      </c>
      <c r="K2332" s="3" t="s">
        <v>5058</v>
      </c>
      <c r="L2332" s="319" t="s">
        <v>5059</v>
      </c>
      <c r="M2332" s="319" t="s">
        <v>5053</v>
      </c>
    </row>
    <row r="2333" spans="1:15">
      <c r="A2333" s="319">
        <f>A2332+1</f>
        <v>3532</v>
      </c>
      <c r="B2333" s="288" t="s">
        <v>4453</v>
      </c>
      <c r="C2333" s="319" t="s">
        <v>1541</v>
      </c>
      <c r="D2333" s="319" t="s">
        <v>4765</v>
      </c>
      <c r="E2333" s="319" t="s">
        <v>4765</v>
      </c>
      <c r="F2333" s="319">
        <v>20160101</v>
      </c>
      <c r="G2333" s="355">
        <v>20181231</v>
      </c>
      <c r="H2333" s="319" t="s">
        <v>4293</v>
      </c>
      <c r="I2333" s="319" t="s">
        <v>4775</v>
      </c>
      <c r="J2333" s="319">
        <v>2810</v>
      </c>
      <c r="K2333" s="319" t="s">
        <v>1809</v>
      </c>
      <c r="L2333" s="319" t="s">
        <v>4458</v>
      </c>
      <c r="M2333" s="319" t="s">
        <v>5053</v>
      </c>
      <c r="N2333" s="321" t="s">
        <v>5207</v>
      </c>
    </row>
    <row r="2334" spans="1:15">
      <c r="A2334" s="319">
        <f>A2333+1</f>
        <v>3533</v>
      </c>
      <c r="B2334" s="288" t="s">
        <v>4453</v>
      </c>
      <c r="C2334" s="319" t="s">
        <v>1541</v>
      </c>
      <c r="D2334" s="319" t="s">
        <v>4765</v>
      </c>
      <c r="E2334" s="319" t="s">
        <v>4765</v>
      </c>
      <c r="F2334" s="319">
        <v>20160101</v>
      </c>
      <c r="G2334" s="355">
        <v>20181231</v>
      </c>
      <c r="H2334" s="319" t="s">
        <v>4293</v>
      </c>
      <c r="I2334" s="319" t="s">
        <v>4775</v>
      </c>
      <c r="J2334" s="319">
        <v>2820</v>
      </c>
      <c r="K2334" s="319" t="s">
        <v>1809</v>
      </c>
      <c r="L2334" s="319" t="s">
        <v>4458</v>
      </c>
      <c r="M2334" s="319" t="s">
        <v>5053</v>
      </c>
      <c r="N2334" s="321" t="s">
        <v>5209</v>
      </c>
    </row>
    <row r="2335" spans="1:15" hidden="1">
      <c r="A2335" s="319">
        <f>A2334+1</f>
        <v>3534</v>
      </c>
      <c r="B2335" s="288" t="s">
        <v>5053</v>
      </c>
      <c r="C2335" s="319" t="s">
        <v>1541</v>
      </c>
      <c r="D2335" s="319" t="s">
        <v>4765</v>
      </c>
      <c r="E2335" s="319" t="s">
        <v>4765</v>
      </c>
      <c r="F2335" s="319">
        <v>20160101</v>
      </c>
      <c r="G2335" s="355">
        <v>20181231</v>
      </c>
      <c r="H2335" s="319" t="s">
        <v>4293</v>
      </c>
      <c r="I2335" s="319" t="s">
        <v>4775</v>
      </c>
      <c r="J2335" s="319">
        <f>J2334+1</f>
        <v>2821</v>
      </c>
      <c r="K2335" s="3" t="s">
        <v>5071</v>
      </c>
      <c r="L2335" s="319" t="s">
        <v>5072</v>
      </c>
      <c r="M2335" s="319" t="s">
        <v>5053</v>
      </c>
      <c r="O2335" s="321" t="s">
        <v>5200</v>
      </c>
    </row>
    <row r="2336" spans="1:15">
      <c r="A2336" s="319">
        <f>A2335+1</f>
        <v>3535</v>
      </c>
      <c r="B2336" s="288" t="s">
        <v>4453</v>
      </c>
      <c r="C2336" s="319" t="s">
        <v>1541</v>
      </c>
      <c r="D2336" s="319" t="s">
        <v>4765</v>
      </c>
      <c r="E2336" s="319" t="s">
        <v>4765</v>
      </c>
      <c r="F2336" s="319">
        <v>20160101</v>
      </c>
      <c r="G2336" s="355">
        <v>20181231</v>
      </c>
      <c r="H2336" s="319" t="s">
        <v>4293</v>
      </c>
      <c r="I2336" s="319" t="s">
        <v>4775</v>
      </c>
      <c r="J2336" s="319">
        <f>J2335</f>
        <v>2821</v>
      </c>
      <c r="K2336" s="319" t="s">
        <v>1256</v>
      </c>
      <c r="L2336" s="319" t="s">
        <v>4744</v>
      </c>
      <c r="M2336" s="319" t="s">
        <v>5053</v>
      </c>
      <c r="N2336" s="321" t="s">
        <v>5199</v>
      </c>
    </row>
    <row r="2337" spans="1:15" hidden="1">
      <c r="A2337" s="319">
        <f>A2336+1</f>
        <v>3536</v>
      </c>
      <c r="B2337" s="288" t="s">
        <v>5053</v>
      </c>
      <c r="C2337" s="319" t="s">
        <v>1541</v>
      </c>
      <c r="D2337" s="319" t="s">
        <v>4765</v>
      </c>
      <c r="E2337" s="319" t="s">
        <v>4765</v>
      </c>
      <c r="F2337" s="319">
        <v>20160101</v>
      </c>
      <c r="G2337" s="355">
        <v>20181231</v>
      </c>
      <c r="H2337" s="319" t="s">
        <v>4293</v>
      </c>
      <c r="I2337" s="319" t="s">
        <v>4775</v>
      </c>
      <c r="J2337" s="319">
        <f>J2336+1</f>
        <v>2822</v>
      </c>
      <c r="K2337" s="3" t="s">
        <v>5058</v>
      </c>
      <c r="L2337" s="319" t="s">
        <v>5059</v>
      </c>
      <c r="M2337" s="319" t="s">
        <v>5053</v>
      </c>
    </row>
    <row r="2338" spans="1:15" hidden="1">
      <c r="A2338" s="319">
        <f>A2337+1</f>
        <v>3537</v>
      </c>
      <c r="B2338" s="288" t="s">
        <v>5053</v>
      </c>
      <c r="C2338" s="319" t="s">
        <v>1541</v>
      </c>
      <c r="D2338" s="319" t="s">
        <v>4765</v>
      </c>
      <c r="E2338" s="319" t="s">
        <v>4765</v>
      </c>
      <c r="F2338" s="319">
        <v>20160101</v>
      </c>
      <c r="G2338" s="355">
        <v>20181231</v>
      </c>
      <c r="H2338" s="319" t="s">
        <v>4293</v>
      </c>
      <c r="I2338" s="319" t="s">
        <v>4775</v>
      </c>
      <c r="J2338" s="319">
        <f>J2337+1</f>
        <v>2823</v>
      </c>
      <c r="K2338" s="3" t="s">
        <v>5058</v>
      </c>
      <c r="L2338" s="319" t="s">
        <v>5059</v>
      </c>
      <c r="M2338" s="319" t="s">
        <v>5053</v>
      </c>
    </row>
    <row r="2339" spans="1:15" hidden="1">
      <c r="A2339" s="319">
        <f>A2338+1</f>
        <v>3538</v>
      </c>
      <c r="B2339" s="288" t="s">
        <v>5053</v>
      </c>
      <c r="C2339" s="319" t="s">
        <v>1541</v>
      </c>
      <c r="D2339" s="319" t="s">
        <v>4765</v>
      </c>
      <c r="E2339" s="319" t="s">
        <v>4765</v>
      </c>
      <c r="F2339" s="319">
        <v>20160101</v>
      </c>
      <c r="G2339" s="355">
        <v>20181231</v>
      </c>
      <c r="H2339" s="319" t="s">
        <v>4293</v>
      </c>
      <c r="I2339" s="319" t="s">
        <v>4775</v>
      </c>
      <c r="J2339" s="319">
        <f>J2338+1</f>
        <v>2824</v>
      </c>
      <c r="K2339" s="3" t="s">
        <v>5071</v>
      </c>
      <c r="L2339" s="319" t="s">
        <v>5072</v>
      </c>
      <c r="M2339" s="319" t="s">
        <v>5053</v>
      </c>
      <c r="O2339" s="321" t="s">
        <v>5200</v>
      </c>
    </row>
    <row r="2340" spans="1:15">
      <c r="A2340" s="319">
        <f>A2339+1</f>
        <v>3539</v>
      </c>
      <c r="B2340" s="288" t="s">
        <v>4453</v>
      </c>
      <c r="C2340" s="319" t="s">
        <v>1541</v>
      </c>
      <c r="D2340" s="319" t="s">
        <v>4765</v>
      </c>
      <c r="E2340" s="319" t="s">
        <v>4765</v>
      </c>
      <c r="F2340" s="319">
        <v>20160101</v>
      </c>
      <c r="G2340" s="355">
        <v>20181231</v>
      </c>
      <c r="H2340" s="319" t="s">
        <v>4293</v>
      </c>
      <c r="I2340" s="319" t="s">
        <v>4775</v>
      </c>
      <c r="J2340" s="319">
        <f>J2339</f>
        <v>2824</v>
      </c>
      <c r="K2340" s="319" t="s">
        <v>1256</v>
      </c>
      <c r="L2340" s="319" t="s">
        <v>4744</v>
      </c>
      <c r="M2340" s="319" t="s">
        <v>5053</v>
      </c>
      <c r="N2340" s="321" t="s">
        <v>5203</v>
      </c>
    </row>
    <row r="2341" spans="1:15">
      <c r="A2341" s="319">
        <f>A2340+1</f>
        <v>3540</v>
      </c>
      <c r="B2341" s="288" t="s">
        <v>4453</v>
      </c>
      <c r="C2341" s="319" t="s">
        <v>1541</v>
      </c>
      <c r="D2341" s="319" t="s">
        <v>4765</v>
      </c>
      <c r="E2341" s="319" t="s">
        <v>4765</v>
      </c>
      <c r="F2341" s="319">
        <v>20160101</v>
      </c>
      <c r="G2341" s="355">
        <v>20181231</v>
      </c>
      <c r="H2341" s="319" t="s">
        <v>4293</v>
      </c>
      <c r="I2341" s="319" t="s">
        <v>4775</v>
      </c>
      <c r="J2341" s="319">
        <f>J2340</f>
        <v>2824</v>
      </c>
      <c r="K2341" s="319" t="s">
        <v>1256</v>
      </c>
      <c r="L2341" s="319" t="s">
        <v>4744</v>
      </c>
      <c r="M2341" s="319" t="s">
        <v>5053</v>
      </c>
      <c r="N2341" s="321" t="s">
        <v>5207</v>
      </c>
    </row>
    <row r="2342" spans="1:15">
      <c r="A2342" s="319">
        <f>A2341+1</f>
        <v>3541</v>
      </c>
      <c r="B2342" s="288" t="s">
        <v>4453</v>
      </c>
      <c r="C2342" s="319" t="s">
        <v>1541</v>
      </c>
      <c r="D2342" s="319" t="s">
        <v>4765</v>
      </c>
      <c r="E2342" s="319" t="s">
        <v>4765</v>
      </c>
      <c r="F2342" s="319">
        <v>20160101</v>
      </c>
      <c r="G2342" s="355">
        <v>20181231</v>
      </c>
      <c r="H2342" s="319" t="s">
        <v>4293</v>
      </c>
      <c r="I2342" s="319" t="s">
        <v>4775</v>
      </c>
      <c r="J2342" s="319">
        <f>J2341</f>
        <v>2824</v>
      </c>
      <c r="K2342" s="319" t="s">
        <v>1256</v>
      </c>
      <c r="L2342" s="319" t="s">
        <v>4744</v>
      </c>
      <c r="M2342" s="319" t="s">
        <v>5053</v>
      </c>
      <c r="N2342" s="321" t="s">
        <v>5203</v>
      </c>
    </row>
    <row r="2343" spans="1:15" hidden="1">
      <c r="A2343" s="319">
        <f>A2342+1</f>
        <v>3542</v>
      </c>
      <c r="B2343" s="288" t="s">
        <v>5053</v>
      </c>
      <c r="C2343" s="319" t="s">
        <v>1541</v>
      </c>
      <c r="D2343" s="319" t="s">
        <v>4765</v>
      </c>
      <c r="E2343" s="319" t="s">
        <v>4765</v>
      </c>
      <c r="F2343" s="319">
        <v>20160101</v>
      </c>
      <c r="G2343" s="355">
        <v>20181231</v>
      </c>
      <c r="H2343" s="319" t="s">
        <v>4293</v>
      </c>
      <c r="I2343" s="319" t="s">
        <v>4775</v>
      </c>
      <c r="J2343" s="319">
        <f>J2342+1</f>
        <v>2825</v>
      </c>
      <c r="K2343" s="3" t="s">
        <v>5069</v>
      </c>
      <c r="L2343" s="319" t="s">
        <v>5070</v>
      </c>
      <c r="M2343" s="319" t="s">
        <v>5053</v>
      </c>
    </row>
    <row r="2344" spans="1:15">
      <c r="A2344" s="319">
        <f>A2343+1</f>
        <v>3543</v>
      </c>
      <c r="B2344" s="288" t="s">
        <v>4453</v>
      </c>
      <c r="C2344" s="319" t="s">
        <v>1541</v>
      </c>
      <c r="D2344" s="319" t="s">
        <v>4765</v>
      </c>
      <c r="E2344" s="319" t="s">
        <v>4765</v>
      </c>
      <c r="F2344" s="319">
        <v>20160101</v>
      </c>
      <c r="G2344" s="355">
        <v>20181231</v>
      </c>
      <c r="H2344" s="319" t="s">
        <v>4293</v>
      </c>
      <c r="I2344" s="319" t="s">
        <v>4775</v>
      </c>
      <c r="J2344" s="319">
        <f>J2343</f>
        <v>2825</v>
      </c>
      <c r="K2344" s="319" t="s">
        <v>1586</v>
      </c>
      <c r="L2344" s="319" t="s">
        <v>4460</v>
      </c>
      <c r="M2344" s="319" t="s">
        <v>5053</v>
      </c>
      <c r="N2344" s="321" t="s">
        <v>5199</v>
      </c>
    </row>
    <row r="2345" spans="1:15" hidden="1">
      <c r="A2345" s="319">
        <f>A2344+1</f>
        <v>3544</v>
      </c>
      <c r="B2345" s="288" t="s">
        <v>5053</v>
      </c>
      <c r="C2345" s="319" t="s">
        <v>1541</v>
      </c>
      <c r="D2345" s="319" t="s">
        <v>4765</v>
      </c>
      <c r="E2345" s="319" t="s">
        <v>4765</v>
      </c>
      <c r="F2345" s="319">
        <v>20160101</v>
      </c>
      <c r="G2345" s="355">
        <v>20181231</v>
      </c>
      <c r="H2345" s="319" t="s">
        <v>4293</v>
      </c>
      <c r="I2345" s="319" t="s">
        <v>4775</v>
      </c>
      <c r="J2345" s="319">
        <f>J2344+1</f>
        <v>2826</v>
      </c>
      <c r="K2345" s="3" t="s">
        <v>5069</v>
      </c>
      <c r="L2345" s="319" t="s">
        <v>5070</v>
      </c>
      <c r="M2345" s="319" t="s">
        <v>5053</v>
      </c>
    </row>
    <row r="2346" spans="1:15">
      <c r="A2346" s="319">
        <f>A2345+1</f>
        <v>3545</v>
      </c>
      <c r="B2346" s="288" t="s">
        <v>4453</v>
      </c>
      <c r="C2346" s="319" t="s">
        <v>1541</v>
      </c>
      <c r="D2346" s="319" t="s">
        <v>4765</v>
      </c>
      <c r="E2346" s="319" t="s">
        <v>4765</v>
      </c>
      <c r="F2346" s="319">
        <v>20160101</v>
      </c>
      <c r="G2346" s="355">
        <v>20181231</v>
      </c>
      <c r="H2346" s="319" t="s">
        <v>4293</v>
      </c>
      <c r="I2346" s="319" t="s">
        <v>4775</v>
      </c>
      <c r="J2346" s="319">
        <f>J2345</f>
        <v>2826</v>
      </c>
      <c r="K2346" s="319" t="s">
        <v>1586</v>
      </c>
      <c r="L2346" s="319" t="s">
        <v>4460</v>
      </c>
      <c r="M2346" s="319" t="s">
        <v>5053</v>
      </c>
      <c r="N2346" s="321" t="s">
        <v>5199</v>
      </c>
    </row>
    <row r="2347" spans="1:15" hidden="1">
      <c r="A2347" s="319">
        <f>A2346+1</f>
        <v>3546</v>
      </c>
      <c r="B2347" s="288" t="s">
        <v>5053</v>
      </c>
      <c r="C2347" s="319" t="s">
        <v>1541</v>
      </c>
      <c r="D2347" s="319" t="s">
        <v>4765</v>
      </c>
      <c r="E2347" s="319" t="s">
        <v>4765</v>
      </c>
      <c r="F2347" s="319">
        <v>20160101</v>
      </c>
      <c r="G2347" s="355">
        <v>20181231</v>
      </c>
      <c r="H2347" s="319" t="s">
        <v>4293</v>
      </c>
      <c r="I2347" s="319" t="s">
        <v>4775</v>
      </c>
      <c r="J2347" s="319">
        <f>J2346+1</f>
        <v>2827</v>
      </c>
      <c r="K2347" s="3" t="s">
        <v>5069</v>
      </c>
      <c r="L2347" s="319" t="s">
        <v>5070</v>
      </c>
      <c r="M2347" s="319" t="s">
        <v>5053</v>
      </c>
    </row>
    <row r="2348" spans="1:15" hidden="1">
      <c r="A2348" s="319">
        <f>A2347+1</f>
        <v>3547</v>
      </c>
      <c r="B2348" s="288" t="s">
        <v>5053</v>
      </c>
      <c r="C2348" s="319" t="s">
        <v>1541</v>
      </c>
      <c r="D2348" s="319" t="s">
        <v>4765</v>
      </c>
      <c r="E2348" s="319" t="s">
        <v>4765</v>
      </c>
      <c r="F2348" s="319">
        <v>20160101</v>
      </c>
      <c r="G2348" s="355">
        <v>20181231</v>
      </c>
      <c r="H2348" s="319" t="s">
        <v>4293</v>
      </c>
      <c r="I2348" s="319" t="s">
        <v>4775</v>
      </c>
      <c r="J2348" s="319">
        <f>J2347+1</f>
        <v>2828</v>
      </c>
      <c r="K2348" s="3" t="s">
        <v>5069</v>
      </c>
      <c r="L2348" s="319" t="s">
        <v>5070</v>
      </c>
      <c r="M2348" s="319" t="s">
        <v>5053</v>
      </c>
    </row>
    <row r="2349" spans="1:15" hidden="1">
      <c r="A2349" s="319">
        <f>A2348+1</f>
        <v>3548</v>
      </c>
      <c r="B2349" s="288" t="s">
        <v>5053</v>
      </c>
      <c r="C2349" s="319" t="s">
        <v>1541</v>
      </c>
      <c r="D2349" s="319" t="s">
        <v>4765</v>
      </c>
      <c r="E2349" s="319" t="s">
        <v>4765</v>
      </c>
      <c r="F2349" s="319">
        <v>20160101</v>
      </c>
      <c r="G2349" s="355">
        <v>20181231</v>
      </c>
      <c r="H2349" s="319" t="s">
        <v>4293</v>
      </c>
      <c r="I2349" s="319" t="s">
        <v>4775</v>
      </c>
      <c r="J2349" s="319">
        <f>J2348+1</f>
        <v>2829</v>
      </c>
      <c r="K2349" s="3" t="s">
        <v>5069</v>
      </c>
      <c r="L2349" s="319" t="s">
        <v>5070</v>
      </c>
      <c r="M2349" s="319" t="s">
        <v>5053</v>
      </c>
    </row>
    <row r="2350" spans="1:15">
      <c r="A2350" s="319">
        <f>A2349+1</f>
        <v>3549</v>
      </c>
      <c r="B2350" s="288" t="s">
        <v>4453</v>
      </c>
      <c r="C2350" s="319" t="s">
        <v>1541</v>
      </c>
      <c r="D2350" s="319" t="s">
        <v>4765</v>
      </c>
      <c r="E2350" s="319" t="s">
        <v>4765</v>
      </c>
      <c r="F2350" s="319">
        <v>20160101</v>
      </c>
      <c r="G2350" s="355">
        <v>20181231</v>
      </c>
      <c r="H2350" s="319" t="s">
        <v>4293</v>
      </c>
      <c r="I2350" s="319" t="s">
        <v>4775</v>
      </c>
      <c r="J2350" s="319">
        <f>J2349</f>
        <v>2829</v>
      </c>
      <c r="K2350" s="319" t="s">
        <v>1586</v>
      </c>
      <c r="L2350" s="319" t="s">
        <v>4460</v>
      </c>
      <c r="M2350" s="319" t="s">
        <v>5053</v>
      </c>
      <c r="N2350" s="321" t="s">
        <v>5207</v>
      </c>
    </row>
    <row r="2351" spans="1:15">
      <c r="A2351" s="319">
        <f>A2350+1</f>
        <v>3550</v>
      </c>
      <c r="B2351" s="288" t="s">
        <v>4453</v>
      </c>
      <c r="C2351" s="319" t="s">
        <v>1541</v>
      </c>
      <c r="D2351" s="319" t="s">
        <v>4765</v>
      </c>
      <c r="E2351" s="319" t="s">
        <v>4765</v>
      </c>
      <c r="F2351" s="319">
        <v>20160101</v>
      </c>
      <c r="G2351" s="355">
        <v>20181231</v>
      </c>
      <c r="H2351" s="319" t="s">
        <v>4293</v>
      </c>
      <c r="I2351" s="319" t="s">
        <v>4775</v>
      </c>
      <c r="J2351" s="319">
        <f>J2350</f>
        <v>2829</v>
      </c>
      <c r="K2351" s="319" t="s">
        <v>4838</v>
      </c>
      <c r="L2351" s="319" t="s">
        <v>4841</v>
      </c>
      <c r="M2351" s="319" t="s">
        <v>5053</v>
      </c>
      <c r="N2351" s="321" t="s">
        <v>5203</v>
      </c>
    </row>
    <row r="2352" spans="1:15" hidden="1">
      <c r="A2352" s="319">
        <f>A2351+1</f>
        <v>3551</v>
      </c>
      <c r="B2352" s="288" t="s">
        <v>5053</v>
      </c>
      <c r="C2352" s="319" t="s">
        <v>1541</v>
      </c>
      <c r="D2352" s="319" t="s">
        <v>4765</v>
      </c>
      <c r="E2352" s="319" t="s">
        <v>4765</v>
      </c>
      <c r="F2352" s="319">
        <v>20160101</v>
      </c>
      <c r="G2352" s="355">
        <v>20181231</v>
      </c>
      <c r="H2352" s="319" t="s">
        <v>4293</v>
      </c>
      <c r="I2352" s="319" t="s">
        <v>4775</v>
      </c>
      <c r="J2352" s="319">
        <f>J2351+1</f>
        <v>2830</v>
      </c>
      <c r="K2352" s="3" t="s">
        <v>5069</v>
      </c>
      <c r="L2352" s="319" t="s">
        <v>5070</v>
      </c>
      <c r="M2352" s="319" t="s">
        <v>5053</v>
      </c>
    </row>
    <row r="2353" spans="1:14" hidden="1">
      <c r="A2353" s="319">
        <f>A2352+1</f>
        <v>3552</v>
      </c>
      <c r="B2353" s="288" t="s">
        <v>5053</v>
      </c>
      <c r="C2353" s="319" t="s">
        <v>1541</v>
      </c>
      <c r="D2353" s="319" t="s">
        <v>4765</v>
      </c>
      <c r="E2353" s="319" t="s">
        <v>4765</v>
      </c>
      <c r="F2353" s="319">
        <v>20160101</v>
      </c>
      <c r="G2353" s="355">
        <v>20181231</v>
      </c>
      <c r="H2353" s="319" t="s">
        <v>4293</v>
      </c>
      <c r="I2353" s="319" t="s">
        <v>4775</v>
      </c>
      <c r="J2353" s="319">
        <f>J2352+1</f>
        <v>2831</v>
      </c>
      <c r="K2353" s="3" t="s">
        <v>5069</v>
      </c>
      <c r="L2353" s="319" t="s">
        <v>5070</v>
      </c>
      <c r="M2353" s="319" t="s">
        <v>5053</v>
      </c>
    </row>
    <row r="2354" spans="1:14">
      <c r="A2354" s="319">
        <f>A2353+1</f>
        <v>3553</v>
      </c>
      <c r="B2354" s="288" t="s">
        <v>4453</v>
      </c>
      <c r="C2354" s="319" t="s">
        <v>1541</v>
      </c>
      <c r="D2354" s="319" t="s">
        <v>4765</v>
      </c>
      <c r="E2354" s="319" t="s">
        <v>4765</v>
      </c>
      <c r="F2354" s="319">
        <v>20160101</v>
      </c>
      <c r="G2354" s="355">
        <v>20181231</v>
      </c>
      <c r="H2354" s="319" t="s">
        <v>4293</v>
      </c>
      <c r="I2354" s="319" t="s">
        <v>4775</v>
      </c>
      <c r="J2354" s="319">
        <f>J2353</f>
        <v>2831</v>
      </c>
      <c r="K2354" s="319" t="s">
        <v>4834</v>
      </c>
      <c r="L2354" s="319" t="s">
        <v>4835</v>
      </c>
      <c r="M2354" s="319" t="s">
        <v>5053</v>
      </c>
      <c r="N2354" s="321" t="s">
        <v>5202</v>
      </c>
    </row>
    <row r="2355" spans="1:14" hidden="1">
      <c r="A2355" s="319">
        <f>A2354+1</f>
        <v>3554</v>
      </c>
      <c r="B2355" s="288" t="s">
        <v>5053</v>
      </c>
      <c r="C2355" s="319" t="s">
        <v>1541</v>
      </c>
      <c r="D2355" s="319" t="s">
        <v>4765</v>
      </c>
      <c r="E2355" s="319" t="s">
        <v>4765</v>
      </c>
      <c r="F2355" s="319">
        <v>20160101</v>
      </c>
      <c r="G2355" s="355">
        <v>20181231</v>
      </c>
      <c r="H2355" s="319" t="s">
        <v>4293</v>
      </c>
      <c r="I2355" s="319" t="s">
        <v>4775</v>
      </c>
      <c r="J2355" s="319">
        <f>J2354+1</f>
        <v>2832</v>
      </c>
      <c r="K2355" s="3" t="s">
        <v>5069</v>
      </c>
      <c r="L2355" s="319" t="s">
        <v>5070</v>
      </c>
      <c r="M2355" s="319" t="s">
        <v>5053</v>
      </c>
    </row>
    <row r="2356" spans="1:14" hidden="1">
      <c r="A2356" s="319">
        <f>A2355+1</f>
        <v>3555</v>
      </c>
      <c r="B2356" s="288" t="s">
        <v>5053</v>
      </c>
      <c r="C2356" s="319" t="s">
        <v>1541</v>
      </c>
      <c r="D2356" s="319" t="s">
        <v>4765</v>
      </c>
      <c r="E2356" s="319" t="s">
        <v>4765</v>
      </c>
      <c r="F2356" s="319">
        <v>20160101</v>
      </c>
      <c r="G2356" s="355">
        <v>20181231</v>
      </c>
      <c r="H2356" s="319" t="s">
        <v>4293</v>
      </c>
      <c r="I2356" s="319" t="s">
        <v>4775</v>
      </c>
      <c r="J2356" s="319">
        <f>J2355+1</f>
        <v>2833</v>
      </c>
      <c r="K2356" s="3" t="s">
        <v>5069</v>
      </c>
      <c r="L2356" s="319" t="s">
        <v>5070</v>
      </c>
      <c r="M2356" s="319" t="s">
        <v>5053</v>
      </c>
    </row>
    <row r="2357" spans="1:14" hidden="1">
      <c r="A2357" s="319">
        <f>A2356+1</f>
        <v>3556</v>
      </c>
      <c r="B2357" s="288" t="s">
        <v>5053</v>
      </c>
      <c r="C2357" s="319" t="s">
        <v>1541</v>
      </c>
      <c r="D2357" s="319" t="s">
        <v>4765</v>
      </c>
      <c r="E2357" s="319" t="s">
        <v>4765</v>
      </c>
      <c r="F2357" s="319">
        <v>20160101</v>
      </c>
      <c r="G2357" s="355">
        <v>20181231</v>
      </c>
      <c r="H2357" s="319" t="s">
        <v>4293</v>
      </c>
      <c r="I2357" s="319" t="s">
        <v>4775</v>
      </c>
      <c r="J2357" s="319">
        <f>J2356+1</f>
        <v>2834</v>
      </c>
      <c r="K2357" s="3" t="s">
        <v>5069</v>
      </c>
      <c r="L2357" s="319" t="s">
        <v>5070</v>
      </c>
      <c r="M2357" s="319" t="s">
        <v>5053</v>
      </c>
    </row>
    <row r="2358" spans="1:14" hidden="1">
      <c r="A2358" s="319">
        <f>A2357+1</f>
        <v>3557</v>
      </c>
      <c r="B2358" s="288" t="s">
        <v>5053</v>
      </c>
      <c r="C2358" s="319" t="s">
        <v>1541</v>
      </c>
      <c r="D2358" s="319" t="s">
        <v>4765</v>
      </c>
      <c r="E2358" s="319" t="s">
        <v>4765</v>
      </c>
      <c r="F2358" s="319">
        <v>20160101</v>
      </c>
      <c r="G2358" s="355">
        <v>20181231</v>
      </c>
      <c r="H2358" s="319" t="s">
        <v>4293</v>
      </c>
      <c r="I2358" s="319" t="s">
        <v>4775</v>
      </c>
      <c r="J2358" s="319">
        <f>J2357+1</f>
        <v>2835</v>
      </c>
      <c r="K2358" s="3" t="s">
        <v>5069</v>
      </c>
      <c r="L2358" s="319" t="s">
        <v>5070</v>
      </c>
      <c r="M2358" s="319" t="s">
        <v>5053</v>
      </c>
    </row>
    <row r="2359" spans="1:14" hidden="1">
      <c r="A2359" s="319">
        <f>A2358+1</f>
        <v>3558</v>
      </c>
      <c r="B2359" s="288" t="s">
        <v>5053</v>
      </c>
      <c r="C2359" s="319" t="s">
        <v>1541</v>
      </c>
      <c r="D2359" s="319" t="s">
        <v>4765</v>
      </c>
      <c r="E2359" s="319" t="s">
        <v>4765</v>
      </c>
      <c r="F2359" s="319">
        <v>20160101</v>
      </c>
      <c r="G2359" s="355">
        <v>20181231</v>
      </c>
      <c r="H2359" s="319" t="s">
        <v>4293</v>
      </c>
      <c r="I2359" s="319" t="s">
        <v>4775</v>
      </c>
      <c r="J2359" s="319">
        <f>J2358+1</f>
        <v>2836</v>
      </c>
      <c r="K2359" s="3" t="s">
        <v>5069</v>
      </c>
      <c r="L2359" s="319" t="s">
        <v>5070</v>
      </c>
      <c r="M2359" s="319" t="s">
        <v>5053</v>
      </c>
    </row>
    <row r="2360" spans="1:14" hidden="1">
      <c r="A2360" s="319">
        <f>A2359+1</f>
        <v>3559</v>
      </c>
      <c r="B2360" s="288" t="s">
        <v>5053</v>
      </c>
      <c r="C2360" s="319" t="s">
        <v>1541</v>
      </c>
      <c r="D2360" s="319" t="s">
        <v>4765</v>
      </c>
      <c r="E2360" s="319" t="s">
        <v>4765</v>
      </c>
      <c r="F2360" s="319">
        <v>20160101</v>
      </c>
      <c r="G2360" s="355">
        <v>20181231</v>
      </c>
      <c r="H2360" s="319" t="s">
        <v>4293</v>
      </c>
      <c r="I2360" s="319" t="s">
        <v>4775</v>
      </c>
      <c r="J2360" s="319">
        <f>J2359+1</f>
        <v>2837</v>
      </c>
      <c r="K2360" s="3" t="s">
        <v>5069</v>
      </c>
      <c r="L2360" s="319" t="s">
        <v>5070</v>
      </c>
      <c r="M2360" s="319" t="s">
        <v>5053</v>
      </c>
    </row>
    <row r="2361" spans="1:14" hidden="1">
      <c r="A2361" s="319">
        <f>A2360+1</f>
        <v>3560</v>
      </c>
      <c r="B2361" s="288" t="s">
        <v>5053</v>
      </c>
      <c r="C2361" s="319" t="s">
        <v>1541</v>
      </c>
      <c r="D2361" s="319" t="s">
        <v>4765</v>
      </c>
      <c r="E2361" s="319" t="s">
        <v>4765</v>
      </c>
      <c r="F2361" s="319">
        <v>20160101</v>
      </c>
      <c r="G2361" s="355">
        <v>20181231</v>
      </c>
      <c r="H2361" s="319" t="s">
        <v>4293</v>
      </c>
      <c r="I2361" s="319" t="s">
        <v>4775</v>
      </c>
      <c r="J2361" s="319">
        <f>J2360+1</f>
        <v>2838</v>
      </c>
      <c r="K2361" s="3" t="s">
        <v>5069</v>
      </c>
      <c r="L2361" s="319" t="s">
        <v>5070</v>
      </c>
      <c r="M2361" s="319" t="s">
        <v>5053</v>
      </c>
    </row>
    <row r="2362" spans="1:14" hidden="1">
      <c r="A2362" s="319">
        <f>A2361+1</f>
        <v>3561</v>
      </c>
      <c r="B2362" s="288" t="s">
        <v>5053</v>
      </c>
      <c r="C2362" s="319" t="s">
        <v>1541</v>
      </c>
      <c r="D2362" s="319" t="s">
        <v>4765</v>
      </c>
      <c r="E2362" s="319" t="s">
        <v>4765</v>
      </c>
      <c r="F2362" s="319">
        <v>20160101</v>
      </c>
      <c r="G2362" s="355">
        <v>20181231</v>
      </c>
      <c r="H2362" s="319" t="s">
        <v>4293</v>
      </c>
      <c r="I2362" s="319" t="s">
        <v>4775</v>
      </c>
      <c r="J2362" s="319">
        <v>2801</v>
      </c>
      <c r="K2362" s="3" t="s">
        <v>5071</v>
      </c>
      <c r="L2362" s="319" t="s">
        <v>5072</v>
      </c>
      <c r="M2362" s="319" t="s">
        <v>5053</v>
      </c>
    </row>
    <row r="2363" spans="1:14" hidden="1">
      <c r="A2363" s="319">
        <f>A2362+1</f>
        <v>3562</v>
      </c>
      <c r="B2363" s="288" t="s">
        <v>5053</v>
      </c>
      <c r="C2363" s="319" t="s">
        <v>1541</v>
      </c>
      <c r="D2363" s="319" t="s">
        <v>4765</v>
      </c>
      <c r="E2363" s="319" t="s">
        <v>4765</v>
      </c>
      <c r="F2363" s="319">
        <v>20160101</v>
      </c>
      <c r="G2363" s="355">
        <v>20181231</v>
      </c>
      <c r="H2363" s="319" t="s">
        <v>4293</v>
      </c>
      <c r="I2363" s="319" t="s">
        <v>4775</v>
      </c>
      <c r="J2363" s="319">
        <f>J2362+1</f>
        <v>2802</v>
      </c>
      <c r="K2363" s="3" t="s">
        <v>5071</v>
      </c>
      <c r="L2363" s="319" t="s">
        <v>5072</v>
      </c>
      <c r="M2363" s="319" t="s">
        <v>5053</v>
      </c>
    </row>
    <row r="2364" spans="1:14">
      <c r="A2364" s="319">
        <f>A2363+1</f>
        <v>3563</v>
      </c>
      <c r="B2364" s="288" t="s">
        <v>4453</v>
      </c>
      <c r="C2364" s="319" t="s">
        <v>1541</v>
      </c>
      <c r="D2364" s="319" t="s">
        <v>4765</v>
      </c>
      <c r="E2364" s="319" t="s">
        <v>4765</v>
      </c>
      <c r="F2364" s="319">
        <v>20160101</v>
      </c>
      <c r="G2364" s="355">
        <v>20181231</v>
      </c>
      <c r="H2364" s="319" t="s">
        <v>4293</v>
      </c>
      <c r="I2364" s="319" t="s">
        <v>4775</v>
      </c>
      <c r="J2364" s="319">
        <f>J2363</f>
        <v>2802</v>
      </c>
      <c r="K2364" s="319" t="s">
        <v>4834</v>
      </c>
      <c r="L2364" s="319" t="s">
        <v>4835</v>
      </c>
      <c r="M2364" s="319" t="s">
        <v>5053</v>
      </c>
      <c r="N2364" s="321" t="s">
        <v>5203</v>
      </c>
    </row>
    <row r="2365" spans="1:14">
      <c r="A2365" s="319">
        <f>A2364+1</f>
        <v>3564</v>
      </c>
      <c r="B2365" s="288" t="s">
        <v>4453</v>
      </c>
      <c r="C2365" s="319" t="s">
        <v>1541</v>
      </c>
      <c r="D2365" s="319" t="s">
        <v>4765</v>
      </c>
      <c r="E2365" s="319" t="s">
        <v>4765</v>
      </c>
      <c r="F2365" s="319">
        <v>20160101</v>
      </c>
      <c r="G2365" s="355">
        <v>20181231</v>
      </c>
      <c r="H2365" s="319" t="s">
        <v>4293</v>
      </c>
      <c r="I2365" s="319" t="s">
        <v>4775</v>
      </c>
      <c r="J2365" s="319">
        <f>J2364</f>
        <v>2802</v>
      </c>
      <c r="K2365" s="319" t="s">
        <v>4834</v>
      </c>
      <c r="L2365" s="319" t="s">
        <v>4835</v>
      </c>
      <c r="M2365" s="319" t="s">
        <v>5053</v>
      </c>
      <c r="N2365" s="321" t="s">
        <v>5199</v>
      </c>
    </row>
    <row r="2366" spans="1:14" hidden="1">
      <c r="A2366" s="319">
        <f>A2365+1</f>
        <v>3565</v>
      </c>
      <c r="B2366" s="288" t="s">
        <v>5053</v>
      </c>
      <c r="C2366" s="319" t="s">
        <v>1541</v>
      </c>
      <c r="D2366" s="319" t="s">
        <v>4765</v>
      </c>
      <c r="E2366" s="319" t="s">
        <v>4765</v>
      </c>
      <c r="F2366" s="319">
        <v>20160101</v>
      </c>
      <c r="G2366" s="355">
        <v>20181231</v>
      </c>
      <c r="H2366" s="319" t="s">
        <v>4293</v>
      </c>
      <c r="I2366" s="319" t="s">
        <v>4775</v>
      </c>
      <c r="J2366" s="319">
        <f>J2365+1</f>
        <v>2803</v>
      </c>
      <c r="K2366" s="3" t="s">
        <v>5071</v>
      </c>
      <c r="L2366" s="319" t="s">
        <v>5072</v>
      </c>
      <c r="M2366" s="319" t="s">
        <v>5053</v>
      </c>
    </row>
    <row r="2367" spans="1:14" hidden="1">
      <c r="A2367" s="319">
        <f>A2366+1</f>
        <v>3566</v>
      </c>
      <c r="B2367" s="288" t="s">
        <v>5053</v>
      </c>
      <c r="C2367" s="319" t="s">
        <v>1541</v>
      </c>
      <c r="D2367" s="319" t="s">
        <v>4765</v>
      </c>
      <c r="E2367" s="319" t="s">
        <v>4765</v>
      </c>
      <c r="F2367" s="319">
        <v>20160101</v>
      </c>
      <c r="G2367" s="355">
        <v>20181231</v>
      </c>
      <c r="H2367" s="319" t="s">
        <v>4293</v>
      </c>
      <c r="I2367" s="319" t="s">
        <v>4775</v>
      </c>
      <c r="J2367" s="319">
        <f>J2366+1</f>
        <v>2804</v>
      </c>
      <c r="K2367" s="3" t="s">
        <v>5071</v>
      </c>
      <c r="L2367" s="319" t="s">
        <v>5072</v>
      </c>
      <c r="M2367" s="319" t="s">
        <v>5053</v>
      </c>
    </row>
    <row r="2368" spans="1:14">
      <c r="A2368" s="319">
        <f>A2367+1</f>
        <v>3567</v>
      </c>
      <c r="B2368" s="288" t="s">
        <v>4453</v>
      </c>
      <c r="C2368" s="319" t="s">
        <v>1541</v>
      </c>
      <c r="D2368" s="319" t="s">
        <v>4765</v>
      </c>
      <c r="E2368" s="319" t="s">
        <v>4765</v>
      </c>
      <c r="F2368" s="319">
        <v>20160101</v>
      </c>
      <c r="G2368" s="355">
        <v>20181231</v>
      </c>
      <c r="H2368" s="319" t="s">
        <v>4293</v>
      </c>
      <c r="I2368" s="319" t="s">
        <v>4775</v>
      </c>
      <c r="J2368" s="319">
        <f>J2367</f>
        <v>2804</v>
      </c>
      <c r="K2368" s="319" t="s">
        <v>4833</v>
      </c>
      <c r="L2368" s="319" t="s">
        <v>4471</v>
      </c>
      <c r="M2368" s="319" t="s">
        <v>5053</v>
      </c>
      <c r="N2368" s="321" t="s">
        <v>5201</v>
      </c>
    </row>
    <row r="2369" spans="1:15">
      <c r="A2369" s="319">
        <f>A2368+1</f>
        <v>3568</v>
      </c>
      <c r="B2369" s="288" t="s">
        <v>4453</v>
      </c>
      <c r="C2369" s="319" t="s">
        <v>1541</v>
      </c>
      <c r="D2369" s="319" t="s">
        <v>4765</v>
      </c>
      <c r="E2369" s="319" t="s">
        <v>4765</v>
      </c>
      <c r="F2369" s="319">
        <v>20160101</v>
      </c>
      <c r="G2369" s="355">
        <v>20181231</v>
      </c>
      <c r="H2369" s="319" t="s">
        <v>4293</v>
      </c>
      <c r="I2369" s="319" t="s">
        <v>4775</v>
      </c>
      <c r="J2369" s="319">
        <f>J2368</f>
        <v>2804</v>
      </c>
      <c r="K2369" s="319" t="s">
        <v>4833</v>
      </c>
      <c r="L2369" s="319" t="s">
        <v>4471</v>
      </c>
      <c r="M2369" s="319" t="s">
        <v>5053</v>
      </c>
      <c r="N2369" s="321" t="s">
        <v>5203</v>
      </c>
    </row>
    <row r="2370" spans="1:15">
      <c r="A2370" s="319">
        <f>A2369+1</f>
        <v>3569</v>
      </c>
      <c r="B2370" s="288" t="s">
        <v>4453</v>
      </c>
      <c r="C2370" s="319" t="s">
        <v>1541</v>
      </c>
      <c r="D2370" s="319" t="s">
        <v>4765</v>
      </c>
      <c r="E2370" s="319" t="s">
        <v>4765</v>
      </c>
      <c r="F2370" s="319">
        <v>20160101</v>
      </c>
      <c r="G2370" s="355">
        <v>20181231</v>
      </c>
      <c r="H2370" s="319" t="s">
        <v>4293</v>
      </c>
      <c r="I2370" s="319" t="s">
        <v>4775</v>
      </c>
      <c r="J2370" s="319">
        <f>J2369</f>
        <v>2804</v>
      </c>
      <c r="K2370" s="319" t="s">
        <v>4833</v>
      </c>
      <c r="L2370" s="319" t="s">
        <v>4471</v>
      </c>
      <c r="M2370" s="319" t="s">
        <v>5053</v>
      </c>
      <c r="N2370" s="321" t="s">
        <v>5203</v>
      </c>
    </row>
    <row r="2371" spans="1:15" hidden="1">
      <c r="A2371" s="319">
        <f>A2370+1</f>
        <v>3570</v>
      </c>
      <c r="B2371" s="288" t="s">
        <v>4453</v>
      </c>
      <c r="C2371" s="319" t="s">
        <v>1541</v>
      </c>
      <c r="D2371" s="319" t="s">
        <v>4765</v>
      </c>
      <c r="E2371" s="319" t="s">
        <v>4765</v>
      </c>
      <c r="F2371" s="319">
        <v>20160101</v>
      </c>
      <c r="G2371" s="355">
        <v>20181231</v>
      </c>
      <c r="H2371" s="319" t="s">
        <v>4293</v>
      </c>
      <c r="I2371" s="319" t="s">
        <v>4775</v>
      </c>
      <c r="J2371" s="319">
        <f>J2370</f>
        <v>2804</v>
      </c>
      <c r="K2371" s="319" t="s">
        <v>1586</v>
      </c>
      <c r="L2371" s="319" t="s">
        <v>4460</v>
      </c>
      <c r="M2371" s="319" t="s">
        <v>5053</v>
      </c>
      <c r="O2371" s="321" t="s">
        <v>5200</v>
      </c>
    </row>
    <row r="2372" spans="1:15" hidden="1">
      <c r="A2372" s="319">
        <f>A2371+1</f>
        <v>3571</v>
      </c>
      <c r="B2372" s="288" t="s">
        <v>5053</v>
      </c>
      <c r="C2372" s="319" t="s">
        <v>1541</v>
      </c>
      <c r="D2372" s="319" t="s">
        <v>4765</v>
      </c>
      <c r="E2372" s="319" t="s">
        <v>4765</v>
      </c>
      <c r="F2372" s="319">
        <v>20160101</v>
      </c>
      <c r="G2372" s="355">
        <v>20181231</v>
      </c>
      <c r="H2372" s="319" t="s">
        <v>4293</v>
      </c>
      <c r="I2372" s="319" t="s">
        <v>4775</v>
      </c>
      <c r="J2372" s="319">
        <f>J2371+1</f>
        <v>2805</v>
      </c>
      <c r="K2372" s="3" t="s">
        <v>5071</v>
      </c>
      <c r="L2372" s="319" t="s">
        <v>5072</v>
      </c>
      <c r="M2372" s="319" t="s">
        <v>5053</v>
      </c>
    </row>
    <row r="2373" spans="1:15" hidden="1">
      <c r="A2373" s="319">
        <f>A2372+1</f>
        <v>3572</v>
      </c>
      <c r="B2373" s="288" t="s">
        <v>4453</v>
      </c>
      <c r="C2373" s="319" t="s">
        <v>1541</v>
      </c>
      <c r="D2373" s="319" t="s">
        <v>4765</v>
      </c>
      <c r="E2373" s="319" t="s">
        <v>4765</v>
      </c>
      <c r="F2373" s="319">
        <v>20160101</v>
      </c>
      <c r="G2373" s="355">
        <v>20181231</v>
      </c>
      <c r="H2373" s="319" t="s">
        <v>4293</v>
      </c>
      <c r="I2373" s="319" t="s">
        <v>4775</v>
      </c>
      <c r="J2373" s="319">
        <f>J2372</f>
        <v>2805</v>
      </c>
      <c r="K2373" s="319" t="s">
        <v>1586</v>
      </c>
      <c r="L2373" s="319" t="s">
        <v>4460</v>
      </c>
      <c r="M2373" s="319" t="s">
        <v>5053</v>
      </c>
      <c r="O2373" s="321" t="s">
        <v>5200</v>
      </c>
    </row>
    <row r="2374" spans="1:15">
      <c r="A2374" s="319">
        <f>A2373+1</f>
        <v>3573</v>
      </c>
      <c r="B2374" s="288" t="s">
        <v>4453</v>
      </c>
      <c r="C2374" s="319" t="s">
        <v>1541</v>
      </c>
      <c r="D2374" s="319" t="s">
        <v>4765</v>
      </c>
      <c r="E2374" s="319" t="s">
        <v>4765</v>
      </c>
      <c r="F2374" s="319">
        <v>20160101</v>
      </c>
      <c r="G2374" s="355">
        <v>20181231</v>
      </c>
      <c r="H2374" s="319" t="s">
        <v>4293</v>
      </c>
      <c r="I2374" s="319" t="s">
        <v>4775</v>
      </c>
      <c r="J2374" s="319">
        <f>J2373</f>
        <v>2805</v>
      </c>
      <c r="K2374" s="319" t="s">
        <v>4833</v>
      </c>
      <c r="L2374" s="319" t="s">
        <v>4471</v>
      </c>
      <c r="M2374" s="319" t="s">
        <v>5053</v>
      </c>
      <c r="N2374" s="321" t="s">
        <v>5203</v>
      </c>
    </row>
    <row r="2375" spans="1:15" hidden="1">
      <c r="A2375" s="319">
        <f>A2374+1</f>
        <v>3574</v>
      </c>
      <c r="B2375" s="288" t="s">
        <v>5053</v>
      </c>
      <c r="C2375" s="319" t="s">
        <v>1541</v>
      </c>
      <c r="D2375" s="319" t="s">
        <v>4765</v>
      </c>
      <c r="E2375" s="319" t="s">
        <v>4765</v>
      </c>
      <c r="F2375" s="319">
        <v>20160101</v>
      </c>
      <c r="G2375" s="355">
        <v>20181231</v>
      </c>
      <c r="H2375" s="319" t="s">
        <v>4293</v>
      </c>
      <c r="I2375" s="319" t="s">
        <v>4775</v>
      </c>
      <c r="J2375" s="319">
        <f>J2374+1</f>
        <v>2806</v>
      </c>
      <c r="K2375" s="3" t="s">
        <v>5071</v>
      </c>
      <c r="L2375" s="319" t="s">
        <v>5072</v>
      </c>
      <c r="M2375" s="319" t="s">
        <v>5053</v>
      </c>
    </row>
    <row r="2376" spans="1:15">
      <c r="A2376" s="319">
        <f>A2375+1</f>
        <v>3575</v>
      </c>
      <c r="B2376" s="288" t="s">
        <v>4453</v>
      </c>
      <c r="C2376" s="319" t="s">
        <v>1541</v>
      </c>
      <c r="D2376" s="319" t="s">
        <v>4765</v>
      </c>
      <c r="E2376" s="319" t="s">
        <v>4765</v>
      </c>
      <c r="F2376" s="319">
        <v>20160101</v>
      </c>
      <c r="G2376" s="355">
        <v>20181231</v>
      </c>
      <c r="H2376" s="319" t="s">
        <v>4293</v>
      </c>
      <c r="I2376" s="319" t="s">
        <v>4775</v>
      </c>
      <c r="J2376" s="319">
        <f>J2375</f>
        <v>2806</v>
      </c>
      <c r="K2376" s="319" t="s">
        <v>4833</v>
      </c>
      <c r="L2376" s="319" t="s">
        <v>4471</v>
      </c>
      <c r="M2376" s="319" t="s">
        <v>5053</v>
      </c>
      <c r="N2376" s="321" t="s">
        <v>5203</v>
      </c>
    </row>
    <row r="2377" spans="1:15">
      <c r="A2377" s="319">
        <f>A2376+1</f>
        <v>3576</v>
      </c>
      <c r="B2377" s="288" t="s">
        <v>4453</v>
      </c>
      <c r="C2377" s="319" t="s">
        <v>1541</v>
      </c>
      <c r="D2377" s="319" t="s">
        <v>4765</v>
      </c>
      <c r="E2377" s="319" t="s">
        <v>4765</v>
      </c>
      <c r="F2377" s="319">
        <v>20160101</v>
      </c>
      <c r="G2377" s="355">
        <v>20181231</v>
      </c>
      <c r="H2377" s="319" t="s">
        <v>4293</v>
      </c>
      <c r="I2377" s="319" t="s">
        <v>4775</v>
      </c>
      <c r="J2377" s="319">
        <f>J2376</f>
        <v>2806</v>
      </c>
      <c r="K2377" s="319" t="s">
        <v>4832</v>
      </c>
      <c r="L2377" s="319" t="s">
        <v>4469</v>
      </c>
      <c r="M2377" s="319" t="s">
        <v>5053</v>
      </c>
      <c r="N2377" s="321">
        <v>123</v>
      </c>
    </row>
    <row r="2378" spans="1:15">
      <c r="A2378" s="319">
        <f>A2377+1</f>
        <v>3577</v>
      </c>
      <c r="B2378" s="288" t="s">
        <v>4453</v>
      </c>
      <c r="C2378" s="319" t="s">
        <v>1541</v>
      </c>
      <c r="D2378" s="319" t="s">
        <v>4765</v>
      </c>
      <c r="E2378" s="319" t="s">
        <v>4765</v>
      </c>
      <c r="F2378" s="319">
        <v>20160101</v>
      </c>
      <c r="G2378" s="355">
        <v>20181231</v>
      </c>
      <c r="H2378" s="319" t="s">
        <v>4293</v>
      </c>
      <c r="I2378" s="319" t="s">
        <v>4775</v>
      </c>
      <c r="J2378" s="319">
        <f>J2377</f>
        <v>2806</v>
      </c>
      <c r="K2378" s="319" t="s">
        <v>1419</v>
      </c>
      <c r="L2378" s="319" t="s">
        <v>4459</v>
      </c>
      <c r="M2378" s="319" t="s">
        <v>5053</v>
      </c>
      <c r="N2378" s="321" t="s">
        <v>5199</v>
      </c>
    </row>
    <row r="2379" spans="1:15">
      <c r="A2379" s="319">
        <f>A2378+1</f>
        <v>3578</v>
      </c>
      <c r="B2379" s="288" t="s">
        <v>4453</v>
      </c>
      <c r="C2379" s="319" t="s">
        <v>1541</v>
      </c>
      <c r="D2379" s="319" t="s">
        <v>4765</v>
      </c>
      <c r="E2379" s="319" t="s">
        <v>4765</v>
      </c>
      <c r="F2379" s="319">
        <v>20160101</v>
      </c>
      <c r="G2379" s="355">
        <v>20181231</v>
      </c>
      <c r="H2379" s="319" t="s">
        <v>4293</v>
      </c>
      <c r="I2379" s="319" t="s">
        <v>4775</v>
      </c>
      <c r="J2379" s="319">
        <f>J2378</f>
        <v>2806</v>
      </c>
      <c r="K2379" s="319" t="s">
        <v>1419</v>
      </c>
      <c r="L2379" s="319" t="s">
        <v>4459</v>
      </c>
      <c r="M2379" s="319" t="s">
        <v>5053</v>
      </c>
      <c r="N2379" s="321" t="s">
        <v>5204</v>
      </c>
    </row>
    <row r="2380" spans="1:15" hidden="1">
      <c r="A2380" s="319">
        <f>A2379+1</f>
        <v>3579</v>
      </c>
      <c r="B2380" s="288" t="s">
        <v>5053</v>
      </c>
      <c r="C2380" s="319" t="s">
        <v>1541</v>
      </c>
      <c r="D2380" s="319" t="s">
        <v>4765</v>
      </c>
      <c r="E2380" s="319" t="s">
        <v>4765</v>
      </c>
      <c r="F2380" s="319">
        <v>20160101</v>
      </c>
      <c r="G2380" s="355">
        <v>20181231</v>
      </c>
      <c r="H2380" s="319" t="s">
        <v>4293</v>
      </c>
      <c r="I2380" s="319" t="s">
        <v>4775</v>
      </c>
      <c r="J2380" s="319">
        <f>J2379+1</f>
        <v>2807</v>
      </c>
      <c r="K2380" s="3" t="s">
        <v>5071</v>
      </c>
      <c r="L2380" s="319" t="s">
        <v>5072</v>
      </c>
      <c r="M2380" s="319" t="s">
        <v>5053</v>
      </c>
    </row>
    <row r="2381" spans="1:15" hidden="1">
      <c r="A2381" s="319">
        <f>A2380+1</f>
        <v>3580</v>
      </c>
      <c r="B2381" s="288" t="s">
        <v>5053</v>
      </c>
      <c r="C2381" s="319" t="s">
        <v>1541</v>
      </c>
      <c r="D2381" s="319" t="s">
        <v>4765</v>
      </c>
      <c r="E2381" s="319" t="s">
        <v>4765</v>
      </c>
      <c r="F2381" s="319">
        <v>20160101</v>
      </c>
      <c r="G2381" s="355">
        <v>20181231</v>
      </c>
      <c r="H2381" s="319" t="s">
        <v>4293</v>
      </c>
      <c r="I2381" s="319" t="s">
        <v>4775</v>
      </c>
      <c r="J2381" s="319">
        <f>J2380+1</f>
        <v>2808</v>
      </c>
      <c r="K2381" s="3" t="s">
        <v>5071</v>
      </c>
      <c r="L2381" s="319" t="s">
        <v>5072</v>
      </c>
      <c r="M2381" s="319" t="s">
        <v>5053</v>
      </c>
    </row>
    <row r="2382" spans="1:15" hidden="1">
      <c r="A2382" s="319">
        <f>A2381+1</f>
        <v>3581</v>
      </c>
      <c r="B2382" s="288" t="s">
        <v>5053</v>
      </c>
      <c r="C2382" s="319" t="s">
        <v>1541</v>
      </c>
      <c r="D2382" s="319" t="s">
        <v>4765</v>
      </c>
      <c r="E2382" s="319" t="s">
        <v>4765</v>
      </c>
      <c r="F2382" s="319">
        <v>20160101</v>
      </c>
      <c r="G2382" s="355">
        <v>20181231</v>
      </c>
      <c r="H2382" s="319" t="s">
        <v>4293</v>
      </c>
      <c r="I2382" s="319" t="s">
        <v>4775</v>
      </c>
      <c r="J2382" s="319">
        <v>2801</v>
      </c>
      <c r="K2382" s="3" t="s">
        <v>5073</v>
      </c>
      <c r="L2382" s="319" t="s">
        <v>5074</v>
      </c>
      <c r="M2382" s="319" t="s">
        <v>5053</v>
      </c>
    </row>
    <row r="2383" spans="1:15" hidden="1">
      <c r="A2383" s="319">
        <f>A2382+1</f>
        <v>3582</v>
      </c>
      <c r="B2383" s="288" t="s">
        <v>5053</v>
      </c>
      <c r="C2383" s="319" t="s">
        <v>1541</v>
      </c>
      <c r="D2383" s="319" t="s">
        <v>4765</v>
      </c>
      <c r="E2383" s="319" t="s">
        <v>4765</v>
      </c>
      <c r="F2383" s="319">
        <v>20160101</v>
      </c>
      <c r="G2383" s="355">
        <v>20181231</v>
      </c>
      <c r="H2383" s="319" t="s">
        <v>4293</v>
      </c>
      <c r="I2383" s="319" t="s">
        <v>4775</v>
      </c>
      <c r="J2383" s="319">
        <f>J2382+1</f>
        <v>2802</v>
      </c>
      <c r="K2383" s="3" t="s">
        <v>5073</v>
      </c>
      <c r="L2383" s="319" t="s">
        <v>5074</v>
      </c>
      <c r="M2383" s="319" t="s">
        <v>5053</v>
      </c>
    </row>
    <row r="2384" spans="1:15">
      <c r="A2384" s="319">
        <f>A2383+1</f>
        <v>3583</v>
      </c>
      <c r="B2384" s="288" t="s">
        <v>4453</v>
      </c>
      <c r="C2384" s="319" t="s">
        <v>1541</v>
      </c>
      <c r="D2384" s="319" t="s">
        <v>4765</v>
      </c>
      <c r="E2384" s="319" t="s">
        <v>4765</v>
      </c>
      <c r="F2384" s="319">
        <v>20160101</v>
      </c>
      <c r="G2384" s="355">
        <v>20181231</v>
      </c>
      <c r="H2384" s="319" t="s">
        <v>4293</v>
      </c>
      <c r="I2384" s="319" t="s">
        <v>4775</v>
      </c>
      <c r="J2384" s="319">
        <f>J2383</f>
        <v>2802</v>
      </c>
      <c r="K2384" s="319" t="s">
        <v>1419</v>
      </c>
      <c r="L2384" s="319" t="s">
        <v>4459</v>
      </c>
      <c r="M2384" s="319" t="s">
        <v>5053</v>
      </c>
      <c r="N2384" s="321" t="s">
        <v>5203</v>
      </c>
    </row>
    <row r="2385" spans="1:15" hidden="1">
      <c r="A2385" s="319">
        <f>A2384+1</f>
        <v>3584</v>
      </c>
      <c r="B2385" s="288" t="s">
        <v>4453</v>
      </c>
      <c r="C2385" s="319" t="s">
        <v>1541</v>
      </c>
      <c r="D2385" s="319" t="s">
        <v>4765</v>
      </c>
      <c r="E2385" s="319" t="s">
        <v>4765</v>
      </c>
      <c r="F2385" s="319">
        <v>20160101</v>
      </c>
      <c r="G2385" s="355">
        <v>20181231</v>
      </c>
      <c r="H2385" s="319" t="s">
        <v>4293</v>
      </c>
      <c r="I2385" s="319" t="s">
        <v>4775</v>
      </c>
      <c r="J2385" s="319">
        <f>J2384</f>
        <v>2802</v>
      </c>
      <c r="K2385" s="319" t="s">
        <v>4461</v>
      </c>
      <c r="L2385" s="319" t="s">
        <v>4462</v>
      </c>
      <c r="M2385" s="319" t="s">
        <v>5053</v>
      </c>
      <c r="O2385" s="321" t="s">
        <v>5200</v>
      </c>
    </row>
    <row r="2386" spans="1:15">
      <c r="A2386" s="319">
        <f>A2385+1</f>
        <v>3585</v>
      </c>
      <c r="B2386" s="288" t="s">
        <v>4453</v>
      </c>
      <c r="C2386" s="319" t="s">
        <v>1541</v>
      </c>
      <c r="D2386" s="319" t="s">
        <v>4765</v>
      </c>
      <c r="E2386" s="319" t="s">
        <v>4765</v>
      </c>
      <c r="F2386" s="319">
        <v>20160101</v>
      </c>
      <c r="G2386" s="355">
        <v>20181231</v>
      </c>
      <c r="H2386" s="319" t="s">
        <v>4293</v>
      </c>
      <c r="I2386" s="319" t="s">
        <v>4775</v>
      </c>
      <c r="J2386" s="319">
        <f>J2385</f>
        <v>2802</v>
      </c>
      <c r="K2386" s="319" t="s">
        <v>1419</v>
      </c>
      <c r="L2386" s="319" t="s">
        <v>5096</v>
      </c>
      <c r="M2386" s="319" t="s">
        <v>5053</v>
      </c>
      <c r="N2386" s="321" t="s">
        <v>5208</v>
      </c>
    </row>
    <row r="2387" spans="1:15" hidden="1">
      <c r="A2387" s="319">
        <f>A2386+1</f>
        <v>3586</v>
      </c>
      <c r="B2387" s="288" t="s">
        <v>5053</v>
      </c>
      <c r="C2387" s="319" t="s">
        <v>1541</v>
      </c>
      <c r="D2387" s="319" t="s">
        <v>4765</v>
      </c>
      <c r="E2387" s="319" t="s">
        <v>4765</v>
      </c>
      <c r="F2387" s="319">
        <v>20160101</v>
      </c>
      <c r="G2387" s="355">
        <v>20181231</v>
      </c>
      <c r="H2387" s="319" t="s">
        <v>4293</v>
      </c>
      <c r="I2387" s="319" t="s">
        <v>4775</v>
      </c>
      <c r="J2387" s="319">
        <f>J2386+1</f>
        <v>2803</v>
      </c>
      <c r="K2387" s="3" t="s">
        <v>5073</v>
      </c>
      <c r="L2387" s="319" t="s">
        <v>5074</v>
      </c>
      <c r="M2387" s="319" t="s">
        <v>5053</v>
      </c>
    </row>
    <row r="2388" spans="1:15" hidden="1">
      <c r="A2388" s="319">
        <f>A2387+1</f>
        <v>3587</v>
      </c>
      <c r="B2388" s="288" t="s">
        <v>5053</v>
      </c>
      <c r="C2388" s="319" t="s">
        <v>1541</v>
      </c>
      <c r="D2388" s="319" t="s">
        <v>4765</v>
      </c>
      <c r="E2388" s="319" t="s">
        <v>4765</v>
      </c>
      <c r="F2388" s="319">
        <v>20160101</v>
      </c>
      <c r="G2388" s="355">
        <v>20181231</v>
      </c>
      <c r="H2388" s="319" t="s">
        <v>4293</v>
      </c>
      <c r="I2388" s="319" t="s">
        <v>4775</v>
      </c>
      <c r="J2388" s="319">
        <f>J2387+1</f>
        <v>2804</v>
      </c>
      <c r="K2388" s="3" t="s">
        <v>5073</v>
      </c>
      <c r="L2388" s="319" t="s">
        <v>5074</v>
      </c>
      <c r="M2388" s="319" t="s">
        <v>5053</v>
      </c>
    </row>
    <row r="2389" spans="1:15" hidden="1">
      <c r="A2389" s="319">
        <f>A2388+1</f>
        <v>3588</v>
      </c>
      <c r="B2389" s="288" t="s">
        <v>5053</v>
      </c>
      <c r="C2389" s="319" t="s">
        <v>1541</v>
      </c>
      <c r="D2389" s="319" t="s">
        <v>4765</v>
      </c>
      <c r="E2389" s="319" t="s">
        <v>4765</v>
      </c>
      <c r="F2389" s="319">
        <v>20160101</v>
      </c>
      <c r="G2389" s="355">
        <v>20181231</v>
      </c>
      <c r="H2389" s="319" t="s">
        <v>4293</v>
      </c>
      <c r="I2389" s="319" t="s">
        <v>4775</v>
      </c>
      <c r="J2389" s="319">
        <f>J2388+1</f>
        <v>2805</v>
      </c>
      <c r="K2389" s="3" t="s">
        <v>5073</v>
      </c>
      <c r="L2389" s="319" t="s">
        <v>5074</v>
      </c>
      <c r="M2389" s="319" t="s">
        <v>5053</v>
      </c>
    </row>
    <row r="2390" spans="1:15" hidden="1">
      <c r="A2390" s="319">
        <f>A2389+1</f>
        <v>3589</v>
      </c>
      <c r="B2390" s="288" t="s">
        <v>5053</v>
      </c>
      <c r="C2390" s="319" t="s">
        <v>1541</v>
      </c>
      <c r="D2390" s="319" t="s">
        <v>4765</v>
      </c>
      <c r="E2390" s="319" t="s">
        <v>4765</v>
      </c>
      <c r="F2390" s="319">
        <v>20160101</v>
      </c>
      <c r="G2390" s="355">
        <v>20181231</v>
      </c>
      <c r="H2390" s="319" t="s">
        <v>4293</v>
      </c>
      <c r="I2390" s="319" t="s">
        <v>4775</v>
      </c>
      <c r="J2390" s="319">
        <f>J2389+1</f>
        <v>2806</v>
      </c>
      <c r="K2390" s="3" t="s">
        <v>5073</v>
      </c>
      <c r="L2390" s="319" t="s">
        <v>5074</v>
      </c>
      <c r="M2390" s="319" t="s">
        <v>5053</v>
      </c>
    </row>
    <row r="2391" spans="1:15" hidden="1">
      <c r="A2391" s="319">
        <f>A2390+1</f>
        <v>3590</v>
      </c>
      <c r="B2391" s="288" t="s">
        <v>5053</v>
      </c>
      <c r="C2391" s="319" t="s">
        <v>1541</v>
      </c>
      <c r="D2391" s="319" t="s">
        <v>4765</v>
      </c>
      <c r="E2391" s="319" t="s">
        <v>4765</v>
      </c>
      <c r="F2391" s="319">
        <v>20160101</v>
      </c>
      <c r="G2391" s="355">
        <v>20181231</v>
      </c>
      <c r="H2391" s="319" t="s">
        <v>4293</v>
      </c>
      <c r="I2391" s="319" t="s">
        <v>4775</v>
      </c>
      <c r="J2391" s="319">
        <f>J2390+1</f>
        <v>2807</v>
      </c>
      <c r="K2391" s="3" t="s">
        <v>5073</v>
      </c>
      <c r="L2391" s="319" t="s">
        <v>5074</v>
      </c>
      <c r="M2391" s="319" t="s">
        <v>5053</v>
      </c>
    </row>
    <row r="2392" spans="1:15">
      <c r="A2392" s="319">
        <f>A2391+1</f>
        <v>3591</v>
      </c>
      <c r="B2392" s="288" t="s">
        <v>4453</v>
      </c>
      <c r="C2392" s="319" t="s">
        <v>1541</v>
      </c>
      <c r="D2392" s="319" t="s">
        <v>4765</v>
      </c>
      <c r="E2392" s="319" t="s">
        <v>4765</v>
      </c>
      <c r="F2392" s="319">
        <v>20160101</v>
      </c>
      <c r="G2392" s="355">
        <v>20181231</v>
      </c>
      <c r="H2392" s="319" t="s">
        <v>4293</v>
      </c>
      <c r="I2392" s="319" t="s">
        <v>4775</v>
      </c>
      <c r="J2392" s="319">
        <f>J2391</f>
        <v>2807</v>
      </c>
      <c r="K2392" s="319" t="s">
        <v>1419</v>
      </c>
      <c r="L2392" s="319" t="s">
        <v>4459</v>
      </c>
      <c r="M2392" s="319" t="s">
        <v>5053</v>
      </c>
      <c r="N2392" s="321" t="s">
        <v>5209</v>
      </c>
    </row>
    <row r="2393" spans="1:15">
      <c r="A2393" s="319">
        <f>A2392+1</f>
        <v>3592</v>
      </c>
      <c r="B2393" s="288" t="s">
        <v>4453</v>
      </c>
      <c r="C2393" s="319" t="s">
        <v>1541</v>
      </c>
      <c r="D2393" s="319" t="s">
        <v>4765</v>
      </c>
      <c r="E2393" s="319" t="s">
        <v>4765</v>
      </c>
      <c r="F2393" s="319">
        <v>20160101</v>
      </c>
      <c r="G2393" s="355">
        <v>20181231</v>
      </c>
      <c r="H2393" s="319" t="s">
        <v>4293</v>
      </c>
      <c r="I2393" s="319" t="s">
        <v>4775</v>
      </c>
      <c r="J2393" s="319">
        <f>J2392</f>
        <v>2807</v>
      </c>
      <c r="K2393" s="319" t="s">
        <v>4461</v>
      </c>
      <c r="L2393" s="319" t="s">
        <v>4462</v>
      </c>
      <c r="M2393" s="319" t="s">
        <v>5053</v>
      </c>
      <c r="N2393" s="321" t="s">
        <v>5203</v>
      </c>
      <c r="O2393" s="321" t="s">
        <v>5200</v>
      </c>
    </row>
    <row r="2394" spans="1:15" hidden="1">
      <c r="A2394" s="319">
        <f>A2393+1</f>
        <v>3593</v>
      </c>
      <c r="B2394" s="288" t="s">
        <v>5053</v>
      </c>
      <c r="C2394" s="319" t="s">
        <v>1541</v>
      </c>
      <c r="D2394" s="319" t="s">
        <v>4765</v>
      </c>
      <c r="E2394" s="319" t="s">
        <v>4765</v>
      </c>
      <c r="F2394" s="319">
        <v>20160101</v>
      </c>
      <c r="G2394" s="355">
        <v>20181231</v>
      </c>
      <c r="H2394" s="319" t="s">
        <v>4293</v>
      </c>
      <c r="I2394" s="319" t="s">
        <v>4775</v>
      </c>
      <c r="J2394" s="319">
        <f>J2393+1</f>
        <v>2808</v>
      </c>
      <c r="K2394" s="3" t="s">
        <v>5073</v>
      </c>
      <c r="L2394" s="319" t="s">
        <v>5074</v>
      </c>
      <c r="M2394" s="319" t="s">
        <v>5053</v>
      </c>
    </row>
    <row r="2395" spans="1:15" hidden="1">
      <c r="A2395" s="319">
        <f>A2394+1</f>
        <v>3594</v>
      </c>
      <c r="B2395" s="288" t="s">
        <v>5053</v>
      </c>
      <c r="C2395" s="319" t="s">
        <v>1541</v>
      </c>
      <c r="D2395" s="319" t="s">
        <v>4765</v>
      </c>
      <c r="E2395" s="319" t="s">
        <v>4765</v>
      </c>
      <c r="F2395" s="319">
        <v>20160101</v>
      </c>
      <c r="G2395" s="355">
        <v>20181231</v>
      </c>
      <c r="H2395" s="319" t="s">
        <v>4293</v>
      </c>
      <c r="I2395" s="319" t="s">
        <v>4775</v>
      </c>
      <c r="J2395" s="319">
        <f>J2394+1</f>
        <v>2809</v>
      </c>
      <c r="K2395" s="3" t="s">
        <v>5073</v>
      </c>
      <c r="L2395" s="319" t="s">
        <v>5074</v>
      </c>
      <c r="M2395" s="319" t="s">
        <v>5053</v>
      </c>
    </row>
    <row r="2396" spans="1:15">
      <c r="A2396" s="319">
        <f>A2395+1</f>
        <v>3595</v>
      </c>
      <c r="B2396" s="288" t="s">
        <v>4453</v>
      </c>
      <c r="C2396" s="319" t="s">
        <v>1541</v>
      </c>
      <c r="D2396" s="319" t="s">
        <v>4765</v>
      </c>
      <c r="E2396" s="319" t="s">
        <v>4765</v>
      </c>
      <c r="F2396" s="319">
        <v>20160101</v>
      </c>
      <c r="G2396" s="355">
        <v>20181231</v>
      </c>
      <c r="H2396" s="319" t="s">
        <v>4293</v>
      </c>
      <c r="I2396" s="319" t="s">
        <v>4775</v>
      </c>
      <c r="J2396" s="319">
        <f>J2395</f>
        <v>2809</v>
      </c>
      <c r="K2396" s="319" t="s">
        <v>4461</v>
      </c>
      <c r="L2396" s="319" t="s">
        <v>4462</v>
      </c>
      <c r="M2396" s="319" t="s">
        <v>5053</v>
      </c>
      <c r="N2396" s="321" t="s">
        <v>5203</v>
      </c>
    </row>
    <row r="2397" spans="1:15" hidden="1">
      <c r="A2397" s="319">
        <f t="shared" ref="A2384:A2401" si="139">A2396+1</f>
        <v>3596</v>
      </c>
      <c r="B2397" s="288" t="s">
        <v>5053</v>
      </c>
      <c r="C2397" s="319" t="s">
        <v>1541</v>
      </c>
      <c r="D2397" s="319" t="s">
        <v>4765</v>
      </c>
      <c r="E2397" s="319" t="s">
        <v>4765</v>
      </c>
      <c r="F2397" s="319">
        <v>20160101</v>
      </c>
      <c r="G2397" s="355">
        <v>20181231</v>
      </c>
      <c r="H2397" s="319" t="s">
        <v>4293</v>
      </c>
      <c r="I2397" s="319" t="s">
        <v>4775</v>
      </c>
      <c r="J2397" s="319">
        <f t="shared" ref="J2384:J2401" si="140">J2396+1</f>
        <v>2810</v>
      </c>
      <c r="K2397" s="3" t="s">
        <v>5073</v>
      </c>
      <c r="L2397" s="319" t="s">
        <v>5074</v>
      </c>
      <c r="M2397" s="319" t="s">
        <v>5053</v>
      </c>
    </row>
    <row r="2398" spans="1:15" hidden="1">
      <c r="A2398" s="319">
        <f t="shared" si="139"/>
        <v>3597</v>
      </c>
      <c r="B2398" s="288" t="s">
        <v>5053</v>
      </c>
      <c r="C2398" s="319" t="s">
        <v>1541</v>
      </c>
      <c r="D2398" s="319" t="s">
        <v>4765</v>
      </c>
      <c r="E2398" s="319" t="s">
        <v>4765</v>
      </c>
      <c r="F2398" s="319">
        <v>20160101</v>
      </c>
      <c r="G2398" s="355">
        <v>20181231</v>
      </c>
      <c r="H2398" s="319" t="s">
        <v>4293</v>
      </c>
      <c r="I2398" s="319" t="s">
        <v>4775</v>
      </c>
      <c r="J2398" s="319">
        <f t="shared" si="140"/>
        <v>2811</v>
      </c>
      <c r="K2398" s="3" t="s">
        <v>5073</v>
      </c>
      <c r="L2398" s="319" t="s">
        <v>5074</v>
      </c>
      <c r="M2398" s="319" t="s">
        <v>5053</v>
      </c>
    </row>
    <row r="2399" spans="1:15" hidden="1">
      <c r="A2399" s="319">
        <f t="shared" si="139"/>
        <v>3598</v>
      </c>
      <c r="B2399" s="288" t="s">
        <v>5053</v>
      </c>
      <c r="C2399" s="319" t="s">
        <v>1541</v>
      </c>
      <c r="D2399" s="319" t="s">
        <v>4765</v>
      </c>
      <c r="E2399" s="319" t="s">
        <v>4765</v>
      </c>
      <c r="F2399" s="319">
        <v>20160101</v>
      </c>
      <c r="G2399" s="355">
        <v>20181231</v>
      </c>
      <c r="H2399" s="319" t="s">
        <v>4293</v>
      </c>
      <c r="I2399" s="319" t="s">
        <v>4775</v>
      </c>
      <c r="J2399" s="319">
        <f t="shared" si="140"/>
        <v>2812</v>
      </c>
      <c r="K2399" s="3" t="s">
        <v>5073</v>
      </c>
      <c r="L2399" s="319" t="s">
        <v>5074</v>
      </c>
      <c r="M2399" s="319" t="s">
        <v>5053</v>
      </c>
    </row>
    <row r="2400" spans="1:15" hidden="1">
      <c r="A2400" s="319">
        <f t="shared" si="139"/>
        <v>3599</v>
      </c>
      <c r="B2400" s="288" t="s">
        <v>5053</v>
      </c>
      <c r="C2400" s="319" t="s">
        <v>1541</v>
      </c>
      <c r="D2400" s="319" t="s">
        <v>4765</v>
      </c>
      <c r="E2400" s="319" t="s">
        <v>4765</v>
      </c>
      <c r="F2400" s="319">
        <v>20160101</v>
      </c>
      <c r="G2400" s="355">
        <v>20181231</v>
      </c>
      <c r="H2400" s="319" t="s">
        <v>4293</v>
      </c>
      <c r="I2400" s="319" t="s">
        <v>4775</v>
      </c>
      <c r="J2400" s="319">
        <f t="shared" si="140"/>
        <v>2813</v>
      </c>
      <c r="K2400" s="3" t="s">
        <v>5073</v>
      </c>
      <c r="L2400" s="319" t="s">
        <v>5074</v>
      </c>
      <c r="M2400" s="319" t="s">
        <v>5053</v>
      </c>
    </row>
    <row r="2401" spans="1:13" hidden="1">
      <c r="A2401" s="319">
        <f t="shared" si="139"/>
        <v>3600</v>
      </c>
      <c r="B2401" s="288" t="s">
        <v>5053</v>
      </c>
      <c r="C2401" s="319" t="s">
        <v>1541</v>
      </c>
      <c r="D2401" s="319" t="s">
        <v>4765</v>
      </c>
      <c r="E2401" s="319" t="s">
        <v>4765</v>
      </c>
      <c r="F2401" s="319">
        <v>20160101</v>
      </c>
      <c r="G2401" s="355">
        <v>20181231</v>
      </c>
      <c r="H2401" s="319" t="s">
        <v>4293</v>
      </c>
      <c r="I2401" s="319" t="s">
        <v>4775</v>
      </c>
      <c r="J2401" s="319">
        <f t="shared" si="140"/>
        <v>2814</v>
      </c>
      <c r="K2401" s="3" t="s">
        <v>5073</v>
      </c>
      <c r="L2401" s="319" t="s">
        <v>5074</v>
      </c>
      <c r="M2401" s="319" t="s">
        <v>5053</v>
      </c>
    </row>
    <row r="2402" spans="1:13" hidden="1">
      <c r="A2402" s="319">
        <v>90001</v>
      </c>
      <c r="B2402" s="288" t="s">
        <v>5053</v>
      </c>
      <c r="C2402" s="319" t="s">
        <v>1541</v>
      </c>
      <c r="D2402" s="319" t="s">
        <v>4765</v>
      </c>
      <c r="E2402" s="319" t="s">
        <v>4765</v>
      </c>
      <c r="F2402" s="319">
        <v>20210607</v>
      </c>
      <c r="G2402" s="355">
        <v>20210922</v>
      </c>
      <c r="H2402" s="319" t="s">
        <v>4293</v>
      </c>
      <c r="I2402" s="319" t="s">
        <v>5086</v>
      </c>
      <c r="J2402" s="319">
        <v>2814</v>
      </c>
      <c r="K2402" s="3" t="s">
        <v>5085</v>
      </c>
      <c r="L2402" s="318" t="s">
        <v>5087</v>
      </c>
      <c r="M2402" s="319" t="s">
        <v>5084</v>
      </c>
    </row>
  </sheetData>
  <autoFilter ref="A1:O2402">
    <filterColumn colId="13">
      <customFilters>
        <customFilter operator="notEqual" val=" "/>
      </customFilters>
    </filterColumn>
    <sortState ref="A2041:O2396">
      <sortCondition descending="1" ref="K1:K2402"/>
    </sortState>
  </autoFilter>
  <phoneticPr fontId="2"/>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68"/>
  <sheetViews>
    <sheetView zoomScaleNormal="100" workbookViewId="0">
      <pane xSplit="2" ySplit="1" topLeftCell="C587" activePane="bottomRight" state="frozen"/>
      <selection pane="topRight" activeCell="C1" sqref="C1"/>
      <selection pane="bottomLeft" activeCell="A2" sqref="A2"/>
      <selection pane="bottomRight" activeCell="A2" sqref="A2:XFD321"/>
    </sheetView>
  </sheetViews>
  <sheetFormatPr defaultRowHeight="14.25"/>
  <cols>
    <col min="1" max="1" width="9.75" customWidth="1"/>
    <col min="2" max="2" width="5.875" customWidth="1"/>
    <col min="3" max="3" width="5.625" customWidth="1"/>
    <col min="4" max="5" width="6.5" style="319" customWidth="1"/>
    <col min="6" max="6" width="9.875" customWidth="1"/>
    <col min="7" max="7" width="10.125" customWidth="1"/>
    <col min="8" max="8" width="11.125" customWidth="1"/>
    <col min="9" max="9" width="11.375" customWidth="1"/>
    <col min="10" max="10" width="5.625" customWidth="1"/>
    <col min="11" max="11" width="14.375" customWidth="1"/>
    <col min="12" max="12" width="85.375" customWidth="1"/>
  </cols>
  <sheetData>
    <row r="1" spans="1:12" s="320" customFormat="1" ht="42.75">
      <c r="A1" s="320" t="s">
        <v>4287</v>
      </c>
      <c r="B1" s="320" t="s">
        <v>4288</v>
      </c>
      <c r="C1" s="320" t="s">
        <v>4764</v>
      </c>
      <c r="D1" s="320" t="s">
        <v>4844</v>
      </c>
      <c r="E1" s="320" t="s">
        <v>4845</v>
      </c>
      <c r="F1" s="320" t="s">
        <v>4289</v>
      </c>
      <c r="G1" s="320" t="s">
        <v>4290</v>
      </c>
      <c r="H1" s="320" t="s">
        <v>4291</v>
      </c>
      <c r="I1" s="320" t="s">
        <v>4292</v>
      </c>
      <c r="J1" s="320" t="s">
        <v>4480</v>
      </c>
      <c r="K1" s="320" t="s">
        <v>4481</v>
      </c>
      <c r="L1" s="320" t="s">
        <v>4482</v>
      </c>
    </row>
    <row r="2" spans="1:12" s="319" customFormat="1">
      <c r="A2" s="319">
        <v>401</v>
      </c>
      <c r="B2" s="319">
        <v>1</v>
      </c>
      <c r="C2" s="319" t="s">
        <v>4765</v>
      </c>
      <c r="D2" s="319" t="s">
        <v>1541</v>
      </c>
      <c r="E2" s="319" t="s">
        <v>1541</v>
      </c>
      <c r="F2" s="319">
        <v>20180101</v>
      </c>
      <c r="G2" s="319">
        <v>20210630</v>
      </c>
      <c r="H2" s="319" t="s">
        <v>4293</v>
      </c>
      <c r="I2" s="319" t="s">
        <v>4910</v>
      </c>
      <c r="J2" s="319" t="s">
        <v>4453</v>
      </c>
      <c r="K2" s="319" t="s">
        <v>4453</v>
      </c>
      <c r="L2" s="319" t="s">
        <v>4453</v>
      </c>
    </row>
    <row r="3" spans="1:12" s="319" customFormat="1">
      <c r="A3" s="319">
        <f>A2+1</f>
        <v>402</v>
      </c>
      <c r="B3" s="319">
        <f>B2+1</f>
        <v>2</v>
      </c>
      <c r="C3" s="319" t="s">
        <v>4765</v>
      </c>
      <c r="D3" s="319" t="s">
        <v>1541</v>
      </c>
      <c r="E3" s="319" t="s">
        <v>1541</v>
      </c>
      <c r="F3" s="319">
        <v>20180101</v>
      </c>
      <c r="G3" s="319">
        <v>20210630</v>
      </c>
      <c r="H3" s="319" t="s">
        <v>4293</v>
      </c>
      <c r="I3" s="319" t="s">
        <v>4910</v>
      </c>
      <c r="J3" s="319" t="s">
        <v>4453</v>
      </c>
      <c r="K3" s="319" t="s">
        <v>4453</v>
      </c>
      <c r="L3" s="319" t="s">
        <v>4453</v>
      </c>
    </row>
    <row r="4" spans="1:12" s="319" customFormat="1">
      <c r="A4" s="319">
        <f t="shared" ref="A4:B10" si="0">A3+1</f>
        <v>403</v>
      </c>
      <c r="B4" s="319">
        <f t="shared" si="0"/>
        <v>3</v>
      </c>
      <c r="C4" s="319" t="s">
        <v>4765</v>
      </c>
      <c r="D4" s="319" t="s">
        <v>1541</v>
      </c>
      <c r="E4" s="319" t="s">
        <v>1541</v>
      </c>
      <c r="F4" s="319">
        <v>20180101</v>
      </c>
      <c r="G4" s="319">
        <v>20210630</v>
      </c>
      <c r="H4" s="319" t="s">
        <v>4293</v>
      </c>
      <c r="I4" s="319" t="s">
        <v>4910</v>
      </c>
      <c r="J4" s="319" t="s">
        <v>4453</v>
      </c>
      <c r="K4" s="319" t="s">
        <v>4453</v>
      </c>
      <c r="L4" s="319" t="s">
        <v>4453</v>
      </c>
    </row>
    <row r="5" spans="1:12" s="319" customFormat="1">
      <c r="A5" s="319">
        <f t="shared" si="0"/>
        <v>404</v>
      </c>
      <c r="B5" s="319">
        <f t="shared" si="0"/>
        <v>4</v>
      </c>
      <c r="C5" s="319" t="s">
        <v>4765</v>
      </c>
      <c r="D5" s="319" t="s">
        <v>1541</v>
      </c>
      <c r="E5" s="319" t="s">
        <v>1541</v>
      </c>
      <c r="F5" s="319">
        <v>20180101</v>
      </c>
      <c r="G5" s="319">
        <v>20210630</v>
      </c>
      <c r="H5" s="319" t="s">
        <v>4293</v>
      </c>
      <c r="I5" s="319" t="s">
        <v>4910</v>
      </c>
      <c r="J5" s="319" t="s">
        <v>4453</v>
      </c>
      <c r="K5" s="319" t="s">
        <v>4453</v>
      </c>
      <c r="L5" s="319" t="s">
        <v>4453</v>
      </c>
    </row>
    <row r="6" spans="1:12" s="319" customFormat="1">
      <c r="A6" s="319">
        <f t="shared" si="0"/>
        <v>405</v>
      </c>
      <c r="B6" s="319">
        <f t="shared" si="0"/>
        <v>5</v>
      </c>
      <c r="C6" s="319" t="s">
        <v>4765</v>
      </c>
      <c r="D6" s="319" t="s">
        <v>1541</v>
      </c>
      <c r="E6" s="319" t="s">
        <v>1541</v>
      </c>
      <c r="F6" s="319">
        <v>20180101</v>
      </c>
      <c r="G6" s="319">
        <v>20210630</v>
      </c>
      <c r="H6" s="319" t="s">
        <v>4293</v>
      </c>
      <c r="I6" s="319" t="s">
        <v>4910</v>
      </c>
      <c r="J6" s="319" t="s">
        <v>4453</v>
      </c>
      <c r="K6" s="319" t="s">
        <v>4453</v>
      </c>
      <c r="L6" s="319" t="s">
        <v>4453</v>
      </c>
    </row>
    <row r="7" spans="1:12" s="319" customFormat="1">
      <c r="A7" s="319">
        <f t="shared" si="0"/>
        <v>406</v>
      </c>
      <c r="B7" s="319">
        <f t="shared" si="0"/>
        <v>6</v>
      </c>
      <c r="C7" s="319" t="s">
        <v>4765</v>
      </c>
      <c r="D7" s="319" t="s">
        <v>1541</v>
      </c>
      <c r="E7" s="319" t="s">
        <v>1541</v>
      </c>
      <c r="F7" s="319">
        <v>20180101</v>
      </c>
      <c r="G7" s="319">
        <v>20210630</v>
      </c>
      <c r="H7" s="319" t="s">
        <v>4293</v>
      </c>
      <c r="I7" s="319" t="s">
        <v>4910</v>
      </c>
      <c r="J7" s="319" t="s">
        <v>4453</v>
      </c>
      <c r="K7" s="319" t="s">
        <v>4453</v>
      </c>
      <c r="L7" s="319" t="s">
        <v>4453</v>
      </c>
    </row>
    <row r="8" spans="1:12">
      <c r="A8" s="319">
        <f t="shared" si="0"/>
        <v>407</v>
      </c>
      <c r="B8" s="319">
        <f t="shared" si="0"/>
        <v>7</v>
      </c>
      <c r="C8" s="319" t="s">
        <v>4765</v>
      </c>
      <c r="D8" s="319" t="s">
        <v>1541</v>
      </c>
      <c r="E8" s="319" t="s">
        <v>1541</v>
      </c>
      <c r="F8" s="319">
        <v>20180101</v>
      </c>
      <c r="G8" s="319">
        <v>20210630</v>
      </c>
      <c r="H8" s="319" t="s">
        <v>4293</v>
      </c>
      <c r="I8" s="319" t="s">
        <v>4910</v>
      </c>
      <c r="J8" s="319" t="s">
        <v>4453</v>
      </c>
      <c r="K8" s="319" t="s">
        <v>4453</v>
      </c>
      <c r="L8" s="319" t="s">
        <v>4453</v>
      </c>
    </row>
    <row r="9" spans="1:12">
      <c r="A9" s="319">
        <f t="shared" si="0"/>
        <v>408</v>
      </c>
      <c r="B9" s="319">
        <f t="shared" si="0"/>
        <v>8</v>
      </c>
      <c r="C9" s="319" t="s">
        <v>4765</v>
      </c>
      <c r="D9" s="319" t="s">
        <v>1541</v>
      </c>
      <c r="E9" s="319" t="s">
        <v>1541</v>
      </c>
      <c r="F9" s="319">
        <v>20180101</v>
      </c>
      <c r="G9" s="319">
        <v>20210630</v>
      </c>
      <c r="H9" s="319" t="s">
        <v>4293</v>
      </c>
      <c r="I9" s="319" t="s">
        <v>4910</v>
      </c>
      <c r="J9" s="319" t="s">
        <v>4453</v>
      </c>
      <c r="K9" s="319" t="s">
        <v>4453</v>
      </c>
      <c r="L9" s="319" t="s">
        <v>4453</v>
      </c>
    </row>
    <row r="10" spans="1:12">
      <c r="A10" s="319">
        <f t="shared" si="0"/>
        <v>409</v>
      </c>
      <c r="B10" s="319">
        <f t="shared" si="0"/>
        <v>9</v>
      </c>
      <c r="C10" s="319" t="s">
        <v>4765</v>
      </c>
      <c r="D10" s="319" t="s">
        <v>1541</v>
      </c>
      <c r="E10" s="319" t="s">
        <v>1541</v>
      </c>
      <c r="F10" s="319">
        <v>20180101</v>
      </c>
      <c r="G10" s="319">
        <v>20210630</v>
      </c>
      <c r="H10" s="319" t="s">
        <v>4293</v>
      </c>
      <c r="I10" s="319" t="s">
        <v>4910</v>
      </c>
      <c r="J10" s="319" t="s">
        <v>4453</v>
      </c>
      <c r="K10" s="319" t="s">
        <v>4453</v>
      </c>
      <c r="L10" s="319" t="s">
        <v>4453</v>
      </c>
    </row>
    <row r="11" spans="1:12" s="319" customFormat="1">
      <c r="A11" s="319">
        <f>A10+1</f>
        <v>410</v>
      </c>
      <c r="B11" s="319">
        <f>B10+1</f>
        <v>10</v>
      </c>
      <c r="C11" s="319" t="s">
        <v>4765</v>
      </c>
      <c r="D11" s="319" t="s">
        <v>1541</v>
      </c>
      <c r="E11" s="319" t="s">
        <v>1541</v>
      </c>
      <c r="F11" s="319">
        <v>20180101</v>
      </c>
      <c r="G11" s="319">
        <v>20210630</v>
      </c>
      <c r="H11" s="319" t="s">
        <v>4293</v>
      </c>
      <c r="I11" s="319" t="s">
        <v>4910</v>
      </c>
      <c r="J11" s="319" t="s">
        <v>4453</v>
      </c>
      <c r="K11" s="319" t="s">
        <v>4453</v>
      </c>
      <c r="L11" s="319" t="s">
        <v>4453</v>
      </c>
    </row>
    <row r="12" spans="1:12" s="319" customFormat="1">
      <c r="A12" s="319">
        <f t="shared" ref="A12:A22" si="1">A11+1</f>
        <v>411</v>
      </c>
      <c r="B12" s="319">
        <v>61</v>
      </c>
      <c r="C12" s="319" t="s">
        <v>4765</v>
      </c>
      <c r="D12" s="319" t="s">
        <v>1541</v>
      </c>
      <c r="E12" s="319" t="s">
        <v>1541</v>
      </c>
      <c r="F12" s="319">
        <v>20180101</v>
      </c>
      <c r="G12" s="319">
        <v>20210630</v>
      </c>
      <c r="H12" s="319" t="s">
        <v>4293</v>
      </c>
      <c r="I12" s="319" t="s">
        <v>4910</v>
      </c>
      <c r="J12" s="319" t="s">
        <v>4453</v>
      </c>
      <c r="K12" s="319" t="s">
        <v>4453</v>
      </c>
      <c r="L12" s="319" t="s">
        <v>4453</v>
      </c>
    </row>
    <row r="13" spans="1:12" s="319" customFormat="1">
      <c r="A13" s="319">
        <f t="shared" si="1"/>
        <v>412</v>
      </c>
      <c r="B13" s="319">
        <f t="shared" ref="B13:B21" si="2">B12+1</f>
        <v>62</v>
      </c>
      <c r="C13" s="319" t="s">
        <v>4765</v>
      </c>
      <c r="D13" s="319" t="s">
        <v>1541</v>
      </c>
      <c r="E13" s="319" t="s">
        <v>1541</v>
      </c>
      <c r="F13" s="319">
        <v>20180101</v>
      </c>
      <c r="G13" s="319">
        <v>20210630</v>
      </c>
      <c r="H13" s="319" t="s">
        <v>4293</v>
      </c>
      <c r="I13" s="319" t="s">
        <v>4910</v>
      </c>
      <c r="J13" s="319" t="s">
        <v>4453</v>
      </c>
      <c r="K13" s="319" t="s">
        <v>4453</v>
      </c>
      <c r="L13" s="319" t="s">
        <v>4453</v>
      </c>
    </row>
    <row r="14" spans="1:12" s="319" customFormat="1">
      <c r="A14" s="319">
        <f t="shared" si="1"/>
        <v>413</v>
      </c>
      <c r="B14" s="319">
        <f t="shared" si="2"/>
        <v>63</v>
      </c>
      <c r="C14" s="319" t="s">
        <v>4765</v>
      </c>
      <c r="D14" s="319" t="s">
        <v>1541</v>
      </c>
      <c r="E14" s="319" t="s">
        <v>1541</v>
      </c>
      <c r="F14" s="319">
        <v>20180101</v>
      </c>
      <c r="G14" s="319">
        <v>20210630</v>
      </c>
      <c r="H14" s="319" t="s">
        <v>4293</v>
      </c>
      <c r="I14" s="319" t="s">
        <v>4910</v>
      </c>
      <c r="J14" s="319" t="s">
        <v>4453</v>
      </c>
      <c r="K14" s="319" t="s">
        <v>4453</v>
      </c>
      <c r="L14" s="319" t="s">
        <v>4453</v>
      </c>
    </row>
    <row r="15" spans="1:12" s="319" customFormat="1">
      <c r="A15" s="319">
        <f t="shared" si="1"/>
        <v>414</v>
      </c>
      <c r="B15" s="319">
        <f t="shared" si="2"/>
        <v>64</v>
      </c>
      <c r="C15" s="319" t="s">
        <v>4765</v>
      </c>
      <c r="D15" s="319" t="s">
        <v>1541</v>
      </c>
      <c r="E15" s="319" t="s">
        <v>1541</v>
      </c>
      <c r="F15" s="319">
        <v>20180101</v>
      </c>
      <c r="G15" s="319">
        <v>20210630</v>
      </c>
      <c r="H15" s="319" t="s">
        <v>4293</v>
      </c>
      <c r="I15" s="319" t="s">
        <v>4910</v>
      </c>
      <c r="J15" s="319" t="s">
        <v>4453</v>
      </c>
      <c r="K15" s="319" t="s">
        <v>4453</v>
      </c>
      <c r="L15" s="319" t="s">
        <v>4453</v>
      </c>
    </row>
    <row r="16" spans="1:12" s="319" customFormat="1">
      <c r="A16" s="319">
        <f t="shared" si="1"/>
        <v>415</v>
      </c>
      <c r="B16" s="319">
        <f t="shared" si="2"/>
        <v>65</v>
      </c>
      <c r="C16" s="319" t="s">
        <v>4765</v>
      </c>
      <c r="D16" s="319" t="s">
        <v>1541</v>
      </c>
      <c r="E16" s="319" t="s">
        <v>1541</v>
      </c>
      <c r="F16" s="319">
        <v>20180101</v>
      </c>
      <c r="G16" s="319">
        <v>20210630</v>
      </c>
      <c r="H16" s="319" t="s">
        <v>4293</v>
      </c>
      <c r="I16" s="319" t="s">
        <v>4910</v>
      </c>
      <c r="J16" s="319" t="s">
        <v>4453</v>
      </c>
      <c r="K16" s="319" t="s">
        <v>4453</v>
      </c>
      <c r="L16" s="319" t="s">
        <v>4453</v>
      </c>
    </row>
    <row r="17" spans="1:12" s="319" customFormat="1">
      <c r="A17" s="319">
        <f t="shared" si="1"/>
        <v>416</v>
      </c>
      <c r="B17" s="319">
        <f t="shared" si="2"/>
        <v>66</v>
      </c>
      <c r="C17" s="319" t="s">
        <v>4765</v>
      </c>
      <c r="D17" s="319" t="s">
        <v>1541</v>
      </c>
      <c r="E17" s="319" t="s">
        <v>1541</v>
      </c>
      <c r="F17" s="319">
        <v>20180101</v>
      </c>
      <c r="G17" s="319">
        <v>20210630</v>
      </c>
      <c r="H17" s="319" t="s">
        <v>4293</v>
      </c>
      <c r="I17" s="319" t="s">
        <v>4910</v>
      </c>
      <c r="J17" s="319" t="s">
        <v>4453</v>
      </c>
      <c r="K17" s="319" t="s">
        <v>4453</v>
      </c>
      <c r="L17" s="319" t="s">
        <v>4453</v>
      </c>
    </row>
    <row r="18" spans="1:12" s="319" customFormat="1">
      <c r="A18" s="319">
        <f t="shared" si="1"/>
        <v>417</v>
      </c>
      <c r="B18" s="319">
        <f t="shared" si="2"/>
        <v>67</v>
      </c>
      <c r="C18" s="319" t="s">
        <v>4765</v>
      </c>
      <c r="D18" s="319" t="s">
        <v>1541</v>
      </c>
      <c r="E18" s="319" t="s">
        <v>1541</v>
      </c>
      <c r="F18" s="319">
        <v>20180101</v>
      </c>
      <c r="G18" s="319">
        <v>20210630</v>
      </c>
      <c r="H18" s="319" t="s">
        <v>4293</v>
      </c>
      <c r="I18" s="319" t="s">
        <v>4910</v>
      </c>
      <c r="J18" s="319" t="s">
        <v>4453</v>
      </c>
      <c r="K18" s="319" t="s">
        <v>4453</v>
      </c>
      <c r="L18" s="319" t="s">
        <v>4453</v>
      </c>
    </row>
    <row r="19" spans="1:12" s="319" customFormat="1">
      <c r="A19" s="319">
        <f t="shared" si="1"/>
        <v>418</v>
      </c>
      <c r="B19" s="319">
        <f t="shared" si="2"/>
        <v>68</v>
      </c>
      <c r="C19" s="319" t="s">
        <v>4765</v>
      </c>
      <c r="D19" s="319" t="s">
        <v>1541</v>
      </c>
      <c r="E19" s="319" t="s">
        <v>1541</v>
      </c>
      <c r="F19" s="319">
        <v>20180101</v>
      </c>
      <c r="G19" s="319">
        <v>20210630</v>
      </c>
      <c r="H19" s="319" t="s">
        <v>4293</v>
      </c>
      <c r="I19" s="319" t="s">
        <v>4910</v>
      </c>
      <c r="J19" s="319" t="s">
        <v>4453</v>
      </c>
      <c r="K19" s="319" t="s">
        <v>4453</v>
      </c>
      <c r="L19" s="319" t="s">
        <v>4453</v>
      </c>
    </row>
    <row r="20" spans="1:12" s="319" customFormat="1">
      <c r="A20" s="319">
        <f t="shared" si="1"/>
        <v>419</v>
      </c>
      <c r="B20" s="319">
        <f t="shared" si="2"/>
        <v>69</v>
      </c>
      <c r="C20" s="319" t="s">
        <v>4765</v>
      </c>
      <c r="D20" s="319" t="s">
        <v>1541</v>
      </c>
      <c r="E20" s="319" t="s">
        <v>1541</v>
      </c>
      <c r="F20" s="319">
        <v>20180101</v>
      </c>
      <c r="G20" s="319">
        <v>20210630</v>
      </c>
      <c r="H20" s="319" t="s">
        <v>4293</v>
      </c>
      <c r="I20" s="319" t="s">
        <v>4910</v>
      </c>
      <c r="J20" s="319" t="s">
        <v>4453</v>
      </c>
      <c r="K20" s="319" t="s">
        <v>4453</v>
      </c>
      <c r="L20" s="319" t="s">
        <v>4453</v>
      </c>
    </row>
    <row r="21" spans="1:12" s="319" customFormat="1">
      <c r="A21" s="319">
        <f t="shared" si="1"/>
        <v>420</v>
      </c>
      <c r="B21" s="319">
        <f t="shared" si="2"/>
        <v>70</v>
      </c>
      <c r="C21" s="319" t="s">
        <v>4765</v>
      </c>
      <c r="D21" s="319" t="s">
        <v>1541</v>
      </c>
      <c r="E21" s="319" t="s">
        <v>1541</v>
      </c>
      <c r="F21" s="319">
        <v>20180101</v>
      </c>
      <c r="G21" s="319">
        <v>20210630</v>
      </c>
      <c r="H21" s="319" t="s">
        <v>4293</v>
      </c>
      <c r="I21" s="319" t="s">
        <v>4910</v>
      </c>
      <c r="J21" s="319" t="s">
        <v>4453</v>
      </c>
      <c r="K21" s="319" t="s">
        <v>4453</v>
      </c>
      <c r="L21" s="319" t="s">
        <v>4453</v>
      </c>
    </row>
    <row r="22" spans="1:12" s="319" customFormat="1">
      <c r="A22" s="319">
        <f t="shared" si="1"/>
        <v>421</v>
      </c>
      <c r="B22" s="288" t="s">
        <v>4453</v>
      </c>
      <c r="C22" s="319" t="s">
        <v>4840</v>
      </c>
      <c r="D22" s="319" t="s">
        <v>4765</v>
      </c>
      <c r="E22" s="319" t="s">
        <v>4765</v>
      </c>
      <c r="F22" s="319">
        <v>20180101</v>
      </c>
      <c r="G22" s="319">
        <v>20210630</v>
      </c>
      <c r="H22" s="319" t="s">
        <v>4293</v>
      </c>
      <c r="I22" s="319" t="s">
        <v>4911</v>
      </c>
      <c r="J22" s="319">
        <v>401</v>
      </c>
      <c r="K22" s="2" t="s">
        <v>4846</v>
      </c>
      <c r="L22" s="318" t="s">
        <v>4847</v>
      </c>
    </row>
    <row r="23" spans="1:12" s="319" customFormat="1">
      <c r="A23" s="319">
        <f t="shared" ref="A23:A42" si="3">A22+1</f>
        <v>422</v>
      </c>
      <c r="B23" s="288" t="s">
        <v>4453</v>
      </c>
      <c r="C23" s="319" t="s">
        <v>4840</v>
      </c>
      <c r="D23" s="319" t="s">
        <v>4765</v>
      </c>
      <c r="E23" s="319" t="s">
        <v>4765</v>
      </c>
      <c r="F23" s="319">
        <v>20180101</v>
      </c>
      <c r="G23" s="319">
        <v>20210630</v>
      </c>
      <c r="H23" s="319" t="s">
        <v>4293</v>
      </c>
      <c r="I23" s="319" t="s">
        <v>4912</v>
      </c>
      <c r="J23" s="319">
        <f>J22+1</f>
        <v>402</v>
      </c>
      <c r="K23" s="2" t="s">
        <v>4846</v>
      </c>
      <c r="L23" s="318" t="s">
        <v>4847</v>
      </c>
    </row>
    <row r="24" spans="1:12" s="319" customFormat="1">
      <c r="A24" s="319">
        <f t="shared" si="3"/>
        <v>423</v>
      </c>
      <c r="B24" s="288" t="s">
        <v>4453</v>
      </c>
      <c r="C24" s="319" t="s">
        <v>4840</v>
      </c>
      <c r="D24" s="319" t="s">
        <v>4765</v>
      </c>
      <c r="E24" s="319" t="s">
        <v>4765</v>
      </c>
      <c r="F24" s="319">
        <v>20180101</v>
      </c>
      <c r="G24" s="319">
        <v>20210630</v>
      </c>
      <c r="H24" s="319" t="s">
        <v>4293</v>
      </c>
      <c r="I24" s="319" t="s">
        <v>4911</v>
      </c>
      <c r="J24" s="319">
        <f t="shared" ref="J24:J41" si="4">J23+1</f>
        <v>403</v>
      </c>
      <c r="K24" s="2" t="s">
        <v>4846</v>
      </c>
      <c r="L24" s="318" t="s">
        <v>4847</v>
      </c>
    </row>
    <row r="25" spans="1:12" s="319" customFormat="1">
      <c r="A25" s="319">
        <f t="shared" si="3"/>
        <v>424</v>
      </c>
      <c r="B25" s="288" t="s">
        <v>4453</v>
      </c>
      <c r="C25" s="319" t="s">
        <v>4840</v>
      </c>
      <c r="D25" s="319" t="s">
        <v>4765</v>
      </c>
      <c r="E25" s="319" t="s">
        <v>4765</v>
      </c>
      <c r="F25" s="319">
        <v>20180101</v>
      </c>
      <c r="G25" s="319">
        <v>20210630</v>
      </c>
      <c r="H25" s="319" t="s">
        <v>4293</v>
      </c>
      <c r="I25" s="319" t="s">
        <v>4911</v>
      </c>
      <c r="J25" s="319">
        <f t="shared" si="4"/>
        <v>404</v>
      </c>
      <c r="K25" s="2" t="s">
        <v>4846</v>
      </c>
      <c r="L25" s="318" t="s">
        <v>4847</v>
      </c>
    </row>
    <row r="26" spans="1:12" s="319" customFormat="1">
      <c r="A26" s="319">
        <f t="shared" si="3"/>
        <v>425</v>
      </c>
      <c r="B26" s="288" t="s">
        <v>4453</v>
      </c>
      <c r="C26" s="319" t="s">
        <v>4840</v>
      </c>
      <c r="D26" s="319" t="s">
        <v>4765</v>
      </c>
      <c r="E26" s="319" t="s">
        <v>4765</v>
      </c>
      <c r="F26" s="319">
        <v>20180101</v>
      </c>
      <c r="G26" s="319">
        <v>20210630</v>
      </c>
      <c r="H26" s="319" t="s">
        <v>4293</v>
      </c>
      <c r="I26" s="319" t="s">
        <v>4911</v>
      </c>
      <c r="J26" s="319">
        <f t="shared" si="4"/>
        <v>405</v>
      </c>
      <c r="K26" s="2" t="s">
        <v>4846</v>
      </c>
      <c r="L26" s="318" t="s">
        <v>4847</v>
      </c>
    </row>
    <row r="27" spans="1:12" s="319" customFormat="1">
      <c r="A27" s="319">
        <f t="shared" si="3"/>
        <v>426</v>
      </c>
      <c r="B27" s="288" t="s">
        <v>4453</v>
      </c>
      <c r="C27" s="319" t="s">
        <v>4840</v>
      </c>
      <c r="D27" s="319" t="s">
        <v>4765</v>
      </c>
      <c r="E27" s="319" t="s">
        <v>4765</v>
      </c>
      <c r="F27" s="319">
        <v>20180101</v>
      </c>
      <c r="G27" s="319">
        <v>20210630</v>
      </c>
      <c r="H27" s="319" t="s">
        <v>4293</v>
      </c>
      <c r="I27" s="319" t="s">
        <v>4911</v>
      </c>
      <c r="J27" s="319">
        <f t="shared" si="4"/>
        <v>406</v>
      </c>
      <c r="K27" s="2" t="s">
        <v>4846</v>
      </c>
      <c r="L27" s="318" t="s">
        <v>4847</v>
      </c>
    </row>
    <row r="28" spans="1:12" s="319" customFormat="1">
      <c r="A28" s="319">
        <f t="shared" si="3"/>
        <v>427</v>
      </c>
      <c r="B28" s="288" t="s">
        <v>4453</v>
      </c>
      <c r="C28" s="319" t="s">
        <v>4840</v>
      </c>
      <c r="D28" s="319" t="s">
        <v>4765</v>
      </c>
      <c r="E28" s="319" t="s">
        <v>4765</v>
      </c>
      <c r="F28" s="319">
        <v>20180101</v>
      </c>
      <c r="G28" s="319">
        <v>20210630</v>
      </c>
      <c r="H28" s="319" t="s">
        <v>4293</v>
      </c>
      <c r="I28" s="319" t="s">
        <v>4911</v>
      </c>
      <c r="J28" s="319">
        <f t="shared" si="4"/>
        <v>407</v>
      </c>
      <c r="K28" s="2" t="s">
        <v>4846</v>
      </c>
      <c r="L28" s="318" t="s">
        <v>4847</v>
      </c>
    </row>
    <row r="29" spans="1:12" s="319" customFormat="1">
      <c r="A29" s="319">
        <f t="shared" si="3"/>
        <v>428</v>
      </c>
      <c r="B29" s="288" t="s">
        <v>4453</v>
      </c>
      <c r="C29" s="319" t="s">
        <v>4840</v>
      </c>
      <c r="D29" s="319" t="s">
        <v>4765</v>
      </c>
      <c r="E29" s="319" t="s">
        <v>4765</v>
      </c>
      <c r="F29" s="319">
        <v>20180101</v>
      </c>
      <c r="G29" s="319">
        <v>20210630</v>
      </c>
      <c r="H29" s="319" t="s">
        <v>4293</v>
      </c>
      <c r="I29" s="319" t="s">
        <v>4911</v>
      </c>
      <c r="J29" s="319">
        <f t="shared" si="4"/>
        <v>408</v>
      </c>
      <c r="K29" s="2" t="s">
        <v>4846</v>
      </c>
      <c r="L29" s="318" t="s">
        <v>4847</v>
      </c>
    </row>
    <row r="30" spans="1:12" s="319" customFormat="1">
      <c r="A30" s="319">
        <f t="shared" si="3"/>
        <v>429</v>
      </c>
      <c r="B30" s="288" t="s">
        <v>4453</v>
      </c>
      <c r="C30" s="319" t="s">
        <v>4840</v>
      </c>
      <c r="D30" s="319" t="s">
        <v>4765</v>
      </c>
      <c r="E30" s="319" t="s">
        <v>4765</v>
      </c>
      <c r="F30" s="319">
        <v>20180101</v>
      </c>
      <c r="G30" s="319">
        <v>20210630</v>
      </c>
      <c r="H30" s="319" t="s">
        <v>4293</v>
      </c>
      <c r="I30" s="319" t="s">
        <v>4911</v>
      </c>
      <c r="J30" s="319">
        <f t="shared" si="4"/>
        <v>409</v>
      </c>
      <c r="K30" s="2" t="s">
        <v>4846</v>
      </c>
      <c r="L30" s="318" t="s">
        <v>4847</v>
      </c>
    </row>
    <row r="31" spans="1:12" s="319" customFormat="1">
      <c r="A31" s="319">
        <f t="shared" si="3"/>
        <v>430</v>
      </c>
      <c r="B31" s="288" t="s">
        <v>4453</v>
      </c>
      <c r="C31" s="319" t="s">
        <v>4840</v>
      </c>
      <c r="D31" s="319" t="s">
        <v>4765</v>
      </c>
      <c r="E31" s="319" t="s">
        <v>4765</v>
      </c>
      <c r="F31" s="319">
        <v>20180101</v>
      </c>
      <c r="G31" s="319">
        <v>20210630</v>
      </c>
      <c r="H31" s="319" t="s">
        <v>4293</v>
      </c>
      <c r="I31" s="319" t="s">
        <v>4911</v>
      </c>
      <c r="J31" s="319">
        <f t="shared" si="4"/>
        <v>410</v>
      </c>
      <c r="K31" s="2" t="s">
        <v>4846</v>
      </c>
      <c r="L31" s="318" t="s">
        <v>4847</v>
      </c>
    </row>
    <row r="32" spans="1:12" s="319" customFormat="1">
      <c r="A32" s="319">
        <f t="shared" si="3"/>
        <v>431</v>
      </c>
      <c r="B32" s="288" t="s">
        <v>4453</v>
      </c>
      <c r="C32" s="319" t="s">
        <v>4840</v>
      </c>
      <c r="D32" s="319" t="s">
        <v>4765</v>
      </c>
      <c r="E32" s="319" t="s">
        <v>4765</v>
      </c>
      <c r="F32" s="319">
        <v>20180101</v>
      </c>
      <c r="G32" s="319">
        <v>20210630</v>
      </c>
      <c r="H32" s="319" t="s">
        <v>4293</v>
      </c>
      <c r="I32" s="319" t="s">
        <v>4911</v>
      </c>
      <c r="J32" s="319">
        <f t="shared" si="4"/>
        <v>411</v>
      </c>
      <c r="K32" s="2" t="s">
        <v>4846</v>
      </c>
      <c r="L32" s="318" t="s">
        <v>4847</v>
      </c>
    </row>
    <row r="33" spans="1:12" s="319" customFormat="1">
      <c r="A33" s="319">
        <f t="shared" si="3"/>
        <v>432</v>
      </c>
      <c r="B33" s="288" t="s">
        <v>4453</v>
      </c>
      <c r="C33" s="319" t="s">
        <v>4840</v>
      </c>
      <c r="D33" s="319" t="s">
        <v>4765</v>
      </c>
      <c r="E33" s="319" t="s">
        <v>4765</v>
      </c>
      <c r="F33" s="319">
        <v>20180101</v>
      </c>
      <c r="G33" s="319">
        <v>20210630</v>
      </c>
      <c r="H33" s="319" t="s">
        <v>4293</v>
      </c>
      <c r="I33" s="319" t="s">
        <v>4911</v>
      </c>
      <c r="J33" s="319">
        <f t="shared" si="4"/>
        <v>412</v>
      </c>
      <c r="K33" s="2" t="s">
        <v>4846</v>
      </c>
      <c r="L33" s="318" t="s">
        <v>4847</v>
      </c>
    </row>
    <row r="34" spans="1:12" s="319" customFormat="1">
      <c r="A34" s="319">
        <f t="shared" si="3"/>
        <v>433</v>
      </c>
      <c r="B34" s="288" t="s">
        <v>4453</v>
      </c>
      <c r="C34" s="319" t="s">
        <v>4840</v>
      </c>
      <c r="D34" s="319" t="s">
        <v>4765</v>
      </c>
      <c r="E34" s="319" t="s">
        <v>4765</v>
      </c>
      <c r="F34" s="319">
        <v>20180101</v>
      </c>
      <c r="G34" s="319">
        <v>20210630</v>
      </c>
      <c r="H34" s="319" t="s">
        <v>4293</v>
      </c>
      <c r="I34" s="319" t="s">
        <v>4911</v>
      </c>
      <c r="J34" s="319">
        <f t="shared" si="4"/>
        <v>413</v>
      </c>
      <c r="K34" s="2" t="s">
        <v>4846</v>
      </c>
      <c r="L34" s="318" t="s">
        <v>4847</v>
      </c>
    </row>
    <row r="35" spans="1:12" s="319" customFormat="1">
      <c r="A35" s="319">
        <f t="shared" si="3"/>
        <v>434</v>
      </c>
      <c r="B35" s="288" t="s">
        <v>4453</v>
      </c>
      <c r="C35" s="319" t="s">
        <v>4840</v>
      </c>
      <c r="D35" s="319" t="s">
        <v>4765</v>
      </c>
      <c r="E35" s="319" t="s">
        <v>4765</v>
      </c>
      <c r="F35" s="319">
        <v>20180101</v>
      </c>
      <c r="G35" s="319">
        <v>20210630</v>
      </c>
      <c r="H35" s="319" t="s">
        <v>4293</v>
      </c>
      <c r="I35" s="319" t="s">
        <v>4911</v>
      </c>
      <c r="J35" s="319">
        <f t="shared" si="4"/>
        <v>414</v>
      </c>
      <c r="K35" s="2" t="s">
        <v>4846</v>
      </c>
      <c r="L35" s="318" t="s">
        <v>4847</v>
      </c>
    </row>
    <row r="36" spans="1:12" s="319" customFormat="1">
      <c r="A36" s="319">
        <f t="shared" si="3"/>
        <v>435</v>
      </c>
      <c r="B36" s="288" t="s">
        <v>4453</v>
      </c>
      <c r="C36" s="319" t="s">
        <v>4840</v>
      </c>
      <c r="D36" s="319" t="s">
        <v>4765</v>
      </c>
      <c r="E36" s="319" t="s">
        <v>4765</v>
      </c>
      <c r="F36" s="319">
        <v>20180101</v>
      </c>
      <c r="G36" s="319">
        <v>20210630</v>
      </c>
      <c r="H36" s="319" t="s">
        <v>4293</v>
      </c>
      <c r="I36" s="319" t="s">
        <v>4911</v>
      </c>
      <c r="J36" s="319">
        <f t="shared" si="4"/>
        <v>415</v>
      </c>
      <c r="K36" s="2" t="s">
        <v>4846</v>
      </c>
      <c r="L36" s="318" t="s">
        <v>4847</v>
      </c>
    </row>
    <row r="37" spans="1:12" s="319" customFormat="1">
      <c r="A37" s="319">
        <f t="shared" si="3"/>
        <v>436</v>
      </c>
      <c r="B37" s="288" t="s">
        <v>4453</v>
      </c>
      <c r="C37" s="319" t="s">
        <v>4840</v>
      </c>
      <c r="D37" s="319" t="s">
        <v>4765</v>
      </c>
      <c r="E37" s="319" t="s">
        <v>4765</v>
      </c>
      <c r="F37" s="319">
        <v>20180101</v>
      </c>
      <c r="G37" s="319">
        <v>20210630</v>
      </c>
      <c r="H37" s="319" t="s">
        <v>4293</v>
      </c>
      <c r="I37" s="319" t="s">
        <v>4911</v>
      </c>
      <c r="J37" s="319">
        <f t="shared" si="4"/>
        <v>416</v>
      </c>
      <c r="K37" s="2" t="s">
        <v>4846</v>
      </c>
      <c r="L37" s="318" t="s">
        <v>4847</v>
      </c>
    </row>
    <row r="38" spans="1:12" s="319" customFormat="1">
      <c r="A38" s="319">
        <f t="shared" si="3"/>
        <v>437</v>
      </c>
      <c r="B38" s="288" t="s">
        <v>4453</v>
      </c>
      <c r="C38" s="319" t="s">
        <v>4840</v>
      </c>
      <c r="D38" s="319" t="s">
        <v>4765</v>
      </c>
      <c r="E38" s="319" t="s">
        <v>4765</v>
      </c>
      <c r="F38" s="319">
        <v>20180101</v>
      </c>
      <c r="G38" s="319">
        <v>20210630</v>
      </c>
      <c r="H38" s="319" t="s">
        <v>4293</v>
      </c>
      <c r="I38" s="319" t="s">
        <v>4911</v>
      </c>
      <c r="J38" s="319">
        <f t="shared" si="4"/>
        <v>417</v>
      </c>
      <c r="K38" s="2" t="s">
        <v>4846</v>
      </c>
      <c r="L38" s="318" t="s">
        <v>4847</v>
      </c>
    </row>
    <row r="39" spans="1:12" s="319" customFormat="1">
      <c r="A39" s="319">
        <f t="shared" si="3"/>
        <v>438</v>
      </c>
      <c r="B39" s="288" t="s">
        <v>4453</v>
      </c>
      <c r="C39" s="319" t="s">
        <v>4840</v>
      </c>
      <c r="D39" s="319" t="s">
        <v>4765</v>
      </c>
      <c r="E39" s="319" t="s">
        <v>4765</v>
      </c>
      <c r="F39" s="319">
        <v>20180101</v>
      </c>
      <c r="G39" s="319">
        <v>20210630</v>
      </c>
      <c r="H39" s="319" t="s">
        <v>4293</v>
      </c>
      <c r="I39" s="319" t="s">
        <v>4911</v>
      </c>
      <c r="J39" s="319">
        <f t="shared" si="4"/>
        <v>418</v>
      </c>
      <c r="K39" s="2" t="s">
        <v>4846</v>
      </c>
      <c r="L39" s="318" t="s">
        <v>4847</v>
      </c>
    </row>
    <row r="40" spans="1:12" s="319" customFormat="1">
      <c r="A40" s="319">
        <f t="shared" si="3"/>
        <v>439</v>
      </c>
      <c r="B40" s="288" t="s">
        <v>4453</v>
      </c>
      <c r="C40" s="319" t="s">
        <v>4840</v>
      </c>
      <c r="D40" s="319" t="s">
        <v>4765</v>
      </c>
      <c r="E40" s="319" t="s">
        <v>4765</v>
      </c>
      <c r="F40" s="319">
        <v>20180101</v>
      </c>
      <c r="G40" s="319">
        <v>20210630</v>
      </c>
      <c r="H40" s="319" t="s">
        <v>4293</v>
      </c>
      <c r="I40" s="319" t="s">
        <v>4911</v>
      </c>
      <c r="J40" s="319">
        <f t="shared" si="4"/>
        <v>419</v>
      </c>
      <c r="K40" s="2" t="s">
        <v>4846</v>
      </c>
      <c r="L40" s="318" t="s">
        <v>4847</v>
      </c>
    </row>
    <row r="41" spans="1:12" s="319" customFormat="1">
      <c r="A41" s="319">
        <f t="shared" si="3"/>
        <v>440</v>
      </c>
      <c r="B41" s="288" t="s">
        <v>4453</v>
      </c>
      <c r="C41" s="319" t="s">
        <v>4840</v>
      </c>
      <c r="D41" s="319" t="s">
        <v>4765</v>
      </c>
      <c r="E41" s="319" t="s">
        <v>4765</v>
      </c>
      <c r="F41" s="319">
        <v>20180101</v>
      </c>
      <c r="G41" s="319">
        <v>20210630</v>
      </c>
      <c r="H41" s="319" t="s">
        <v>4293</v>
      </c>
      <c r="I41" s="319" t="s">
        <v>4911</v>
      </c>
      <c r="J41" s="319">
        <f t="shared" si="4"/>
        <v>420</v>
      </c>
      <c r="K41" s="2" t="s">
        <v>4846</v>
      </c>
      <c r="L41" s="318" t="s">
        <v>4847</v>
      </c>
    </row>
    <row r="42" spans="1:12" s="319" customFormat="1">
      <c r="A42" s="319">
        <f t="shared" si="3"/>
        <v>441</v>
      </c>
      <c r="B42" s="288" t="s">
        <v>4453</v>
      </c>
      <c r="C42" s="319" t="s">
        <v>4840</v>
      </c>
      <c r="D42" s="319" t="s">
        <v>4765</v>
      </c>
      <c r="E42" s="319" t="s">
        <v>4765</v>
      </c>
      <c r="F42" s="319">
        <v>20180101</v>
      </c>
      <c r="G42" s="319">
        <v>20210630</v>
      </c>
      <c r="H42" s="319" t="s">
        <v>4293</v>
      </c>
      <c r="I42" s="319" t="s">
        <v>4911</v>
      </c>
      <c r="J42" s="319">
        <v>401</v>
      </c>
      <c r="K42" s="319" t="s">
        <v>1809</v>
      </c>
      <c r="L42" s="319" t="s">
        <v>4458</v>
      </c>
    </row>
    <row r="43" spans="1:12" s="319" customFormat="1">
      <c r="A43" s="319">
        <f t="shared" ref="A43:A55" si="5">A42+1</f>
        <v>442</v>
      </c>
      <c r="B43" s="288" t="s">
        <v>4453</v>
      </c>
      <c r="C43" s="319" t="s">
        <v>4840</v>
      </c>
      <c r="D43" s="319" t="s">
        <v>4765</v>
      </c>
      <c r="E43" s="319" t="s">
        <v>4765</v>
      </c>
      <c r="F43" s="319">
        <v>20180101</v>
      </c>
      <c r="G43" s="319">
        <v>20210630</v>
      </c>
      <c r="H43" s="319" t="s">
        <v>4293</v>
      </c>
      <c r="I43" s="319" t="s">
        <v>4911</v>
      </c>
      <c r="J43" s="319">
        <f>J42</f>
        <v>401</v>
      </c>
      <c r="K43" s="319" t="s">
        <v>1419</v>
      </c>
      <c r="L43" s="319" t="s">
        <v>4459</v>
      </c>
    </row>
    <row r="44" spans="1:12" s="319" customFormat="1">
      <c r="A44" s="319">
        <f t="shared" si="5"/>
        <v>443</v>
      </c>
      <c r="B44" s="288" t="s">
        <v>4453</v>
      </c>
      <c r="C44" s="319" t="s">
        <v>4840</v>
      </c>
      <c r="D44" s="319" t="s">
        <v>4765</v>
      </c>
      <c r="E44" s="319" t="s">
        <v>4765</v>
      </c>
      <c r="F44" s="319">
        <v>20180101</v>
      </c>
      <c r="G44" s="319">
        <v>20210630</v>
      </c>
      <c r="H44" s="319" t="s">
        <v>4293</v>
      </c>
      <c r="I44" s="319" t="s">
        <v>4911</v>
      </c>
      <c r="J44" s="319">
        <f t="shared" ref="J44:J107" si="6">J43</f>
        <v>401</v>
      </c>
      <c r="K44" s="319" t="s">
        <v>1586</v>
      </c>
      <c r="L44" s="319" t="s">
        <v>4460</v>
      </c>
    </row>
    <row r="45" spans="1:12" s="319" customFormat="1">
      <c r="A45" s="319">
        <f t="shared" si="5"/>
        <v>444</v>
      </c>
      <c r="B45" s="288" t="s">
        <v>4453</v>
      </c>
      <c r="C45" s="319" t="s">
        <v>4840</v>
      </c>
      <c r="D45" s="319" t="s">
        <v>4765</v>
      </c>
      <c r="E45" s="319" t="s">
        <v>4765</v>
      </c>
      <c r="F45" s="319">
        <v>20180101</v>
      </c>
      <c r="G45" s="319">
        <v>20210630</v>
      </c>
      <c r="H45" s="319" t="s">
        <v>4293</v>
      </c>
      <c r="I45" s="319" t="s">
        <v>4911</v>
      </c>
      <c r="J45" s="319">
        <f t="shared" si="6"/>
        <v>401</v>
      </c>
      <c r="K45" s="319" t="s">
        <v>1256</v>
      </c>
      <c r="L45" s="319" t="s">
        <v>4744</v>
      </c>
    </row>
    <row r="46" spans="1:12" s="319" customFormat="1">
      <c r="A46" s="319">
        <f t="shared" si="5"/>
        <v>445</v>
      </c>
      <c r="B46" s="288" t="s">
        <v>4453</v>
      </c>
      <c r="C46" s="319" t="s">
        <v>4840</v>
      </c>
      <c r="D46" s="319" t="s">
        <v>4765</v>
      </c>
      <c r="E46" s="319" t="s">
        <v>4765</v>
      </c>
      <c r="F46" s="319">
        <v>20180101</v>
      </c>
      <c r="G46" s="319">
        <v>20210630</v>
      </c>
      <c r="H46" s="319" t="s">
        <v>4293</v>
      </c>
      <c r="I46" s="319" t="s">
        <v>4911</v>
      </c>
      <c r="J46" s="319">
        <f t="shared" si="6"/>
        <v>401</v>
      </c>
      <c r="K46" s="319" t="s">
        <v>4461</v>
      </c>
      <c r="L46" s="319" t="s">
        <v>4462</v>
      </c>
    </row>
    <row r="47" spans="1:12" s="319" customFormat="1">
      <c r="A47" s="319">
        <f t="shared" si="5"/>
        <v>446</v>
      </c>
      <c r="B47" s="288" t="s">
        <v>4453</v>
      </c>
      <c r="C47" s="319" t="s">
        <v>4840</v>
      </c>
      <c r="D47" s="319" t="s">
        <v>4765</v>
      </c>
      <c r="E47" s="319" t="s">
        <v>4765</v>
      </c>
      <c r="F47" s="319">
        <v>20180101</v>
      </c>
      <c r="G47" s="319">
        <v>20210630</v>
      </c>
      <c r="H47" s="319" t="s">
        <v>4293</v>
      </c>
      <c r="I47" s="319" t="s">
        <v>4911</v>
      </c>
      <c r="J47" s="319">
        <f t="shared" si="6"/>
        <v>401</v>
      </c>
      <c r="K47" s="319" t="s">
        <v>4762</v>
      </c>
      <c r="L47" s="319" t="s">
        <v>4763</v>
      </c>
    </row>
    <row r="48" spans="1:12" s="319" customFormat="1">
      <c r="A48" s="319">
        <f t="shared" si="5"/>
        <v>447</v>
      </c>
      <c r="B48" s="288" t="s">
        <v>4453</v>
      </c>
      <c r="C48" s="319" t="s">
        <v>4840</v>
      </c>
      <c r="D48" s="319" t="s">
        <v>4765</v>
      </c>
      <c r="E48" s="319" t="s">
        <v>4765</v>
      </c>
      <c r="F48" s="319">
        <v>20180101</v>
      </c>
      <c r="G48" s="319">
        <v>20210630</v>
      </c>
      <c r="H48" s="319" t="s">
        <v>4293</v>
      </c>
      <c r="I48" s="319" t="s">
        <v>4911</v>
      </c>
      <c r="J48" s="319">
        <f t="shared" si="6"/>
        <v>401</v>
      </c>
      <c r="K48" s="319" t="s">
        <v>4463</v>
      </c>
      <c r="L48" s="319" t="s">
        <v>4464</v>
      </c>
    </row>
    <row r="49" spans="1:12" s="319" customFormat="1">
      <c r="A49" s="319">
        <f t="shared" si="5"/>
        <v>448</v>
      </c>
      <c r="B49" s="288" t="s">
        <v>4453</v>
      </c>
      <c r="C49" s="319" t="s">
        <v>4840</v>
      </c>
      <c r="D49" s="319" t="s">
        <v>4765</v>
      </c>
      <c r="E49" s="319" t="s">
        <v>4765</v>
      </c>
      <c r="F49" s="319">
        <v>20180101</v>
      </c>
      <c r="G49" s="319">
        <v>20210630</v>
      </c>
      <c r="H49" s="319" t="s">
        <v>4293</v>
      </c>
      <c r="I49" s="319" t="s">
        <v>4911</v>
      </c>
      <c r="J49" s="319">
        <f t="shared" si="6"/>
        <v>401</v>
      </c>
      <c r="K49" s="319" t="s">
        <v>4848</v>
      </c>
      <c r="L49" s="319" t="s">
        <v>4467</v>
      </c>
    </row>
    <row r="50" spans="1:12">
      <c r="A50" s="319">
        <f t="shared" si="5"/>
        <v>449</v>
      </c>
      <c r="B50" s="288" t="s">
        <v>4453</v>
      </c>
      <c r="C50" s="319" t="s">
        <v>4840</v>
      </c>
      <c r="D50" s="319" t="s">
        <v>4765</v>
      </c>
      <c r="E50" s="319" t="s">
        <v>4765</v>
      </c>
      <c r="F50" s="319">
        <v>20180101</v>
      </c>
      <c r="G50" s="319">
        <v>20210630</v>
      </c>
      <c r="H50" s="319" t="s">
        <v>4293</v>
      </c>
      <c r="I50" s="319" t="s">
        <v>4911</v>
      </c>
      <c r="J50" s="319">
        <f t="shared" si="6"/>
        <v>401</v>
      </c>
      <c r="K50" t="s">
        <v>4832</v>
      </c>
      <c r="L50" s="319" t="s">
        <v>4469</v>
      </c>
    </row>
    <row r="51" spans="1:12">
      <c r="A51" s="319">
        <f t="shared" si="5"/>
        <v>450</v>
      </c>
      <c r="B51" s="288" t="s">
        <v>4453</v>
      </c>
      <c r="C51" s="319" t="s">
        <v>4840</v>
      </c>
      <c r="D51" s="319" t="s">
        <v>4765</v>
      </c>
      <c r="E51" s="319" t="s">
        <v>4765</v>
      </c>
      <c r="F51" s="319">
        <v>20180101</v>
      </c>
      <c r="G51" s="319">
        <v>20210630</v>
      </c>
      <c r="H51" s="319" t="s">
        <v>4293</v>
      </c>
      <c r="I51" s="319" t="s">
        <v>4911</v>
      </c>
      <c r="J51" s="319">
        <f t="shared" si="6"/>
        <v>401</v>
      </c>
      <c r="K51" s="319" t="s">
        <v>4833</v>
      </c>
      <c r="L51" s="319" t="s">
        <v>4471</v>
      </c>
    </row>
    <row r="52" spans="1:12" s="319" customFormat="1">
      <c r="A52" s="319">
        <f t="shared" si="5"/>
        <v>451</v>
      </c>
      <c r="B52" s="288" t="s">
        <v>4453</v>
      </c>
      <c r="C52" s="319" t="s">
        <v>4840</v>
      </c>
      <c r="D52" s="319" t="s">
        <v>4765</v>
      </c>
      <c r="E52" s="319" t="s">
        <v>4765</v>
      </c>
      <c r="F52" s="319">
        <v>20180101</v>
      </c>
      <c r="G52" s="319">
        <v>20210630</v>
      </c>
      <c r="H52" s="319" t="s">
        <v>4293</v>
      </c>
      <c r="I52" s="319" t="s">
        <v>4911</v>
      </c>
      <c r="J52" s="319">
        <f t="shared" si="6"/>
        <v>401</v>
      </c>
      <c r="K52" s="319" t="s">
        <v>4834</v>
      </c>
      <c r="L52" s="319" t="s">
        <v>4835</v>
      </c>
    </row>
    <row r="53" spans="1:12" s="319" customFormat="1">
      <c r="A53" s="319">
        <f t="shared" si="5"/>
        <v>452</v>
      </c>
      <c r="B53" s="288" t="s">
        <v>4453</v>
      </c>
      <c r="C53" s="319" t="s">
        <v>4840</v>
      </c>
      <c r="D53" s="319" t="s">
        <v>4765</v>
      </c>
      <c r="E53" s="319" t="s">
        <v>4765</v>
      </c>
      <c r="F53" s="319">
        <v>20180101</v>
      </c>
      <c r="G53" s="319">
        <v>20210630</v>
      </c>
      <c r="H53" s="319" t="s">
        <v>4293</v>
      </c>
      <c r="I53" s="319" t="s">
        <v>4911</v>
      </c>
      <c r="J53" s="319">
        <f t="shared" si="6"/>
        <v>401</v>
      </c>
      <c r="K53" s="319" t="s">
        <v>4837</v>
      </c>
      <c r="L53" s="319" t="s">
        <v>4836</v>
      </c>
    </row>
    <row r="54" spans="1:12" s="319" customFormat="1">
      <c r="A54" s="319">
        <f t="shared" si="5"/>
        <v>453</v>
      </c>
      <c r="B54" s="288" t="s">
        <v>4453</v>
      </c>
      <c r="C54" s="319" t="s">
        <v>4840</v>
      </c>
      <c r="D54" s="319" t="s">
        <v>4765</v>
      </c>
      <c r="E54" s="319" t="s">
        <v>4765</v>
      </c>
      <c r="F54" s="319">
        <v>20180101</v>
      </c>
      <c r="G54" s="319">
        <v>20210630</v>
      </c>
      <c r="H54" s="319" t="s">
        <v>4293</v>
      </c>
      <c r="I54" s="319" t="s">
        <v>4911</v>
      </c>
      <c r="J54" s="319">
        <f t="shared" si="6"/>
        <v>401</v>
      </c>
      <c r="K54" s="319" t="s">
        <v>4838</v>
      </c>
      <c r="L54" s="319" t="s">
        <v>4841</v>
      </c>
    </row>
    <row r="55" spans="1:12" s="319" customFormat="1">
      <c r="A55" s="319">
        <f t="shared" si="5"/>
        <v>454</v>
      </c>
      <c r="B55" s="288" t="s">
        <v>4453</v>
      </c>
      <c r="C55" s="319" t="s">
        <v>4840</v>
      </c>
      <c r="D55" s="319" t="s">
        <v>4765</v>
      </c>
      <c r="E55" s="319" t="s">
        <v>4765</v>
      </c>
      <c r="F55" s="319">
        <v>20180101</v>
      </c>
      <c r="G55" s="319">
        <v>20210630</v>
      </c>
      <c r="H55" s="319" t="s">
        <v>4293</v>
      </c>
      <c r="I55" s="319" t="s">
        <v>4911</v>
      </c>
      <c r="J55" s="319">
        <f t="shared" si="6"/>
        <v>401</v>
      </c>
      <c r="K55" s="319" t="s">
        <v>4839</v>
      </c>
      <c r="L55" s="319" t="s">
        <v>4842</v>
      </c>
    </row>
    <row r="56" spans="1:12" s="319" customFormat="1">
      <c r="A56" s="319">
        <f t="shared" ref="A56:A69" si="7">A55+1</f>
        <v>455</v>
      </c>
      <c r="B56" s="288" t="s">
        <v>4453</v>
      </c>
      <c r="C56" s="319" t="s">
        <v>4840</v>
      </c>
      <c r="D56" s="319" t="s">
        <v>4765</v>
      </c>
      <c r="E56" s="319" t="s">
        <v>4765</v>
      </c>
      <c r="F56" s="319">
        <v>20180101</v>
      </c>
      <c r="G56" s="319">
        <v>20210630</v>
      </c>
      <c r="H56" s="319" t="s">
        <v>4293</v>
      </c>
      <c r="I56" s="319" t="s">
        <v>4911</v>
      </c>
      <c r="J56" s="319">
        <v>402</v>
      </c>
      <c r="K56" s="319" t="s">
        <v>1809</v>
      </c>
      <c r="L56" s="319" t="s">
        <v>4458</v>
      </c>
    </row>
    <row r="57" spans="1:12" s="319" customFormat="1">
      <c r="A57" s="319">
        <f t="shared" si="7"/>
        <v>456</v>
      </c>
      <c r="B57" s="288" t="s">
        <v>4453</v>
      </c>
      <c r="C57" s="319" t="s">
        <v>4840</v>
      </c>
      <c r="D57" s="319" t="s">
        <v>4765</v>
      </c>
      <c r="E57" s="319" t="s">
        <v>4765</v>
      </c>
      <c r="F57" s="319">
        <v>20180101</v>
      </c>
      <c r="G57" s="319">
        <v>20210630</v>
      </c>
      <c r="H57" s="319" t="s">
        <v>4293</v>
      </c>
      <c r="I57" s="319" t="s">
        <v>4911</v>
      </c>
      <c r="J57" s="319">
        <f t="shared" si="6"/>
        <v>402</v>
      </c>
      <c r="K57" s="319" t="s">
        <v>1419</v>
      </c>
      <c r="L57" s="319" t="s">
        <v>4459</v>
      </c>
    </row>
    <row r="58" spans="1:12" s="319" customFormat="1">
      <c r="A58" s="319">
        <f t="shared" si="7"/>
        <v>457</v>
      </c>
      <c r="B58" s="288" t="s">
        <v>4453</v>
      </c>
      <c r="C58" s="319" t="s">
        <v>4840</v>
      </c>
      <c r="D58" s="319" t="s">
        <v>4765</v>
      </c>
      <c r="E58" s="319" t="s">
        <v>4765</v>
      </c>
      <c r="F58" s="319">
        <v>20180101</v>
      </c>
      <c r="G58" s="319">
        <v>20210630</v>
      </c>
      <c r="H58" s="319" t="s">
        <v>4293</v>
      </c>
      <c r="I58" s="319" t="s">
        <v>4911</v>
      </c>
      <c r="J58" s="319">
        <f t="shared" si="6"/>
        <v>402</v>
      </c>
      <c r="K58" s="319" t="s">
        <v>1586</v>
      </c>
      <c r="L58" s="319" t="s">
        <v>4460</v>
      </c>
    </row>
    <row r="59" spans="1:12" s="319" customFormat="1">
      <c r="A59" s="319">
        <f t="shared" si="7"/>
        <v>458</v>
      </c>
      <c r="B59" s="288" t="s">
        <v>4453</v>
      </c>
      <c r="C59" s="319" t="s">
        <v>4840</v>
      </c>
      <c r="D59" s="319" t="s">
        <v>4765</v>
      </c>
      <c r="E59" s="319" t="s">
        <v>4765</v>
      </c>
      <c r="F59" s="319">
        <v>20180101</v>
      </c>
      <c r="G59" s="319">
        <v>20210630</v>
      </c>
      <c r="H59" s="319" t="s">
        <v>4293</v>
      </c>
      <c r="I59" s="319" t="s">
        <v>4911</v>
      </c>
      <c r="J59" s="319">
        <f t="shared" si="6"/>
        <v>402</v>
      </c>
      <c r="K59" s="319" t="s">
        <v>1256</v>
      </c>
      <c r="L59" s="319" t="s">
        <v>4744</v>
      </c>
    </row>
    <row r="60" spans="1:12" s="319" customFormat="1">
      <c r="A60" s="319">
        <f t="shared" si="7"/>
        <v>459</v>
      </c>
      <c r="B60" s="288" t="s">
        <v>4453</v>
      </c>
      <c r="C60" s="319" t="s">
        <v>4840</v>
      </c>
      <c r="D60" s="319" t="s">
        <v>4765</v>
      </c>
      <c r="E60" s="319" t="s">
        <v>4765</v>
      </c>
      <c r="F60" s="319">
        <v>20180101</v>
      </c>
      <c r="G60" s="319">
        <v>20210630</v>
      </c>
      <c r="H60" s="319" t="s">
        <v>4293</v>
      </c>
      <c r="I60" s="319" t="s">
        <v>4911</v>
      </c>
      <c r="J60" s="319">
        <f t="shared" si="6"/>
        <v>402</v>
      </c>
      <c r="K60" s="319" t="s">
        <v>4461</v>
      </c>
      <c r="L60" s="319" t="s">
        <v>4462</v>
      </c>
    </row>
    <row r="61" spans="1:12" s="319" customFormat="1">
      <c r="A61" s="319">
        <f t="shared" si="7"/>
        <v>460</v>
      </c>
      <c r="B61" s="288" t="s">
        <v>4453</v>
      </c>
      <c r="C61" s="319" t="s">
        <v>4840</v>
      </c>
      <c r="D61" s="319" t="s">
        <v>4765</v>
      </c>
      <c r="E61" s="319" t="s">
        <v>4765</v>
      </c>
      <c r="F61" s="319">
        <v>20180101</v>
      </c>
      <c r="G61" s="319">
        <v>20210630</v>
      </c>
      <c r="H61" s="319" t="s">
        <v>4293</v>
      </c>
      <c r="I61" s="319" t="s">
        <v>4911</v>
      </c>
      <c r="J61" s="319">
        <f t="shared" si="6"/>
        <v>402</v>
      </c>
      <c r="K61" s="319" t="s">
        <v>4762</v>
      </c>
      <c r="L61" s="319" t="s">
        <v>4763</v>
      </c>
    </row>
    <row r="62" spans="1:12" s="319" customFormat="1">
      <c r="A62" s="319">
        <f t="shared" si="7"/>
        <v>461</v>
      </c>
      <c r="B62" s="288" t="s">
        <v>4453</v>
      </c>
      <c r="C62" s="319" t="s">
        <v>4840</v>
      </c>
      <c r="D62" s="319" t="s">
        <v>4765</v>
      </c>
      <c r="E62" s="319" t="s">
        <v>4765</v>
      </c>
      <c r="F62" s="319">
        <v>20180101</v>
      </c>
      <c r="G62" s="319">
        <v>20210630</v>
      </c>
      <c r="H62" s="319" t="s">
        <v>4293</v>
      </c>
      <c r="I62" s="319" t="s">
        <v>4911</v>
      </c>
      <c r="J62" s="319">
        <f t="shared" si="6"/>
        <v>402</v>
      </c>
      <c r="K62" s="319" t="s">
        <v>4463</v>
      </c>
      <c r="L62" s="319" t="s">
        <v>4464</v>
      </c>
    </row>
    <row r="63" spans="1:12" s="319" customFormat="1">
      <c r="A63" s="319">
        <f t="shared" si="7"/>
        <v>462</v>
      </c>
      <c r="B63" s="288" t="s">
        <v>4453</v>
      </c>
      <c r="C63" s="319" t="s">
        <v>4840</v>
      </c>
      <c r="D63" s="319" t="s">
        <v>4765</v>
      </c>
      <c r="E63" s="319" t="s">
        <v>4765</v>
      </c>
      <c r="F63" s="319">
        <v>20180101</v>
      </c>
      <c r="G63" s="319">
        <v>20210630</v>
      </c>
      <c r="H63" s="319" t="s">
        <v>4293</v>
      </c>
      <c r="I63" s="319" t="s">
        <v>4911</v>
      </c>
      <c r="J63" s="319">
        <f t="shared" si="6"/>
        <v>402</v>
      </c>
      <c r="K63" s="319" t="s">
        <v>4848</v>
      </c>
      <c r="L63" s="319" t="s">
        <v>4467</v>
      </c>
    </row>
    <row r="64" spans="1:12" s="319" customFormat="1">
      <c r="A64" s="319">
        <f t="shared" si="7"/>
        <v>463</v>
      </c>
      <c r="B64" s="288" t="s">
        <v>4453</v>
      </c>
      <c r="C64" s="319" t="s">
        <v>4840</v>
      </c>
      <c r="D64" s="319" t="s">
        <v>4765</v>
      </c>
      <c r="E64" s="319" t="s">
        <v>4765</v>
      </c>
      <c r="F64" s="319">
        <v>20180101</v>
      </c>
      <c r="G64" s="319">
        <v>20210630</v>
      </c>
      <c r="H64" s="319" t="s">
        <v>4293</v>
      </c>
      <c r="I64" s="319" t="s">
        <v>4911</v>
      </c>
      <c r="J64" s="319">
        <f t="shared" si="6"/>
        <v>402</v>
      </c>
      <c r="K64" s="319" t="s">
        <v>4832</v>
      </c>
      <c r="L64" s="319" t="s">
        <v>4469</v>
      </c>
    </row>
    <row r="65" spans="1:12" s="319" customFormat="1">
      <c r="A65" s="319">
        <f t="shared" si="7"/>
        <v>464</v>
      </c>
      <c r="B65" s="288" t="s">
        <v>4453</v>
      </c>
      <c r="C65" s="319" t="s">
        <v>4840</v>
      </c>
      <c r="D65" s="319" t="s">
        <v>4765</v>
      </c>
      <c r="E65" s="319" t="s">
        <v>4765</v>
      </c>
      <c r="F65" s="319">
        <v>20180101</v>
      </c>
      <c r="G65" s="319">
        <v>20210630</v>
      </c>
      <c r="H65" s="319" t="s">
        <v>4293</v>
      </c>
      <c r="I65" s="319" t="s">
        <v>4911</v>
      </c>
      <c r="J65" s="319">
        <f t="shared" si="6"/>
        <v>402</v>
      </c>
      <c r="K65" s="319" t="s">
        <v>4833</v>
      </c>
      <c r="L65" s="319" t="s">
        <v>4471</v>
      </c>
    </row>
    <row r="66" spans="1:12" s="319" customFormat="1">
      <c r="A66" s="319">
        <f t="shared" si="7"/>
        <v>465</v>
      </c>
      <c r="B66" s="288" t="s">
        <v>4453</v>
      </c>
      <c r="C66" s="319" t="s">
        <v>4840</v>
      </c>
      <c r="D66" s="319" t="s">
        <v>4765</v>
      </c>
      <c r="E66" s="319" t="s">
        <v>4765</v>
      </c>
      <c r="F66" s="319">
        <v>20180101</v>
      </c>
      <c r="G66" s="319">
        <v>20210630</v>
      </c>
      <c r="H66" s="319" t="s">
        <v>4293</v>
      </c>
      <c r="I66" s="319" t="s">
        <v>4911</v>
      </c>
      <c r="J66" s="319">
        <f t="shared" si="6"/>
        <v>402</v>
      </c>
      <c r="K66" s="319" t="s">
        <v>4834</v>
      </c>
      <c r="L66" s="319" t="s">
        <v>4835</v>
      </c>
    </row>
    <row r="67" spans="1:12" s="319" customFormat="1">
      <c r="A67" s="319">
        <f t="shared" si="7"/>
        <v>466</v>
      </c>
      <c r="B67" s="288" t="s">
        <v>4453</v>
      </c>
      <c r="C67" s="319" t="s">
        <v>4840</v>
      </c>
      <c r="D67" s="319" t="s">
        <v>4765</v>
      </c>
      <c r="E67" s="319" t="s">
        <v>4765</v>
      </c>
      <c r="F67" s="319">
        <v>20180101</v>
      </c>
      <c r="G67" s="319">
        <v>20210630</v>
      </c>
      <c r="H67" s="319" t="s">
        <v>4293</v>
      </c>
      <c r="I67" s="319" t="s">
        <v>4911</v>
      </c>
      <c r="J67" s="319">
        <f t="shared" si="6"/>
        <v>402</v>
      </c>
      <c r="K67" s="319" t="s">
        <v>4837</v>
      </c>
      <c r="L67" s="319" t="s">
        <v>4836</v>
      </c>
    </row>
    <row r="68" spans="1:12" s="319" customFormat="1">
      <c r="A68" s="319">
        <f t="shared" si="7"/>
        <v>467</v>
      </c>
      <c r="B68" s="288" t="s">
        <v>4453</v>
      </c>
      <c r="C68" s="319" t="s">
        <v>4840</v>
      </c>
      <c r="D68" s="319" t="s">
        <v>4765</v>
      </c>
      <c r="E68" s="319" t="s">
        <v>4765</v>
      </c>
      <c r="F68" s="319">
        <v>20180101</v>
      </c>
      <c r="G68" s="319">
        <v>20210630</v>
      </c>
      <c r="H68" s="319" t="s">
        <v>4293</v>
      </c>
      <c r="I68" s="319" t="s">
        <v>4911</v>
      </c>
      <c r="J68" s="319">
        <f t="shared" si="6"/>
        <v>402</v>
      </c>
      <c r="K68" s="319" t="s">
        <v>4838</v>
      </c>
      <c r="L68" s="319" t="s">
        <v>4841</v>
      </c>
    </row>
    <row r="69" spans="1:12" s="319" customFormat="1">
      <c r="A69" s="319">
        <f t="shared" si="7"/>
        <v>468</v>
      </c>
      <c r="B69" s="288" t="s">
        <v>4453</v>
      </c>
      <c r="C69" s="319" t="s">
        <v>4840</v>
      </c>
      <c r="D69" s="319" t="s">
        <v>4765</v>
      </c>
      <c r="E69" s="319" t="s">
        <v>4765</v>
      </c>
      <c r="F69" s="319">
        <v>20180101</v>
      </c>
      <c r="G69" s="319">
        <v>20210630</v>
      </c>
      <c r="H69" s="319" t="s">
        <v>4293</v>
      </c>
      <c r="I69" s="319" t="s">
        <v>4911</v>
      </c>
      <c r="J69" s="319">
        <f t="shared" si="6"/>
        <v>402</v>
      </c>
      <c r="K69" s="319" t="s">
        <v>4839</v>
      </c>
      <c r="L69" s="319" t="s">
        <v>4842</v>
      </c>
    </row>
    <row r="70" spans="1:12" s="319" customFormat="1">
      <c r="A70" s="319">
        <f t="shared" ref="A70:A83" si="8">A69+1</f>
        <v>469</v>
      </c>
      <c r="B70" s="288" t="s">
        <v>4453</v>
      </c>
      <c r="C70" s="319" t="s">
        <v>4840</v>
      </c>
      <c r="D70" s="319" t="s">
        <v>4765</v>
      </c>
      <c r="E70" s="319" t="s">
        <v>4765</v>
      </c>
      <c r="F70" s="319">
        <v>20180101</v>
      </c>
      <c r="G70" s="319">
        <v>20210630</v>
      </c>
      <c r="H70" s="319" t="s">
        <v>4293</v>
      </c>
      <c r="I70" s="319" t="s">
        <v>4911</v>
      </c>
      <c r="J70" s="319">
        <v>403</v>
      </c>
      <c r="K70" s="319" t="s">
        <v>1809</v>
      </c>
      <c r="L70" s="319" t="s">
        <v>4458</v>
      </c>
    </row>
    <row r="71" spans="1:12" s="319" customFormat="1">
      <c r="A71" s="319">
        <f t="shared" si="8"/>
        <v>470</v>
      </c>
      <c r="B71" s="288" t="s">
        <v>4453</v>
      </c>
      <c r="C71" s="319" t="s">
        <v>4840</v>
      </c>
      <c r="D71" s="319" t="s">
        <v>4765</v>
      </c>
      <c r="E71" s="319" t="s">
        <v>4765</v>
      </c>
      <c r="F71" s="319">
        <v>20180101</v>
      </c>
      <c r="G71" s="319">
        <v>20210630</v>
      </c>
      <c r="H71" s="319" t="s">
        <v>4293</v>
      </c>
      <c r="I71" s="319" t="s">
        <v>4911</v>
      </c>
      <c r="J71" s="319">
        <f t="shared" si="6"/>
        <v>403</v>
      </c>
      <c r="K71" s="319" t="s">
        <v>1419</v>
      </c>
      <c r="L71" s="319" t="s">
        <v>4459</v>
      </c>
    </row>
    <row r="72" spans="1:12" s="319" customFormat="1">
      <c r="A72" s="319">
        <f t="shared" si="8"/>
        <v>471</v>
      </c>
      <c r="B72" s="288" t="s">
        <v>4453</v>
      </c>
      <c r="C72" s="319" t="s">
        <v>4840</v>
      </c>
      <c r="D72" s="319" t="s">
        <v>4765</v>
      </c>
      <c r="E72" s="319" t="s">
        <v>4765</v>
      </c>
      <c r="F72" s="319">
        <v>20180101</v>
      </c>
      <c r="G72" s="319">
        <v>20210630</v>
      </c>
      <c r="H72" s="319" t="s">
        <v>4293</v>
      </c>
      <c r="I72" s="319" t="s">
        <v>4911</v>
      </c>
      <c r="J72" s="319">
        <f t="shared" si="6"/>
        <v>403</v>
      </c>
      <c r="K72" s="319" t="s">
        <v>1586</v>
      </c>
      <c r="L72" s="319" t="s">
        <v>4460</v>
      </c>
    </row>
    <row r="73" spans="1:12" s="319" customFormat="1">
      <c r="A73" s="319">
        <f t="shared" si="8"/>
        <v>472</v>
      </c>
      <c r="B73" s="288" t="s">
        <v>4453</v>
      </c>
      <c r="C73" s="319" t="s">
        <v>4840</v>
      </c>
      <c r="D73" s="319" t="s">
        <v>4765</v>
      </c>
      <c r="E73" s="319" t="s">
        <v>4765</v>
      </c>
      <c r="F73" s="319">
        <v>20180101</v>
      </c>
      <c r="G73" s="319">
        <v>20210630</v>
      </c>
      <c r="H73" s="319" t="s">
        <v>4293</v>
      </c>
      <c r="I73" s="319" t="s">
        <v>4911</v>
      </c>
      <c r="J73" s="319">
        <f t="shared" si="6"/>
        <v>403</v>
      </c>
      <c r="K73" s="319" t="s">
        <v>1256</v>
      </c>
      <c r="L73" s="319" t="s">
        <v>4744</v>
      </c>
    </row>
    <row r="74" spans="1:12" s="319" customFormat="1">
      <c r="A74" s="319">
        <f t="shared" si="8"/>
        <v>473</v>
      </c>
      <c r="B74" s="288" t="s">
        <v>4453</v>
      </c>
      <c r="C74" s="319" t="s">
        <v>4840</v>
      </c>
      <c r="D74" s="319" t="s">
        <v>4765</v>
      </c>
      <c r="E74" s="319" t="s">
        <v>4765</v>
      </c>
      <c r="F74" s="319">
        <v>20180101</v>
      </c>
      <c r="G74" s="319">
        <v>20210630</v>
      </c>
      <c r="H74" s="319" t="s">
        <v>4293</v>
      </c>
      <c r="I74" s="319" t="s">
        <v>4911</v>
      </c>
      <c r="J74" s="319">
        <f t="shared" si="6"/>
        <v>403</v>
      </c>
      <c r="K74" s="319" t="s">
        <v>4461</v>
      </c>
      <c r="L74" s="319" t="s">
        <v>4462</v>
      </c>
    </row>
    <row r="75" spans="1:12" s="319" customFormat="1">
      <c r="A75" s="319">
        <f t="shared" si="8"/>
        <v>474</v>
      </c>
      <c r="B75" s="288" t="s">
        <v>4453</v>
      </c>
      <c r="C75" s="319" t="s">
        <v>4840</v>
      </c>
      <c r="D75" s="319" t="s">
        <v>4765</v>
      </c>
      <c r="E75" s="319" t="s">
        <v>4765</v>
      </c>
      <c r="F75" s="319">
        <v>20180101</v>
      </c>
      <c r="G75" s="319">
        <v>20210630</v>
      </c>
      <c r="H75" s="319" t="s">
        <v>4293</v>
      </c>
      <c r="I75" s="319" t="s">
        <v>4911</v>
      </c>
      <c r="J75" s="319">
        <f t="shared" si="6"/>
        <v>403</v>
      </c>
      <c r="K75" s="319" t="s">
        <v>4762</v>
      </c>
      <c r="L75" s="319" t="s">
        <v>4763</v>
      </c>
    </row>
    <row r="76" spans="1:12" s="319" customFormat="1">
      <c r="A76" s="319">
        <f t="shared" si="8"/>
        <v>475</v>
      </c>
      <c r="B76" s="288" t="s">
        <v>4453</v>
      </c>
      <c r="C76" s="319" t="s">
        <v>4840</v>
      </c>
      <c r="D76" s="319" t="s">
        <v>4765</v>
      </c>
      <c r="E76" s="319" t="s">
        <v>4765</v>
      </c>
      <c r="F76" s="319">
        <v>20180101</v>
      </c>
      <c r="G76" s="319">
        <v>20210630</v>
      </c>
      <c r="H76" s="319" t="s">
        <v>4293</v>
      </c>
      <c r="I76" s="319" t="s">
        <v>4911</v>
      </c>
      <c r="J76" s="319">
        <f t="shared" si="6"/>
        <v>403</v>
      </c>
      <c r="K76" s="319" t="s">
        <v>4463</v>
      </c>
      <c r="L76" s="319" t="s">
        <v>4464</v>
      </c>
    </row>
    <row r="77" spans="1:12" s="319" customFormat="1">
      <c r="A77" s="319">
        <f t="shared" si="8"/>
        <v>476</v>
      </c>
      <c r="B77" s="288" t="s">
        <v>4453</v>
      </c>
      <c r="C77" s="319" t="s">
        <v>4840</v>
      </c>
      <c r="D77" s="319" t="s">
        <v>4765</v>
      </c>
      <c r="E77" s="319" t="s">
        <v>4765</v>
      </c>
      <c r="F77" s="319">
        <v>20180101</v>
      </c>
      <c r="G77" s="319">
        <v>20210630</v>
      </c>
      <c r="H77" s="319" t="s">
        <v>4293</v>
      </c>
      <c r="I77" s="319" t="s">
        <v>4911</v>
      </c>
      <c r="J77" s="319">
        <f t="shared" si="6"/>
        <v>403</v>
      </c>
      <c r="K77" s="319" t="s">
        <v>4848</v>
      </c>
      <c r="L77" s="319" t="s">
        <v>4467</v>
      </c>
    </row>
    <row r="78" spans="1:12" s="319" customFormat="1">
      <c r="A78" s="319">
        <f t="shared" si="8"/>
        <v>477</v>
      </c>
      <c r="B78" s="288" t="s">
        <v>4453</v>
      </c>
      <c r="C78" s="319" t="s">
        <v>4840</v>
      </c>
      <c r="D78" s="319" t="s">
        <v>4765</v>
      </c>
      <c r="E78" s="319" t="s">
        <v>4765</v>
      </c>
      <c r="F78" s="319">
        <v>20180101</v>
      </c>
      <c r="G78" s="319">
        <v>20210630</v>
      </c>
      <c r="H78" s="319" t="s">
        <v>4293</v>
      </c>
      <c r="I78" s="319" t="s">
        <v>4911</v>
      </c>
      <c r="J78" s="319">
        <f t="shared" si="6"/>
        <v>403</v>
      </c>
      <c r="K78" s="319" t="s">
        <v>4832</v>
      </c>
      <c r="L78" s="319" t="s">
        <v>4469</v>
      </c>
    </row>
    <row r="79" spans="1:12" s="319" customFormat="1">
      <c r="A79" s="319">
        <f t="shared" si="8"/>
        <v>478</v>
      </c>
      <c r="B79" s="288" t="s">
        <v>4453</v>
      </c>
      <c r="C79" s="319" t="s">
        <v>4840</v>
      </c>
      <c r="D79" s="319" t="s">
        <v>4765</v>
      </c>
      <c r="E79" s="319" t="s">
        <v>4765</v>
      </c>
      <c r="F79" s="319">
        <v>20180101</v>
      </c>
      <c r="G79" s="319">
        <v>20210630</v>
      </c>
      <c r="H79" s="319" t="s">
        <v>4293</v>
      </c>
      <c r="I79" s="319" t="s">
        <v>4911</v>
      </c>
      <c r="J79" s="319">
        <f t="shared" si="6"/>
        <v>403</v>
      </c>
      <c r="K79" s="319" t="s">
        <v>4833</v>
      </c>
      <c r="L79" s="319" t="s">
        <v>4471</v>
      </c>
    </row>
    <row r="80" spans="1:12" s="319" customFormat="1">
      <c r="A80" s="319">
        <f t="shared" si="8"/>
        <v>479</v>
      </c>
      <c r="B80" s="288" t="s">
        <v>4453</v>
      </c>
      <c r="C80" s="319" t="s">
        <v>4840</v>
      </c>
      <c r="D80" s="319" t="s">
        <v>4765</v>
      </c>
      <c r="E80" s="319" t="s">
        <v>4765</v>
      </c>
      <c r="F80" s="319">
        <v>20180101</v>
      </c>
      <c r="G80" s="319">
        <v>20210630</v>
      </c>
      <c r="H80" s="319" t="s">
        <v>4293</v>
      </c>
      <c r="I80" s="319" t="s">
        <v>4911</v>
      </c>
      <c r="J80" s="319">
        <f t="shared" si="6"/>
        <v>403</v>
      </c>
      <c r="K80" s="319" t="s">
        <v>4834</v>
      </c>
      <c r="L80" s="319" t="s">
        <v>4835</v>
      </c>
    </row>
    <row r="81" spans="1:12" s="319" customFormat="1">
      <c r="A81" s="319">
        <f t="shared" si="8"/>
        <v>480</v>
      </c>
      <c r="B81" s="288" t="s">
        <v>4453</v>
      </c>
      <c r="C81" s="319" t="s">
        <v>4840</v>
      </c>
      <c r="D81" s="319" t="s">
        <v>4765</v>
      </c>
      <c r="E81" s="319" t="s">
        <v>4765</v>
      </c>
      <c r="F81" s="319">
        <v>20180101</v>
      </c>
      <c r="G81" s="319">
        <v>20210630</v>
      </c>
      <c r="H81" s="319" t="s">
        <v>4293</v>
      </c>
      <c r="I81" s="319" t="s">
        <v>4911</v>
      </c>
      <c r="J81" s="319">
        <f t="shared" si="6"/>
        <v>403</v>
      </c>
      <c r="K81" s="319" t="s">
        <v>4837</v>
      </c>
      <c r="L81" s="319" t="s">
        <v>4836</v>
      </c>
    </row>
    <row r="82" spans="1:12" s="319" customFormat="1">
      <c r="A82" s="319">
        <f t="shared" si="8"/>
        <v>481</v>
      </c>
      <c r="B82" s="288" t="s">
        <v>4453</v>
      </c>
      <c r="C82" s="319" t="s">
        <v>4840</v>
      </c>
      <c r="D82" s="319" t="s">
        <v>4765</v>
      </c>
      <c r="E82" s="319" t="s">
        <v>4765</v>
      </c>
      <c r="F82" s="319">
        <v>20180101</v>
      </c>
      <c r="G82" s="319">
        <v>20210630</v>
      </c>
      <c r="H82" s="319" t="s">
        <v>4293</v>
      </c>
      <c r="I82" s="319" t="s">
        <v>4911</v>
      </c>
      <c r="J82" s="319">
        <f t="shared" si="6"/>
        <v>403</v>
      </c>
      <c r="K82" s="319" t="s">
        <v>4838</v>
      </c>
      <c r="L82" s="319" t="s">
        <v>4841</v>
      </c>
    </row>
    <row r="83" spans="1:12" s="319" customFormat="1">
      <c r="A83" s="319">
        <f t="shared" si="8"/>
        <v>482</v>
      </c>
      <c r="B83" s="288" t="s">
        <v>4453</v>
      </c>
      <c r="C83" s="319" t="s">
        <v>4840</v>
      </c>
      <c r="D83" s="319" t="s">
        <v>4765</v>
      </c>
      <c r="E83" s="319" t="s">
        <v>4765</v>
      </c>
      <c r="F83" s="319">
        <v>20180101</v>
      </c>
      <c r="G83" s="319">
        <v>20210630</v>
      </c>
      <c r="H83" s="319" t="s">
        <v>4293</v>
      </c>
      <c r="I83" s="319" t="s">
        <v>4911</v>
      </c>
      <c r="J83" s="319">
        <f t="shared" si="6"/>
        <v>403</v>
      </c>
      <c r="K83" s="319" t="s">
        <v>4839</v>
      </c>
      <c r="L83" s="319" t="s">
        <v>4842</v>
      </c>
    </row>
    <row r="84" spans="1:12" s="319" customFormat="1">
      <c r="A84" s="319">
        <f t="shared" ref="A84:A97" si="9">A83+1</f>
        <v>483</v>
      </c>
      <c r="B84" s="288" t="s">
        <v>4453</v>
      </c>
      <c r="C84" s="319" t="s">
        <v>4840</v>
      </c>
      <c r="D84" s="319" t="s">
        <v>4765</v>
      </c>
      <c r="E84" s="319" t="s">
        <v>4765</v>
      </c>
      <c r="F84" s="319">
        <v>20180101</v>
      </c>
      <c r="G84" s="319">
        <v>20210630</v>
      </c>
      <c r="H84" s="319" t="s">
        <v>4293</v>
      </c>
      <c r="I84" s="319" t="s">
        <v>4911</v>
      </c>
      <c r="J84" s="319">
        <v>404</v>
      </c>
      <c r="K84" s="319" t="s">
        <v>1809</v>
      </c>
      <c r="L84" s="319" t="s">
        <v>4458</v>
      </c>
    </row>
    <row r="85" spans="1:12" s="319" customFormat="1">
      <c r="A85" s="319">
        <f t="shared" si="9"/>
        <v>484</v>
      </c>
      <c r="B85" s="288" t="s">
        <v>4453</v>
      </c>
      <c r="C85" s="319" t="s">
        <v>4840</v>
      </c>
      <c r="D85" s="319" t="s">
        <v>4765</v>
      </c>
      <c r="E85" s="319" t="s">
        <v>4765</v>
      </c>
      <c r="F85" s="319">
        <v>20180101</v>
      </c>
      <c r="G85" s="319">
        <v>20210630</v>
      </c>
      <c r="H85" s="319" t="s">
        <v>4293</v>
      </c>
      <c r="I85" s="319" t="s">
        <v>4911</v>
      </c>
      <c r="J85" s="319">
        <f t="shared" si="6"/>
        <v>404</v>
      </c>
      <c r="K85" s="319" t="s">
        <v>1419</v>
      </c>
      <c r="L85" s="319" t="s">
        <v>4459</v>
      </c>
    </row>
    <row r="86" spans="1:12" s="319" customFormat="1">
      <c r="A86" s="319">
        <f t="shared" si="9"/>
        <v>485</v>
      </c>
      <c r="B86" s="288" t="s">
        <v>4453</v>
      </c>
      <c r="C86" s="319" t="s">
        <v>4840</v>
      </c>
      <c r="D86" s="319" t="s">
        <v>4765</v>
      </c>
      <c r="E86" s="319" t="s">
        <v>4765</v>
      </c>
      <c r="F86" s="319">
        <v>20180101</v>
      </c>
      <c r="G86" s="319">
        <v>20210630</v>
      </c>
      <c r="H86" s="319" t="s">
        <v>4293</v>
      </c>
      <c r="I86" s="319" t="s">
        <v>4911</v>
      </c>
      <c r="J86" s="319">
        <f t="shared" si="6"/>
        <v>404</v>
      </c>
      <c r="K86" s="319" t="s">
        <v>1586</v>
      </c>
      <c r="L86" s="319" t="s">
        <v>4460</v>
      </c>
    </row>
    <row r="87" spans="1:12" s="319" customFormat="1">
      <c r="A87" s="319">
        <f t="shared" si="9"/>
        <v>486</v>
      </c>
      <c r="B87" s="288" t="s">
        <v>4453</v>
      </c>
      <c r="C87" s="319" t="s">
        <v>4840</v>
      </c>
      <c r="D87" s="319" t="s">
        <v>4765</v>
      </c>
      <c r="E87" s="319" t="s">
        <v>4765</v>
      </c>
      <c r="F87" s="319">
        <v>20180101</v>
      </c>
      <c r="G87" s="319">
        <v>20210630</v>
      </c>
      <c r="H87" s="319" t="s">
        <v>4293</v>
      </c>
      <c r="I87" s="319" t="s">
        <v>4911</v>
      </c>
      <c r="J87" s="319">
        <f t="shared" si="6"/>
        <v>404</v>
      </c>
      <c r="K87" s="319" t="s">
        <v>1256</v>
      </c>
      <c r="L87" s="319" t="s">
        <v>4744</v>
      </c>
    </row>
    <row r="88" spans="1:12" s="319" customFormat="1">
      <c r="A88" s="319">
        <f t="shared" si="9"/>
        <v>487</v>
      </c>
      <c r="B88" s="288" t="s">
        <v>4453</v>
      </c>
      <c r="C88" s="319" t="s">
        <v>4840</v>
      </c>
      <c r="D88" s="319" t="s">
        <v>4765</v>
      </c>
      <c r="E88" s="319" t="s">
        <v>4765</v>
      </c>
      <c r="F88" s="319">
        <v>20180101</v>
      </c>
      <c r="G88" s="319">
        <v>20210630</v>
      </c>
      <c r="H88" s="319" t="s">
        <v>4293</v>
      </c>
      <c r="I88" s="319" t="s">
        <v>4911</v>
      </c>
      <c r="J88" s="319">
        <f t="shared" si="6"/>
        <v>404</v>
      </c>
      <c r="K88" s="319" t="s">
        <v>4461</v>
      </c>
      <c r="L88" s="319" t="s">
        <v>4462</v>
      </c>
    </row>
    <row r="89" spans="1:12" s="319" customFormat="1">
      <c r="A89" s="319">
        <f t="shared" si="9"/>
        <v>488</v>
      </c>
      <c r="B89" s="288" t="s">
        <v>4453</v>
      </c>
      <c r="C89" s="319" t="s">
        <v>4840</v>
      </c>
      <c r="D89" s="319" t="s">
        <v>4765</v>
      </c>
      <c r="E89" s="319" t="s">
        <v>4765</v>
      </c>
      <c r="F89" s="319">
        <v>20180101</v>
      </c>
      <c r="G89" s="319">
        <v>20210630</v>
      </c>
      <c r="H89" s="319" t="s">
        <v>4293</v>
      </c>
      <c r="I89" s="319" t="s">
        <v>4911</v>
      </c>
      <c r="J89" s="319">
        <f t="shared" si="6"/>
        <v>404</v>
      </c>
      <c r="K89" s="319" t="s">
        <v>4762</v>
      </c>
      <c r="L89" s="319" t="s">
        <v>4763</v>
      </c>
    </row>
    <row r="90" spans="1:12" s="319" customFormat="1">
      <c r="A90" s="319">
        <f t="shared" si="9"/>
        <v>489</v>
      </c>
      <c r="B90" s="288" t="s">
        <v>4453</v>
      </c>
      <c r="C90" s="319" t="s">
        <v>4840</v>
      </c>
      <c r="D90" s="319" t="s">
        <v>4765</v>
      </c>
      <c r="E90" s="319" t="s">
        <v>4765</v>
      </c>
      <c r="F90" s="319">
        <v>20180101</v>
      </c>
      <c r="G90" s="319">
        <v>20210630</v>
      </c>
      <c r="H90" s="319" t="s">
        <v>4293</v>
      </c>
      <c r="I90" s="319" t="s">
        <v>4911</v>
      </c>
      <c r="J90" s="319">
        <f t="shared" si="6"/>
        <v>404</v>
      </c>
      <c r="K90" s="319" t="s">
        <v>4463</v>
      </c>
      <c r="L90" s="319" t="s">
        <v>4464</v>
      </c>
    </row>
    <row r="91" spans="1:12" s="319" customFormat="1">
      <c r="A91" s="319">
        <f t="shared" si="9"/>
        <v>490</v>
      </c>
      <c r="B91" s="288" t="s">
        <v>4453</v>
      </c>
      <c r="C91" s="319" t="s">
        <v>4840</v>
      </c>
      <c r="D91" s="319" t="s">
        <v>4765</v>
      </c>
      <c r="E91" s="319" t="s">
        <v>4765</v>
      </c>
      <c r="F91" s="319">
        <v>20180101</v>
      </c>
      <c r="G91" s="319">
        <v>20210630</v>
      </c>
      <c r="H91" s="319" t="s">
        <v>4293</v>
      </c>
      <c r="I91" s="319" t="s">
        <v>4911</v>
      </c>
      <c r="J91" s="319">
        <f t="shared" si="6"/>
        <v>404</v>
      </c>
      <c r="K91" s="319" t="s">
        <v>4848</v>
      </c>
      <c r="L91" s="319" t="s">
        <v>4467</v>
      </c>
    </row>
    <row r="92" spans="1:12" s="319" customFormat="1">
      <c r="A92" s="319">
        <f t="shared" si="9"/>
        <v>491</v>
      </c>
      <c r="B92" s="288" t="s">
        <v>4453</v>
      </c>
      <c r="C92" s="319" t="s">
        <v>4840</v>
      </c>
      <c r="D92" s="319" t="s">
        <v>4765</v>
      </c>
      <c r="E92" s="319" t="s">
        <v>4765</v>
      </c>
      <c r="F92" s="319">
        <v>20180101</v>
      </c>
      <c r="G92" s="319">
        <v>20210630</v>
      </c>
      <c r="H92" s="319" t="s">
        <v>4293</v>
      </c>
      <c r="I92" s="319" t="s">
        <v>4911</v>
      </c>
      <c r="J92" s="319">
        <f t="shared" si="6"/>
        <v>404</v>
      </c>
      <c r="K92" s="319" t="s">
        <v>4832</v>
      </c>
      <c r="L92" s="319" t="s">
        <v>4469</v>
      </c>
    </row>
    <row r="93" spans="1:12" s="319" customFormat="1">
      <c r="A93" s="319">
        <f t="shared" si="9"/>
        <v>492</v>
      </c>
      <c r="B93" s="288" t="s">
        <v>4453</v>
      </c>
      <c r="C93" s="319" t="s">
        <v>4840</v>
      </c>
      <c r="D93" s="319" t="s">
        <v>4765</v>
      </c>
      <c r="E93" s="319" t="s">
        <v>4765</v>
      </c>
      <c r="F93" s="319">
        <v>20180101</v>
      </c>
      <c r="G93" s="319">
        <v>20210630</v>
      </c>
      <c r="H93" s="319" t="s">
        <v>4293</v>
      </c>
      <c r="I93" s="319" t="s">
        <v>4911</v>
      </c>
      <c r="J93" s="319">
        <f t="shared" si="6"/>
        <v>404</v>
      </c>
      <c r="K93" s="319" t="s">
        <v>4833</v>
      </c>
      <c r="L93" s="319" t="s">
        <v>4471</v>
      </c>
    </row>
    <row r="94" spans="1:12" s="319" customFormat="1">
      <c r="A94" s="319">
        <f t="shared" si="9"/>
        <v>493</v>
      </c>
      <c r="B94" s="288" t="s">
        <v>4453</v>
      </c>
      <c r="C94" s="319" t="s">
        <v>4840</v>
      </c>
      <c r="D94" s="319" t="s">
        <v>4765</v>
      </c>
      <c r="E94" s="319" t="s">
        <v>4765</v>
      </c>
      <c r="F94" s="319">
        <v>20180101</v>
      </c>
      <c r="G94" s="319">
        <v>20210630</v>
      </c>
      <c r="H94" s="319" t="s">
        <v>4293</v>
      </c>
      <c r="I94" s="319" t="s">
        <v>4911</v>
      </c>
      <c r="J94" s="319">
        <f t="shared" si="6"/>
        <v>404</v>
      </c>
      <c r="K94" s="319" t="s">
        <v>4834</v>
      </c>
      <c r="L94" s="319" t="s">
        <v>4835</v>
      </c>
    </row>
    <row r="95" spans="1:12" s="319" customFormat="1">
      <c r="A95" s="319">
        <f t="shared" si="9"/>
        <v>494</v>
      </c>
      <c r="B95" s="288" t="s">
        <v>4453</v>
      </c>
      <c r="C95" s="319" t="s">
        <v>4840</v>
      </c>
      <c r="D95" s="319" t="s">
        <v>4765</v>
      </c>
      <c r="E95" s="319" t="s">
        <v>4765</v>
      </c>
      <c r="F95" s="319">
        <v>20180101</v>
      </c>
      <c r="G95" s="319">
        <v>20210630</v>
      </c>
      <c r="H95" s="319" t="s">
        <v>4293</v>
      </c>
      <c r="I95" s="319" t="s">
        <v>4911</v>
      </c>
      <c r="J95" s="319">
        <f t="shared" si="6"/>
        <v>404</v>
      </c>
      <c r="K95" s="319" t="s">
        <v>4837</v>
      </c>
      <c r="L95" s="319" t="s">
        <v>4836</v>
      </c>
    </row>
    <row r="96" spans="1:12" s="319" customFormat="1">
      <c r="A96" s="319">
        <f t="shared" si="9"/>
        <v>495</v>
      </c>
      <c r="B96" s="288" t="s">
        <v>4453</v>
      </c>
      <c r="C96" s="319" t="s">
        <v>4840</v>
      </c>
      <c r="D96" s="319" t="s">
        <v>4765</v>
      </c>
      <c r="E96" s="319" t="s">
        <v>4765</v>
      </c>
      <c r="F96" s="319">
        <v>20180101</v>
      </c>
      <c r="G96" s="319">
        <v>20210630</v>
      </c>
      <c r="H96" s="319" t="s">
        <v>4293</v>
      </c>
      <c r="I96" s="319" t="s">
        <v>4911</v>
      </c>
      <c r="J96" s="319">
        <f t="shared" si="6"/>
        <v>404</v>
      </c>
      <c r="K96" s="319" t="s">
        <v>4838</v>
      </c>
      <c r="L96" s="319" t="s">
        <v>4841</v>
      </c>
    </row>
    <row r="97" spans="1:12" s="319" customFormat="1">
      <c r="A97" s="319">
        <f t="shared" si="9"/>
        <v>496</v>
      </c>
      <c r="B97" s="288" t="s">
        <v>4453</v>
      </c>
      <c r="C97" s="319" t="s">
        <v>4840</v>
      </c>
      <c r="D97" s="319" t="s">
        <v>4765</v>
      </c>
      <c r="E97" s="319" t="s">
        <v>4765</v>
      </c>
      <c r="F97" s="319">
        <v>20180101</v>
      </c>
      <c r="G97" s="319">
        <v>20210630</v>
      </c>
      <c r="H97" s="319" t="s">
        <v>4293</v>
      </c>
      <c r="I97" s="319" t="s">
        <v>4911</v>
      </c>
      <c r="J97" s="319">
        <f t="shared" si="6"/>
        <v>404</v>
      </c>
      <c r="K97" s="319" t="s">
        <v>4839</v>
      </c>
      <c r="L97" s="319" t="s">
        <v>4842</v>
      </c>
    </row>
    <row r="98" spans="1:12" s="319" customFormat="1">
      <c r="A98" s="319">
        <f t="shared" ref="A98:A111" si="10">A97+1</f>
        <v>497</v>
      </c>
      <c r="B98" s="288" t="s">
        <v>4453</v>
      </c>
      <c r="C98" s="319" t="s">
        <v>4840</v>
      </c>
      <c r="D98" s="319" t="s">
        <v>4765</v>
      </c>
      <c r="E98" s="319" t="s">
        <v>4765</v>
      </c>
      <c r="F98" s="319">
        <v>20180101</v>
      </c>
      <c r="G98" s="319">
        <v>20210630</v>
      </c>
      <c r="H98" s="319" t="s">
        <v>4293</v>
      </c>
      <c r="I98" s="319" t="s">
        <v>4911</v>
      </c>
      <c r="J98" s="319">
        <v>405</v>
      </c>
      <c r="K98" s="319" t="s">
        <v>1809</v>
      </c>
      <c r="L98" s="319" t="s">
        <v>4458</v>
      </c>
    </row>
    <row r="99" spans="1:12" s="319" customFormat="1">
      <c r="A99" s="319">
        <f t="shared" si="10"/>
        <v>498</v>
      </c>
      <c r="B99" s="288" t="s">
        <v>4453</v>
      </c>
      <c r="C99" s="319" t="s">
        <v>4840</v>
      </c>
      <c r="D99" s="319" t="s">
        <v>4765</v>
      </c>
      <c r="E99" s="319" t="s">
        <v>4765</v>
      </c>
      <c r="F99" s="319">
        <v>20180101</v>
      </c>
      <c r="G99" s="319">
        <v>20210630</v>
      </c>
      <c r="H99" s="319" t="s">
        <v>4293</v>
      </c>
      <c r="I99" s="319" t="s">
        <v>4911</v>
      </c>
      <c r="J99" s="319">
        <f t="shared" si="6"/>
        <v>405</v>
      </c>
      <c r="K99" s="319" t="s">
        <v>1419</v>
      </c>
      <c r="L99" s="319" t="s">
        <v>4459</v>
      </c>
    </row>
    <row r="100" spans="1:12" s="319" customFormat="1">
      <c r="A100" s="319">
        <f t="shared" si="10"/>
        <v>499</v>
      </c>
      <c r="B100" s="288" t="s">
        <v>4453</v>
      </c>
      <c r="C100" s="319" t="s">
        <v>4840</v>
      </c>
      <c r="D100" s="319" t="s">
        <v>4765</v>
      </c>
      <c r="E100" s="319" t="s">
        <v>4765</v>
      </c>
      <c r="F100" s="319">
        <v>20180101</v>
      </c>
      <c r="G100" s="319">
        <v>20210630</v>
      </c>
      <c r="H100" s="319" t="s">
        <v>4293</v>
      </c>
      <c r="I100" s="319" t="s">
        <v>4911</v>
      </c>
      <c r="J100" s="319">
        <f t="shared" si="6"/>
        <v>405</v>
      </c>
      <c r="K100" s="319" t="s">
        <v>1586</v>
      </c>
      <c r="L100" s="319" t="s">
        <v>4460</v>
      </c>
    </row>
    <row r="101" spans="1:12" s="319" customFormat="1">
      <c r="A101" s="319">
        <f t="shared" si="10"/>
        <v>500</v>
      </c>
      <c r="B101" s="288" t="s">
        <v>4453</v>
      </c>
      <c r="C101" s="319" t="s">
        <v>4840</v>
      </c>
      <c r="D101" s="319" t="s">
        <v>4765</v>
      </c>
      <c r="E101" s="319" t="s">
        <v>4765</v>
      </c>
      <c r="F101" s="319">
        <v>20180101</v>
      </c>
      <c r="G101" s="319">
        <v>20210630</v>
      </c>
      <c r="H101" s="319" t="s">
        <v>4293</v>
      </c>
      <c r="I101" s="319" t="s">
        <v>4911</v>
      </c>
      <c r="J101" s="319">
        <f t="shared" si="6"/>
        <v>405</v>
      </c>
      <c r="K101" s="319" t="s">
        <v>1256</v>
      </c>
      <c r="L101" s="319" t="s">
        <v>4744</v>
      </c>
    </row>
    <row r="102" spans="1:12" s="319" customFormat="1">
      <c r="A102" s="319">
        <f t="shared" si="10"/>
        <v>501</v>
      </c>
      <c r="B102" s="288" t="s">
        <v>4453</v>
      </c>
      <c r="C102" s="319" t="s">
        <v>4840</v>
      </c>
      <c r="D102" s="319" t="s">
        <v>4765</v>
      </c>
      <c r="E102" s="319" t="s">
        <v>4765</v>
      </c>
      <c r="F102" s="319">
        <v>20180101</v>
      </c>
      <c r="G102" s="319">
        <v>20210630</v>
      </c>
      <c r="H102" s="319" t="s">
        <v>4293</v>
      </c>
      <c r="I102" s="319" t="s">
        <v>4911</v>
      </c>
      <c r="J102" s="319">
        <f t="shared" si="6"/>
        <v>405</v>
      </c>
      <c r="K102" s="319" t="s">
        <v>4461</v>
      </c>
      <c r="L102" s="319" t="s">
        <v>4462</v>
      </c>
    </row>
    <row r="103" spans="1:12" s="319" customFormat="1">
      <c r="A103" s="319">
        <f t="shared" si="10"/>
        <v>502</v>
      </c>
      <c r="B103" s="288" t="s">
        <v>4453</v>
      </c>
      <c r="C103" s="319" t="s">
        <v>4840</v>
      </c>
      <c r="D103" s="319" t="s">
        <v>4765</v>
      </c>
      <c r="E103" s="319" t="s">
        <v>4765</v>
      </c>
      <c r="F103" s="319">
        <v>20180101</v>
      </c>
      <c r="G103" s="319">
        <v>20210630</v>
      </c>
      <c r="H103" s="319" t="s">
        <v>4293</v>
      </c>
      <c r="I103" s="319" t="s">
        <v>4911</v>
      </c>
      <c r="J103" s="319">
        <f t="shared" si="6"/>
        <v>405</v>
      </c>
      <c r="K103" s="319" t="s">
        <v>4762</v>
      </c>
      <c r="L103" s="319" t="s">
        <v>4763</v>
      </c>
    </row>
    <row r="104" spans="1:12" s="319" customFormat="1">
      <c r="A104" s="319">
        <f t="shared" si="10"/>
        <v>503</v>
      </c>
      <c r="B104" s="288" t="s">
        <v>4453</v>
      </c>
      <c r="C104" s="319" t="s">
        <v>4840</v>
      </c>
      <c r="D104" s="319" t="s">
        <v>4765</v>
      </c>
      <c r="E104" s="319" t="s">
        <v>4765</v>
      </c>
      <c r="F104" s="319">
        <v>20180101</v>
      </c>
      <c r="G104" s="319">
        <v>20210630</v>
      </c>
      <c r="H104" s="319" t="s">
        <v>4293</v>
      </c>
      <c r="I104" s="319" t="s">
        <v>4911</v>
      </c>
      <c r="J104" s="319">
        <f t="shared" si="6"/>
        <v>405</v>
      </c>
      <c r="K104" s="319" t="s">
        <v>4463</v>
      </c>
      <c r="L104" s="319" t="s">
        <v>4464</v>
      </c>
    </row>
    <row r="105" spans="1:12" s="319" customFormat="1">
      <c r="A105" s="319">
        <f t="shared" si="10"/>
        <v>504</v>
      </c>
      <c r="B105" s="288" t="s">
        <v>4453</v>
      </c>
      <c r="C105" s="319" t="s">
        <v>4840</v>
      </c>
      <c r="D105" s="319" t="s">
        <v>4765</v>
      </c>
      <c r="E105" s="319" t="s">
        <v>4765</v>
      </c>
      <c r="F105" s="319">
        <v>20180101</v>
      </c>
      <c r="G105" s="319">
        <v>20210630</v>
      </c>
      <c r="H105" s="319" t="s">
        <v>4293</v>
      </c>
      <c r="I105" s="319" t="s">
        <v>4911</v>
      </c>
      <c r="J105" s="319">
        <f t="shared" si="6"/>
        <v>405</v>
      </c>
      <c r="K105" s="319" t="s">
        <v>4848</v>
      </c>
      <c r="L105" s="319" t="s">
        <v>4467</v>
      </c>
    </row>
    <row r="106" spans="1:12" s="319" customFormat="1">
      <c r="A106" s="319">
        <f t="shared" si="10"/>
        <v>505</v>
      </c>
      <c r="B106" s="288" t="s">
        <v>4453</v>
      </c>
      <c r="C106" s="319" t="s">
        <v>4840</v>
      </c>
      <c r="D106" s="319" t="s">
        <v>4765</v>
      </c>
      <c r="E106" s="319" t="s">
        <v>4765</v>
      </c>
      <c r="F106" s="319">
        <v>20180101</v>
      </c>
      <c r="G106" s="319">
        <v>20210630</v>
      </c>
      <c r="H106" s="319" t="s">
        <v>4293</v>
      </c>
      <c r="I106" s="319" t="s">
        <v>4911</v>
      </c>
      <c r="J106" s="319">
        <f t="shared" si="6"/>
        <v>405</v>
      </c>
      <c r="K106" s="319" t="s">
        <v>4832</v>
      </c>
      <c r="L106" s="319" t="s">
        <v>4469</v>
      </c>
    </row>
    <row r="107" spans="1:12" s="319" customFormat="1">
      <c r="A107" s="319">
        <f t="shared" si="10"/>
        <v>506</v>
      </c>
      <c r="B107" s="288" t="s">
        <v>4453</v>
      </c>
      <c r="C107" s="319" t="s">
        <v>4840</v>
      </c>
      <c r="D107" s="319" t="s">
        <v>4765</v>
      </c>
      <c r="E107" s="319" t="s">
        <v>4765</v>
      </c>
      <c r="F107" s="319">
        <v>20180101</v>
      </c>
      <c r="G107" s="319">
        <v>20210630</v>
      </c>
      <c r="H107" s="319" t="s">
        <v>4293</v>
      </c>
      <c r="I107" s="319" t="s">
        <v>4911</v>
      </c>
      <c r="J107" s="319">
        <f t="shared" si="6"/>
        <v>405</v>
      </c>
      <c r="K107" s="319" t="s">
        <v>4833</v>
      </c>
      <c r="L107" s="319" t="s">
        <v>4471</v>
      </c>
    </row>
    <row r="108" spans="1:12" s="319" customFormat="1">
      <c r="A108" s="319">
        <f t="shared" si="10"/>
        <v>507</v>
      </c>
      <c r="B108" s="288" t="s">
        <v>4453</v>
      </c>
      <c r="C108" s="319" t="s">
        <v>4840</v>
      </c>
      <c r="D108" s="319" t="s">
        <v>4765</v>
      </c>
      <c r="E108" s="319" t="s">
        <v>4765</v>
      </c>
      <c r="F108" s="319">
        <v>20180101</v>
      </c>
      <c r="G108" s="319">
        <v>20210630</v>
      </c>
      <c r="H108" s="319" t="s">
        <v>4293</v>
      </c>
      <c r="I108" s="319" t="s">
        <v>4911</v>
      </c>
      <c r="J108" s="319">
        <f t="shared" ref="J108:J111" si="11">J107</f>
        <v>405</v>
      </c>
      <c r="K108" s="319" t="s">
        <v>4834</v>
      </c>
      <c r="L108" s="319" t="s">
        <v>4835</v>
      </c>
    </row>
    <row r="109" spans="1:12" s="319" customFormat="1">
      <c r="A109" s="319">
        <f t="shared" si="10"/>
        <v>508</v>
      </c>
      <c r="B109" s="288" t="s">
        <v>4453</v>
      </c>
      <c r="C109" s="319" t="s">
        <v>4840</v>
      </c>
      <c r="D109" s="319" t="s">
        <v>4765</v>
      </c>
      <c r="E109" s="319" t="s">
        <v>4765</v>
      </c>
      <c r="F109" s="319">
        <v>20180101</v>
      </c>
      <c r="G109" s="319">
        <v>20210630</v>
      </c>
      <c r="H109" s="319" t="s">
        <v>4293</v>
      </c>
      <c r="I109" s="319" t="s">
        <v>4911</v>
      </c>
      <c r="J109" s="319">
        <f t="shared" si="11"/>
        <v>405</v>
      </c>
      <c r="K109" s="319" t="s">
        <v>4837</v>
      </c>
      <c r="L109" s="319" t="s">
        <v>4836</v>
      </c>
    </row>
    <row r="110" spans="1:12" s="319" customFormat="1">
      <c r="A110" s="319">
        <f t="shared" si="10"/>
        <v>509</v>
      </c>
      <c r="B110" s="288" t="s">
        <v>4453</v>
      </c>
      <c r="C110" s="319" t="s">
        <v>4840</v>
      </c>
      <c r="D110" s="319" t="s">
        <v>4765</v>
      </c>
      <c r="E110" s="319" t="s">
        <v>4765</v>
      </c>
      <c r="F110" s="319">
        <v>20180101</v>
      </c>
      <c r="G110" s="319">
        <v>20210630</v>
      </c>
      <c r="H110" s="319" t="s">
        <v>4293</v>
      </c>
      <c r="I110" s="319" t="s">
        <v>4911</v>
      </c>
      <c r="J110" s="319">
        <f t="shared" si="11"/>
        <v>405</v>
      </c>
      <c r="K110" s="319" t="s">
        <v>4838</v>
      </c>
      <c r="L110" s="319" t="s">
        <v>4841</v>
      </c>
    </row>
    <row r="111" spans="1:12" s="319" customFormat="1">
      <c r="A111" s="319">
        <f t="shared" si="10"/>
        <v>510</v>
      </c>
      <c r="B111" s="288" t="s">
        <v>4453</v>
      </c>
      <c r="C111" s="319" t="s">
        <v>4840</v>
      </c>
      <c r="D111" s="319" t="s">
        <v>4765</v>
      </c>
      <c r="E111" s="319" t="s">
        <v>4765</v>
      </c>
      <c r="F111" s="319">
        <v>20180101</v>
      </c>
      <c r="G111" s="319">
        <v>20210630</v>
      </c>
      <c r="H111" s="319" t="s">
        <v>4293</v>
      </c>
      <c r="I111" s="319" t="s">
        <v>4911</v>
      </c>
      <c r="J111" s="319">
        <f t="shared" si="11"/>
        <v>405</v>
      </c>
      <c r="K111" s="319" t="s">
        <v>4839</v>
      </c>
      <c r="L111" s="319" t="s">
        <v>4842</v>
      </c>
    </row>
    <row r="112" spans="1:12" s="319" customFormat="1">
      <c r="A112" s="319">
        <f t="shared" ref="A112:A125" si="12">A111+1</f>
        <v>511</v>
      </c>
      <c r="B112" s="288" t="s">
        <v>4453</v>
      </c>
      <c r="C112" s="319" t="s">
        <v>4840</v>
      </c>
      <c r="D112" s="319" t="s">
        <v>4765</v>
      </c>
      <c r="E112" s="319" t="s">
        <v>4765</v>
      </c>
      <c r="F112" s="319">
        <v>20180101</v>
      </c>
      <c r="G112" s="319">
        <v>20210630</v>
      </c>
      <c r="H112" s="319" t="s">
        <v>4293</v>
      </c>
      <c r="I112" s="319" t="s">
        <v>4911</v>
      </c>
      <c r="J112" s="319">
        <v>406</v>
      </c>
      <c r="K112" s="319" t="s">
        <v>1809</v>
      </c>
      <c r="L112" s="319" t="s">
        <v>4458</v>
      </c>
    </row>
    <row r="113" spans="1:12" s="319" customFormat="1">
      <c r="A113" s="319">
        <f t="shared" si="12"/>
        <v>512</v>
      </c>
      <c r="B113" s="288" t="s">
        <v>4453</v>
      </c>
      <c r="C113" s="319" t="s">
        <v>4840</v>
      </c>
      <c r="D113" s="319" t="s">
        <v>4765</v>
      </c>
      <c r="E113" s="319" t="s">
        <v>4765</v>
      </c>
      <c r="F113" s="319">
        <v>20180101</v>
      </c>
      <c r="G113" s="319">
        <v>20210630</v>
      </c>
      <c r="H113" s="319" t="s">
        <v>4293</v>
      </c>
      <c r="I113" s="319" t="s">
        <v>4911</v>
      </c>
      <c r="J113" s="319">
        <f t="shared" ref="J113:J125" si="13">J112</f>
        <v>406</v>
      </c>
      <c r="K113" s="319" t="s">
        <v>1419</v>
      </c>
      <c r="L113" s="319" t="s">
        <v>4459</v>
      </c>
    </row>
    <row r="114" spans="1:12" s="319" customFormat="1">
      <c r="A114" s="319">
        <f t="shared" si="12"/>
        <v>513</v>
      </c>
      <c r="B114" s="288" t="s">
        <v>4453</v>
      </c>
      <c r="C114" s="319" t="s">
        <v>4840</v>
      </c>
      <c r="D114" s="319" t="s">
        <v>4765</v>
      </c>
      <c r="E114" s="319" t="s">
        <v>4765</v>
      </c>
      <c r="F114" s="319">
        <v>20180101</v>
      </c>
      <c r="G114" s="319">
        <v>20210630</v>
      </c>
      <c r="H114" s="319" t="s">
        <v>4293</v>
      </c>
      <c r="I114" s="319" t="s">
        <v>4911</v>
      </c>
      <c r="J114" s="319">
        <f t="shared" si="13"/>
        <v>406</v>
      </c>
      <c r="K114" s="319" t="s">
        <v>1586</v>
      </c>
      <c r="L114" s="319" t="s">
        <v>4460</v>
      </c>
    </row>
    <row r="115" spans="1:12" s="319" customFormat="1">
      <c r="A115" s="319">
        <f t="shared" si="12"/>
        <v>514</v>
      </c>
      <c r="B115" s="288" t="s">
        <v>4453</v>
      </c>
      <c r="C115" s="319" t="s">
        <v>4840</v>
      </c>
      <c r="D115" s="319" t="s">
        <v>4765</v>
      </c>
      <c r="E115" s="319" t="s">
        <v>4765</v>
      </c>
      <c r="F115" s="319">
        <v>20180101</v>
      </c>
      <c r="G115" s="319">
        <v>20210630</v>
      </c>
      <c r="H115" s="319" t="s">
        <v>4293</v>
      </c>
      <c r="I115" s="319" t="s">
        <v>4911</v>
      </c>
      <c r="J115" s="319">
        <f t="shared" si="13"/>
        <v>406</v>
      </c>
      <c r="K115" s="319" t="s">
        <v>1256</v>
      </c>
      <c r="L115" s="319" t="s">
        <v>4744</v>
      </c>
    </row>
    <row r="116" spans="1:12" s="319" customFormat="1">
      <c r="A116" s="319">
        <f t="shared" si="12"/>
        <v>515</v>
      </c>
      <c r="B116" s="288" t="s">
        <v>4453</v>
      </c>
      <c r="C116" s="319" t="s">
        <v>4840</v>
      </c>
      <c r="D116" s="319" t="s">
        <v>4765</v>
      </c>
      <c r="E116" s="319" t="s">
        <v>4765</v>
      </c>
      <c r="F116" s="319">
        <v>20180101</v>
      </c>
      <c r="G116" s="319">
        <v>20210630</v>
      </c>
      <c r="H116" s="319" t="s">
        <v>4293</v>
      </c>
      <c r="I116" s="319" t="s">
        <v>4911</v>
      </c>
      <c r="J116" s="319">
        <f t="shared" si="13"/>
        <v>406</v>
      </c>
      <c r="K116" s="319" t="s">
        <v>4461</v>
      </c>
      <c r="L116" s="319" t="s">
        <v>4462</v>
      </c>
    </row>
    <row r="117" spans="1:12" s="319" customFormat="1">
      <c r="A117" s="319">
        <f t="shared" si="12"/>
        <v>516</v>
      </c>
      <c r="B117" s="288" t="s">
        <v>4453</v>
      </c>
      <c r="C117" s="319" t="s">
        <v>4840</v>
      </c>
      <c r="D117" s="319" t="s">
        <v>4765</v>
      </c>
      <c r="E117" s="319" t="s">
        <v>4765</v>
      </c>
      <c r="F117" s="319">
        <v>20180101</v>
      </c>
      <c r="G117" s="319">
        <v>20210630</v>
      </c>
      <c r="H117" s="319" t="s">
        <v>4293</v>
      </c>
      <c r="I117" s="319" t="s">
        <v>4911</v>
      </c>
      <c r="J117" s="319">
        <f t="shared" si="13"/>
        <v>406</v>
      </c>
      <c r="K117" s="319" t="s">
        <v>4762</v>
      </c>
      <c r="L117" s="319" t="s">
        <v>4763</v>
      </c>
    </row>
    <row r="118" spans="1:12" s="319" customFormat="1">
      <c r="A118" s="319">
        <f t="shared" si="12"/>
        <v>517</v>
      </c>
      <c r="B118" s="288" t="s">
        <v>4453</v>
      </c>
      <c r="C118" s="319" t="s">
        <v>4840</v>
      </c>
      <c r="D118" s="319" t="s">
        <v>4765</v>
      </c>
      <c r="E118" s="319" t="s">
        <v>4765</v>
      </c>
      <c r="F118" s="319">
        <v>20180101</v>
      </c>
      <c r="G118" s="319">
        <v>20210630</v>
      </c>
      <c r="H118" s="319" t="s">
        <v>4293</v>
      </c>
      <c r="I118" s="319" t="s">
        <v>4911</v>
      </c>
      <c r="J118" s="319">
        <f t="shared" si="13"/>
        <v>406</v>
      </c>
      <c r="K118" s="319" t="s">
        <v>4463</v>
      </c>
      <c r="L118" s="319" t="s">
        <v>4464</v>
      </c>
    </row>
    <row r="119" spans="1:12" s="319" customFormat="1">
      <c r="A119" s="319">
        <f t="shared" si="12"/>
        <v>518</v>
      </c>
      <c r="B119" s="288" t="s">
        <v>4453</v>
      </c>
      <c r="C119" s="319" t="s">
        <v>4840</v>
      </c>
      <c r="D119" s="319" t="s">
        <v>4765</v>
      </c>
      <c r="E119" s="319" t="s">
        <v>4765</v>
      </c>
      <c r="F119" s="319">
        <v>20180101</v>
      </c>
      <c r="G119" s="319">
        <v>20210630</v>
      </c>
      <c r="H119" s="319" t="s">
        <v>4293</v>
      </c>
      <c r="I119" s="319" t="s">
        <v>4911</v>
      </c>
      <c r="J119" s="319">
        <f t="shared" si="13"/>
        <v>406</v>
      </c>
      <c r="K119" s="319" t="s">
        <v>4848</v>
      </c>
      <c r="L119" s="319" t="s">
        <v>4467</v>
      </c>
    </row>
    <row r="120" spans="1:12" s="319" customFormat="1">
      <c r="A120" s="319">
        <f t="shared" si="12"/>
        <v>519</v>
      </c>
      <c r="B120" s="288" t="s">
        <v>4453</v>
      </c>
      <c r="C120" s="319" t="s">
        <v>4840</v>
      </c>
      <c r="D120" s="319" t="s">
        <v>4765</v>
      </c>
      <c r="E120" s="319" t="s">
        <v>4765</v>
      </c>
      <c r="F120" s="319">
        <v>20180101</v>
      </c>
      <c r="G120" s="319">
        <v>20210630</v>
      </c>
      <c r="H120" s="319" t="s">
        <v>4293</v>
      </c>
      <c r="I120" s="319" t="s">
        <v>4911</v>
      </c>
      <c r="J120" s="319">
        <f t="shared" si="13"/>
        <v>406</v>
      </c>
      <c r="K120" s="319" t="s">
        <v>4832</v>
      </c>
      <c r="L120" s="319" t="s">
        <v>4469</v>
      </c>
    </row>
    <row r="121" spans="1:12" s="319" customFormat="1">
      <c r="A121" s="319">
        <f t="shared" si="12"/>
        <v>520</v>
      </c>
      <c r="B121" s="288" t="s">
        <v>4453</v>
      </c>
      <c r="C121" s="319" t="s">
        <v>4840</v>
      </c>
      <c r="D121" s="319" t="s">
        <v>4765</v>
      </c>
      <c r="E121" s="319" t="s">
        <v>4765</v>
      </c>
      <c r="F121" s="319">
        <v>20180101</v>
      </c>
      <c r="G121" s="319">
        <v>20210630</v>
      </c>
      <c r="H121" s="319" t="s">
        <v>4293</v>
      </c>
      <c r="I121" s="319" t="s">
        <v>4911</v>
      </c>
      <c r="J121" s="319">
        <f t="shared" si="13"/>
        <v>406</v>
      </c>
      <c r="K121" s="319" t="s">
        <v>4833</v>
      </c>
      <c r="L121" s="319" t="s">
        <v>4471</v>
      </c>
    </row>
    <row r="122" spans="1:12" s="319" customFormat="1">
      <c r="A122" s="319">
        <f t="shared" si="12"/>
        <v>521</v>
      </c>
      <c r="B122" s="288" t="s">
        <v>4453</v>
      </c>
      <c r="C122" s="319" t="s">
        <v>4840</v>
      </c>
      <c r="D122" s="319" t="s">
        <v>4765</v>
      </c>
      <c r="E122" s="319" t="s">
        <v>4765</v>
      </c>
      <c r="F122" s="319">
        <v>20180101</v>
      </c>
      <c r="G122" s="319">
        <v>20210630</v>
      </c>
      <c r="H122" s="319" t="s">
        <v>4293</v>
      </c>
      <c r="I122" s="319" t="s">
        <v>4911</v>
      </c>
      <c r="J122" s="319">
        <f t="shared" si="13"/>
        <v>406</v>
      </c>
      <c r="K122" s="319" t="s">
        <v>4834</v>
      </c>
      <c r="L122" s="319" t="s">
        <v>4835</v>
      </c>
    </row>
    <row r="123" spans="1:12" s="319" customFormat="1">
      <c r="A123" s="319">
        <f t="shared" si="12"/>
        <v>522</v>
      </c>
      <c r="B123" s="288" t="s">
        <v>4453</v>
      </c>
      <c r="C123" s="319" t="s">
        <v>4840</v>
      </c>
      <c r="D123" s="319" t="s">
        <v>4765</v>
      </c>
      <c r="E123" s="319" t="s">
        <v>4765</v>
      </c>
      <c r="F123" s="319">
        <v>20180101</v>
      </c>
      <c r="G123" s="319">
        <v>20210630</v>
      </c>
      <c r="H123" s="319" t="s">
        <v>4293</v>
      </c>
      <c r="I123" s="319" t="s">
        <v>4911</v>
      </c>
      <c r="J123" s="319">
        <f t="shared" si="13"/>
        <v>406</v>
      </c>
      <c r="K123" s="319" t="s">
        <v>4837</v>
      </c>
      <c r="L123" s="319" t="s">
        <v>4836</v>
      </c>
    </row>
    <row r="124" spans="1:12" s="319" customFormat="1">
      <c r="A124" s="319">
        <f t="shared" si="12"/>
        <v>523</v>
      </c>
      <c r="B124" s="288" t="s">
        <v>4453</v>
      </c>
      <c r="C124" s="319" t="s">
        <v>4840</v>
      </c>
      <c r="D124" s="319" t="s">
        <v>4765</v>
      </c>
      <c r="E124" s="319" t="s">
        <v>4765</v>
      </c>
      <c r="F124" s="319">
        <v>20180101</v>
      </c>
      <c r="G124" s="319">
        <v>20210630</v>
      </c>
      <c r="H124" s="319" t="s">
        <v>4293</v>
      </c>
      <c r="I124" s="319" t="s">
        <v>4911</v>
      </c>
      <c r="J124" s="319">
        <f t="shared" si="13"/>
        <v>406</v>
      </c>
      <c r="K124" s="319" t="s">
        <v>4838</v>
      </c>
      <c r="L124" s="319" t="s">
        <v>4841</v>
      </c>
    </row>
    <row r="125" spans="1:12" s="319" customFormat="1">
      <c r="A125" s="319">
        <f t="shared" si="12"/>
        <v>524</v>
      </c>
      <c r="B125" s="288" t="s">
        <v>4453</v>
      </c>
      <c r="C125" s="319" t="s">
        <v>4840</v>
      </c>
      <c r="D125" s="319" t="s">
        <v>4765</v>
      </c>
      <c r="E125" s="319" t="s">
        <v>4765</v>
      </c>
      <c r="F125" s="319">
        <v>20180101</v>
      </c>
      <c r="G125" s="319">
        <v>20210630</v>
      </c>
      <c r="H125" s="319" t="s">
        <v>4293</v>
      </c>
      <c r="I125" s="319" t="s">
        <v>4911</v>
      </c>
      <c r="J125" s="319">
        <f t="shared" si="13"/>
        <v>406</v>
      </c>
      <c r="K125" s="319" t="s">
        <v>4839</v>
      </c>
      <c r="L125" s="319" t="s">
        <v>4842</v>
      </c>
    </row>
    <row r="126" spans="1:12" s="319" customFormat="1">
      <c r="A126" s="319">
        <f t="shared" ref="A126:A139" si="14">A125+1</f>
        <v>525</v>
      </c>
      <c r="B126" s="288" t="s">
        <v>4453</v>
      </c>
      <c r="C126" s="319" t="s">
        <v>4840</v>
      </c>
      <c r="D126" s="319" t="s">
        <v>4765</v>
      </c>
      <c r="E126" s="319" t="s">
        <v>4765</v>
      </c>
      <c r="F126" s="319">
        <v>20180101</v>
      </c>
      <c r="G126" s="319">
        <v>20210630</v>
      </c>
      <c r="H126" s="319" t="s">
        <v>4293</v>
      </c>
      <c r="I126" s="319" t="s">
        <v>4911</v>
      </c>
      <c r="J126" s="319">
        <v>407</v>
      </c>
      <c r="K126" s="319" t="s">
        <v>1809</v>
      </c>
      <c r="L126" s="319" t="s">
        <v>4458</v>
      </c>
    </row>
    <row r="127" spans="1:12" s="319" customFormat="1">
      <c r="A127" s="319">
        <f t="shared" si="14"/>
        <v>526</v>
      </c>
      <c r="B127" s="288" t="s">
        <v>4453</v>
      </c>
      <c r="C127" s="319" t="s">
        <v>4840</v>
      </c>
      <c r="D127" s="319" t="s">
        <v>4765</v>
      </c>
      <c r="E127" s="319" t="s">
        <v>4765</v>
      </c>
      <c r="F127" s="319">
        <v>20180101</v>
      </c>
      <c r="G127" s="319">
        <v>20210630</v>
      </c>
      <c r="H127" s="319" t="s">
        <v>4293</v>
      </c>
      <c r="I127" s="319" t="s">
        <v>4911</v>
      </c>
      <c r="J127" s="319">
        <f t="shared" ref="J127:J139" si="15">J126</f>
        <v>407</v>
      </c>
      <c r="K127" s="319" t="s">
        <v>1419</v>
      </c>
      <c r="L127" s="319" t="s">
        <v>4459</v>
      </c>
    </row>
    <row r="128" spans="1:12" s="319" customFormat="1">
      <c r="A128" s="319">
        <f t="shared" si="14"/>
        <v>527</v>
      </c>
      <c r="B128" s="288" t="s">
        <v>4453</v>
      </c>
      <c r="C128" s="319" t="s">
        <v>4840</v>
      </c>
      <c r="D128" s="319" t="s">
        <v>4765</v>
      </c>
      <c r="E128" s="319" t="s">
        <v>4765</v>
      </c>
      <c r="F128" s="319">
        <v>20180101</v>
      </c>
      <c r="G128" s="319">
        <v>20210630</v>
      </c>
      <c r="H128" s="319" t="s">
        <v>4293</v>
      </c>
      <c r="I128" s="319" t="s">
        <v>4911</v>
      </c>
      <c r="J128" s="319">
        <f t="shared" si="15"/>
        <v>407</v>
      </c>
      <c r="K128" s="319" t="s">
        <v>1586</v>
      </c>
      <c r="L128" s="319" t="s">
        <v>4460</v>
      </c>
    </row>
    <row r="129" spans="1:12" s="319" customFormat="1">
      <c r="A129" s="319">
        <f t="shared" si="14"/>
        <v>528</v>
      </c>
      <c r="B129" s="288" t="s">
        <v>4453</v>
      </c>
      <c r="C129" s="319" t="s">
        <v>4840</v>
      </c>
      <c r="D129" s="319" t="s">
        <v>4765</v>
      </c>
      <c r="E129" s="319" t="s">
        <v>4765</v>
      </c>
      <c r="F129" s="319">
        <v>20180101</v>
      </c>
      <c r="G129" s="319">
        <v>20210630</v>
      </c>
      <c r="H129" s="319" t="s">
        <v>4293</v>
      </c>
      <c r="I129" s="319" t="s">
        <v>4911</v>
      </c>
      <c r="J129" s="319">
        <f t="shared" si="15"/>
        <v>407</v>
      </c>
      <c r="K129" s="319" t="s">
        <v>1256</v>
      </c>
      <c r="L129" s="319" t="s">
        <v>4744</v>
      </c>
    </row>
    <row r="130" spans="1:12" s="319" customFormat="1">
      <c r="A130" s="319">
        <f t="shared" si="14"/>
        <v>529</v>
      </c>
      <c r="B130" s="288" t="s">
        <v>4453</v>
      </c>
      <c r="C130" s="319" t="s">
        <v>4840</v>
      </c>
      <c r="D130" s="319" t="s">
        <v>4765</v>
      </c>
      <c r="E130" s="319" t="s">
        <v>4765</v>
      </c>
      <c r="F130" s="319">
        <v>20180101</v>
      </c>
      <c r="G130" s="319">
        <v>20210630</v>
      </c>
      <c r="H130" s="319" t="s">
        <v>4293</v>
      </c>
      <c r="I130" s="319" t="s">
        <v>4911</v>
      </c>
      <c r="J130" s="319">
        <f t="shared" si="15"/>
        <v>407</v>
      </c>
      <c r="K130" s="319" t="s">
        <v>4461</v>
      </c>
      <c r="L130" s="319" t="s">
        <v>4462</v>
      </c>
    </row>
    <row r="131" spans="1:12" s="319" customFormat="1">
      <c r="A131" s="319">
        <f t="shared" si="14"/>
        <v>530</v>
      </c>
      <c r="B131" s="288" t="s">
        <v>4453</v>
      </c>
      <c r="C131" s="319" t="s">
        <v>4840</v>
      </c>
      <c r="D131" s="319" t="s">
        <v>4765</v>
      </c>
      <c r="E131" s="319" t="s">
        <v>4765</v>
      </c>
      <c r="F131" s="319">
        <v>20180101</v>
      </c>
      <c r="G131" s="319">
        <v>20210630</v>
      </c>
      <c r="H131" s="319" t="s">
        <v>4293</v>
      </c>
      <c r="I131" s="319" t="s">
        <v>4911</v>
      </c>
      <c r="J131" s="319">
        <f t="shared" si="15"/>
        <v>407</v>
      </c>
      <c r="K131" s="319" t="s">
        <v>4762</v>
      </c>
      <c r="L131" s="319" t="s">
        <v>4763</v>
      </c>
    </row>
    <row r="132" spans="1:12" s="319" customFormat="1">
      <c r="A132" s="319">
        <f t="shared" si="14"/>
        <v>531</v>
      </c>
      <c r="B132" s="288" t="s">
        <v>4453</v>
      </c>
      <c r="C132" s="319" t="s">
        <v>4840</v>
      </c>
      <c r="D132" s="319" t="s">
        <v>4765</v>
      </c>
      <c r="E132" s="319" t="s">
        <v>4765</v>
      </c>
      <c r="F132" s="319">
        <v>20180101</v>
      </c>
      <c r="G132" s="319">
        <v>20210630</v>
      </c>
      <c r="H132" s="319" t="s">
        <v>4293</v>
      </c>
      <c r="I132" s="319" t="s">
        <v>4911</v>
      </c>
      <c r="J132" s="319">
        <f t="shared" si="15"/>
        <v>407</v>
      </c>
      <c r="K132" s="319" t="s">
        <v>4463</v>
      </c>
      <c r="L132" s="319" t="s">
        <v>4464</v>
      </c>
    </row>
    <row r="133" spans="1:12" s="319" customFormat="1">
      <c r="A133" s="319">
        <f t="shared" si="14"/>
        <v>532</v>
      </c>
      <c r="B133" s="288" t="s">
        <v>4453</v>
      </c>
      <c r="C133" s="319" t="s">
        <v>4840</v>
      </c>
      <c r="D133" s="319" t="s">
        <v>4765</v>
      </c>
      <c r="E133" s="319" t="s">
        <v>4765</v>
      </c>
      <c r="F133" s="319">
        <v>20180101</v>
      </c>
      <c r="G133" s="319">
        <v>20210630</v>
      </c>
      <c r="H133" s="319" t="s">
        <v>4293</v>
      </c>
      <c r="I133" s="319" t="s">
        <v>4911</v>
      </c>
      <c r="J133" s="319">
        <f t="shared" si="15"/>
        <v>407</v>
      </c>
      <c r="K133" s="319" t="s">
        <v>4848</v>
      </c>
      <c r="L133" s="319" t="s">
        <v>4467</v>
      </c>
    </row>
    <row r="134" spans="1:12" s="319" customFormat="1">
      <c r="A134" s="319">
        <f t="shared" si="14"/>
        <v>533</v>
      </c>
      <c r="B134" s="288" t="s">
        <v>4453</v>
      </c>
      <c r="C134" s="319" t="s">
        <v>4840</v>
      </c>
      <c r="D134" s="319" t="s">
        <v>4765</v>
      </c>
      <c r="E134" s="319" t="s">
        <v>4765</v>
      </c>
      <c r="F134" s="319">
        <v>20180101</v>
      </c>
      <c r="G134" s="319">
        <v>20210630</v>
      </c>
      <c r="H134" s="319" t="s">
        <v>4293</v>
      </c>
      <c r="I134" s="319" t="s">
        <v>4911</v>
      </c>
      <c r="J134" s="319">
        <f t="shared" si="15"/>
        <v>407</v>
      </c>
      <c r="K134" s="319" t="s">
        <v>4832</v>
      </c>
      <c r="L134" s="319" t="s">
        <v>4469</v>
      </c>
    </row>
    <row r="135" spans="1:12" s="319" customFormat="1">
      <c r="A135" s="319">
        <f t="shared" si="14"/>
        <v>534</v>
      </c>
      <c r="B135" s="288" t="s">
        <v>4453</v>
      </c>
      <c r="C135" s="319" t="s">
        <v>4840</v>
      </c>
      <c r="D135" s="319" t="s">
        <v>4765</v>
      </c>
      <c r="E135" s="319" t="s">
        <v>4765</v>
      </c>
      <c r="F135" s="319">
        <v>20180101</v>
      </c>
      <c r="G135" s="319">
        <v>20210630</v>
      </c>
      <c r="H135" s="319" t="s">
        <v>4293</v>
      </c>
      <c r="I135" s="319" t="s">
        <v>4911</v>
      </c>
      <c r="J135" s="319">
        <f t="shared" si="15"/>
        <v>407</v>
      </c>
      <c r="K135" s="319" t="s">
        <v>4833</v>
      </c>
      <c r="L135" s="319" t="s">
        <v>4471</v>
      </c>
    </row>
    <row r="136" spans="1:12" s="319" customFormat="1">
      <c r="A136" s="319">
        <f t="shared" si="14"/>
        <v>535</v>
      </c>
      <c r="B136" s="288" t="s">
        <v>4453</v>
      </c>
      <c r="C136" s="319" t="s">
        <v>4840</v>
      </c>
      <c r="D136" s="319" t="s">
        <v>4765</v>
      </c>
      <c r="E136" s="319" t="s">
        <v>4765</v>
      </c>
      <c r="F136" s="319">
        <v>20180101</v>
      </c>
      <c r="G136" s="319">
        <v>20210630</v>
      </c>
      <c r="H136" s="319" t="s">
        <v>4293</v>
      </c>
      <c r="I136" s="319" t="s">
        <v>4911</v>
      </c>
      <c r="J136" s="319">
        <f t="shared" si="15"/>
        <v>407</v>
      </c>
      <c r="K136" s="319" t="s">
        <v>4834</v>
      </c>
      <c r="L136" s="319" t="s">
        <v>4835</v>
      </c>
    </row>
    <row r="137" spans="1:12" s="319" customFormat="1">
      <c r="A137" s="319">
        <f t="shared" si="14"/>
        <v>536</v>
      </c>
      <c r="B137" s="288" t="s">
        <v>4453</v>
      </c>
      <c r="C137" s="319" t="s">
        <v>4840</v>
      </c>
      <c r="D137" s="319" t="s">
        <v>4765</v>
      </c>
      <c r="E137" s="319" t="s">
        <v>4765</v>
      </c>
      <c r="F137" s="319">
        <v>20180101</v>
      </c>
      <c r="G137" s="319">
        <v>20210630</v>
      </c>
      <c r="H137" s="319" t="s">
        <v>4293</v>
      </c>
      <c r="I137" s="319" t="s">
        <v>4911</v>
      </c>
      <c r="J137" s="319">
        <f t="shared" si="15"/>
        <v>407</v>
      </c>
      <c r="K137" s="319" t="s">
        <v>4837</v>
      </c>
      <c r="L137" s="319" t="s">
        <v>4836</v>
      </c>
    </row>
    <row r="138" spans="1:12" s="319" customFormat="1">
      <c r="A138" s="319">
        <f t="shared" si="14"/>
        <v>537</v>
      </c>
      <c r="B138" s="288" t="s">
        <v>4453</v>
      </c>
      <c r="C138" s="319" t="s">
        <v>4840</v>
      </c>
      <c r="D138" s="319" t="s">
        <v>4765</v>
      </c>
      <c r="E138" s="319" t="s">
        <v>4765</v>
      </c>
      <c r="F138" s="319">
        <v>20180101</v>
      </c>
      <c r="G138" s="319">
        <v>20210630</v>
      </c>
      <c r="H138" s="319" t="s">
        <v>4293</v>
      </c>
      <c r="I138" s="319" t="s">
        <v>4911</v>
      </c>
      <c r="J138" s="319">
        <f t="shared" si="15"/>
        <v>407</v>
      </c>
      <c r="K138" s="319" t="s">
        <v>4838</v>
      </c>
      <c r="L138" s="319" t="s">
        <v>4841</v>
      </c>
    </row>
    <row r="139" spans="1:12" s="319" customFormat="1">
      <c r="A139" s="319">
        <f t="shared" si="14"/>
        <v>538</v>
      </c>
      <c r="B139" s="288" t="s">
        <v>4453</v>
      </c>
      <c r="C139" s="319" t="s">
        <v>4840</v>
      </c>
      <c r="D139" s="319" t="s">
        <v>4765</v>
      </c>
      <c r="E139" s="319" t="s">
        <v>4765</v>
      </c>
      <c r="F139" s="319">
        <v>20180101</v>
      </c>
      <c r="G139" s="319">
        <v>20210630</v>
      </c>
      <c r="H139" s="319" t="s">
        <v>4293</v>
      </c>
      <c r="I139" s="319" t="s">
        <v>4911</v>
      </c>
      <c r="J139" s="319">
        <f t="shared" si="15"/>
        <v>407</v>
      </c>
      <c r="K139" s="319" t="s">
        <v>4839</v>
      </c>
      <c r="L139" s="319" t="s">
        <v>4842</v>
      </c>
    </row>
    <row r="140" spans="1:12" s="319" customFormat="1">
      <c r="A140" s="319">
        <f t="shared" ref="A140:A153" si="16">A139+1</f>
        <v>539</v>
      </c>
      <c r="B140" s="288" t="s">
        <v>4453</v>
      </c>
      <c r="C140" s="319" t="s">
        <v>4840</v>
      </c>
      <c r="D140" s="319" t="s">
        <v>4765</v>
      </c>
      <c r="E140" s="319" t="s">
        <v>4765</v>
      </c>
      <c r="F140" s="319">
        <v>20180101</v>
      </c>
      <c r="G140" s="319">
        <v>20210630</v>
      </c>
      <c r="H140" s="319" t="s">
        <v>4293</v>
      </c>
      <c r="I140" s="319" t="s">
        <v>4911</v>
      </c>
      <c r="J140" s="319">
        <v>408</v>
      </c>
      <c r="K140" s="319" t="s">
        <v>1809</v>
      </c>
      <c r="L140" s="319" t="s">
        <v>4458</v>
      </c>
    </row>
    <row r="141" spans="1:12" s="319" customFormat="1">
      <c r="A141" s="319">
        <f t="shared" si="16"/>
        <v>540</v>
      </c>
      <c r="B141" s="288" t="s">
        <v>4453</v>
      </c>
      <c r="C141" s="319" t="s">
        <v>4840</v>
      </c>
      <c r="D141" s="319" t="s">
        <v>4765</v>
      </c>
      <c r="E141" s="319" t="s">
        <v>4765</v>
      </c>
      <c r="F141" s="319">
        <v>20180101</v>
      </c>
      <c r="G141" s="319">
        <v>20210630</v>
      </c>
      <c r="H141" s="319" t="s">
        <v>4293</v>
      </c>
      <c r="I141" s="319" t="s">
        <v>4911</v>
      </c>
      <c r="J141" s="319">
        <f t="shared" ref="J141:J153" si="17">J140</f>
        <v>408</v>
      </c>
      <c r="K141" s="319" t="s">
        <v>1419</v>
      </c>
      <c r="L141" s="319" t="s">
        <v>4459</v>
      </c>
    </row>
    <row r="142" spans="1:12" s="319" customFormat="1">
      <c r="A142" s="319">
        <f t="shared" si="16"/>
        <v>541</v>
      </c>
      <c r="B142" s="288" t="s">
        <v>4453</v>
      </c>
      <c r="C142" s="319" t="s">
        <v>4840</v>
      </c>
      <c r="D142" s="319" t="s">
        <v>4765</v>
      </c>
      <c r="E142" s="319" t="s">
        <v>4765</v>
      </c>
      <c r="F142" s="319">
        <v>20180101</v>
      </c>
      <c r="G142" s="319">
        <v>20210630</v>
      </c>
      <c r="H142" s="319" t="s">
        <v>4293</v>
      </c>
      <c r="I142" s="319" t="s">
        <v>4911</v>
      </c>
      <c r="J142" s="319">
        <f t="shared" si="17"/>
        <v>408</v>
      </c>
      <c r="K142" s="319" t="s">
        <v>1586</v>
      </c>
      <c r="L142" s="319" t="s">
        <v>4460</v>
      </c>
    </row>
    <row r="143" spans="1:12" s="319" customFormat="1">
      <c r="A143" s="319">
        <f t="shared" si="16"/>
        <v>542</v>
      </c>
      <c r="B143" s="288" t="s">
        <v>4453</v>
      </c>
      <c r="C143" s="319" t="s">
        <v>4840</v>
      </c>
      <c r="D143" s="319" t="s">
        <v>4765</v>
      </c>
      <c r="E143" s="319" t="s">
        <v>4765</v>
      </c>
      <c r="F143" s="319">
        <v>20180101</v>
      </c>
      <c r="G143" s="319">
        <v>20210630</v>
      </c>
      <c r="H143" s="319" t="s">
        <v>4293</v>
      </c>
      <c r="I143" s="319" t="s">
        <v>4911</v>
      </c>
      <c r="J143" s="319">
        <f t="shared" si="17"/>
        <v>408</v>
      </c>
      <c r="K143" s="319" t="s">
        <v>1256</v>
      </c>
      <c r="L143" s="319" t="s">
        <v>4744</v>
      </c>
    </row>
    <row r="144" spans="1:12" s="319" customFormat="1">
      <c r="A144" s="319">
        <f t="shared" si="16"/>
        <v>543</v>
      </c>
      <c r="B144" s="288" t="s">
        <v>4453</v>
      </c>
      <c r="C144" s="319" t="s">
        <v>4840</v>
      </c>
      <c r="D144" s="319" t="s">
        <v>4765</v>
      </c>
      <c r="E144" s="319" t="s">
        <v>4765</v>
      </c>
      <c r="F144" s="319">
        <v>20180101</v>
      </c>
      <c r="G144" s="319">
        <v>20210630</v>
      </c>
      <c r="H144" s="319" t="s">
        <v>4293</v>
      </c>
      <c r="I144" s="319" t="s">
        <v>4911</v>
      </c>
      <c r="J144" s="319">
        <f t="shared" si="17"/>
        <v>408</v>
      </c>
      <c r="K144" s="319" t="s">
        <v>4461</v>
      </c>
      <c r="L144" s="319" t="s">
        <v>4462</v>
      </c>
    </row>
    <row r="145" spans="1:12" s="319" customFormat="1">
      <c r="A145" s="319">
        <f t="shared" si="16"/>
        <v>544</v>
      </c>
      <c r="B145" s="288" t="s">
        <v>4453</v>
      </c>
      <c r="C145" s="319" t="s">
        <v>4840</v>
      </c>
      <c r="D145" s="319" t="s">
        <v>4765</v>
      </c>
      <c r="E145" s="319" t="s">
        <v>4765</v>
      </c>
      <c r="F145" s="319">
        <v>20180101</v>
      </c>
      <c r="G145" s="319">
        <v>20210630</v>
      </c>
      <c r="H145" s="319" t="s">
        <v>4293</v>
      </c>
      <c r="I145" s="319" t="s">
        <v>4911</v>
      </c>
      <c r="J145" s="319">
        <f t="shared" si="17"/>
        <v>408</v>
      </c>
      <c r="K145" s="319" t="s">
        <v>4762</v>
      </c>
      <c r="L145" s="319" t="s">
        <v>4763</v>
      </c>
    </row>
    <row r="146" spans="1:12" s="319" customFormat="1">
      <c r="A146" s="319">
        <f t="shared" si="16"/>
        <v>545</v>
      </c>
      <c r="B146" s="288" t="s">
        <v>4453</v>
      </c>
      <c r="C146" s="319" t="s">
        <v>4840</v>
      </c>
      <c r="D146" s="319" t="s">
        <v>4765</v>
      </c>
      <c r="E146" s="319" t="s">
        <v>4765</v>
      </c>
      <c r="F146" s="319">
        <v>20180101</v>
      </c>
      <c r="G146" s="319">
        <v>20210630</v>
      </c>
      <c r="H146" s="319" t="s">
        <v>4293</v>
      </c>
      <c r="I146" s="319" t="s">
        <v>4911</v>
      </c>
      <c r="J146" s="319">
        <f t="shared" si="17"/>
        <v>408</v>
      </c>
      <c r="K146" s="319" t="s">
        <v>4463</v>
      </c>
      <c r="L146" s="319" t="s">
        <v>4464</v>
      </c>
    </row>
    <row r="147" spans="1:12" s="319" customFormat="1">
      <c r="A147" s="319">
        <f t="shared" si="16"/>
        <v>546</v>
      </c>
      <c r="B147" s="288" t="s">
        <v>4453</v>
      </c>
      <c r="C147" s="319" t="s">
        <v>4840</v>
      </c>
      <c r="D147" s="319" t="s">
        <v>4765</v>
      </c>
      <c r="E147" s="319" t="s">
        <v>4765</v>
      </c>
      <c r="F147" s="319">
        <v>20180101</v>
      </c>
      <c r="G147" s="319">
        <v>20210630</v>
      </c>
      <c r="H147" s="319" t="s">
        <v>4293</v>
      </c>
      <c r="I147" s="319" t="s">
        <v>4911</v>
      </c>
      <c r="J147" s="319">
        <f t="shared" si="17"/>
        <v>408</v>
      </c>
      <c r="K147" s="319" t="s">
        <v>4848</v>
      </c>
      <c r="L147" s="319" t="s">
        <v>4467</v>
      </c>
    </row>
    <row r="148" spans="1:12" s="319" customFormat="1">
      <c r="A148" s="319">
        <f t="shared" si="16"/>
        <v>547</v>
      </c>
      <c r="B148" s="288" t="s">
        <v>4453</v>
      </c>
      <c r="C148" s="319" t="s">
        <v>4840</v>
      </c>
      <c r="D148" s="319" t="s">
        <v>4765</v>
      </c>
      <c r="E148" s="319" t="s">
        <v>4765</v>
      </c>
      <c r="F148" s="319">
        <v>20180101</v>
      </c>
      <c r="G148" s="319">
        <v>20210630</v>
      </c>
      <c r="H148" s="319" t="s">
        <v>4293</v>
      </c>
      <c r="I148" s="319" t="s">
        <v>4911</v>
      </c>
      <c r="J148" s="319">
        <f t="shared" si="17"/>
        <v>408</v>
      </c>
      <c r="K148" s="319" t="s">
        <v>4832</v>
      </c>
      <c r="L148" s="319" t="s">
        <v>4469</v>
      </c>
    </row>
    <row r="149" spans="1:12" s="319" customFormat="1">
      <c r="A149" s="319">
        <f t="shared" si="16"/>
        <v>548</v>
      </c>
      <c r="B149" s="288" t="s">
        <v>4453</v>
      </c>
      <c r="C149" s="319" t="s">
        <v>4840</v>
      </c>
      <c r="D149" s="319" t="s">
        <v>4765</v>
      </c>
      <c r="E149" s="319" t="s">
        <v>4765</v>
      </c>
      <c r="F149" s="319">
        <v>20180101</v>
      </c>
      <c r="G149" s="319">
        <v>20210630</v>
      </c>
      <c r="H149" s="319" t="s">
        <v>4293</v>
      </c>
      <c r="I149" s="319" t="s">
        <v>4911</v>
      </c>
      <c r="J149" s="319">
        <f t="shared" si="17"/>
        <v>408</v>
      </c>
      <c r="K149" s="319" t="s">
        <v>4833</v>
      </c>
      <c r="L149" s="319" t="s">
        <v>4471</v>
      </c>
    </row>
    <row r="150" spans="1:12" s="319" customFormat="1">
      <c r="A150" s="319">
        <f t="shared" si="16"/>
        <v>549</v>
      </c>
      <c r="B150" s="288" t="s">
        <v>4453</v>
      </c>
      <c r="C150" s="319" t="s">
        <v>4840</v>
      </c>
      <c r="D150" s="319" t="s">
        <v>4765</v>
      </c>
      <c r="E150" s="319" t="s">
        <v>4765</v>
      </c>
      <c r="F150" s="319">
        <v>20180101</v>
      </c>
      <c r="G150" s="319">
        <v>20210630</v>
      </c>
      <c r="H150" s="319" t="s">
        <v>4293</v>
      </c>
      <c r="I150" s="319" t="s">
        <v>4911</v>
      </c>
      <c r="J150" s="319">
        <f t="shared" si="17"/>
        <v>408</v>
      </c>
      <c r="K150" s="319" t="s">
        <v>4834</v>
      </c>
      <c r="L150" s="319" t="s">
        <v>4835</v>
      </c>
    </row>
    <row r="151" spans="1:12" s="319" customFormat="1">
      <c r="A151" s="319">
        <f t="shared" si="16"/>
        <v>550</v>
      </c>
      <c r="B151" s="288" t="s">
        <v>4453</v>
      </c>
      <c r="C151" s="319" t="s">
        <v>4840</v>
      </c>
      <c r="D151" s="319" t="s">
        <v>4765</v>
      </c>
      <c r="E151" s="319" t="s">
        <v>4765</v>
      </c>
      <c r="F151" s="319">
        <v>20180101</v>
      </c>
      <c r="G151" s="319">
        <v>20210630</v>
      </c>
      <c r="H151" s="319" t="s">
        <v>4293</v>
      </c>
      <c r="I151" s="319" t="s">
        <v>4911</v>
      </c>
      <c r="J151" s="319">
        <f t="shared" si="17"/>
        <v>408</v>
      </c>
      <c r="K151" s="319" t="s">
        <v>4837</v>
      </c>
      <c r="L151" s="319" t="s">
        <v>4836</v>
      </c>
    </row>
    <row r="152" spans="1:12" s="319" customFormat="1">
      <c r="A152" s="319">
        <f t="shared" si="16"/>
        <v>551</v>
      </c>
      <c r="B152" s="288" t="s">
        <v>4453</v>
      </c>
      <c r="C152" s="319" t="s">
        <v>4840</v>
      </c>
      <c r="D152" s="319" t="s">
        <v>4765</v>
      </c>
      <c r="E152" s="319" t="s">
        <v>4765</v>
      </c>
      <c r="F152" s="319">
        <v>20180101</v>
      </c>
      <c r="G152" s="319">
        <v>20210630</v>
      </c>
      <c r="H152" s="319" t="s">
        <v>4293</v>
      </c>
      <c r="I152" s="319" t="s">
        <v>4911</v>
      </c>
      <c r="J152" s="319">
        <f t="shared" si="17"/>
        <v>408</v>
      </c>
      <c r="K152" s="319" t="s">
        <v>4838</v>
      </c>
      <c r="L152" s="319" t="s">
        <v>4841</v>
      </c>
    </row>
    <row r="153" spans="1:12" s="319" customFormat="1">
      <c r="A153" s="319">
        <f t="shared" si="16"/>
        <v>552</v>
      </c>
      <c r="B153" s="288" t="s">
        <v>4453</v>
      </c>
      <c r="C153" s="319" t="s">
        <v>4840</v>
      </c>
      <c r="D153" s="319" t="s">
        <v>4765</v>
      </c>
      <c r="E153" s="319" t="s">
        <v>4765</v>
      </c>
      <c r="F153" s="319">
        <v>20180101</v>
      </c>
      <c r="G153" s="319">
        <v>20210630</v>
      </c>
      <c r="H153" s="319" t="s">
        <v>4293</v>
      </c>
      <c r="I153" s="319" t="s">
        <v>4911</v>
      </c>
      <c r="J153" s="319">
        <f t="shared" si="17"/>
        <v>408</v>
      </c>
      <c r="K153" s="319" t="s">
        <v>4839</v>
      </c>
      <c r="L153" s="319" t="s">
        <v>4842</v>
      </c>
    </row>
    <row r="154" spans="1:12" s="319" customFormat="1">
      <c r="A154" s="319">
        <f t="shared" ref="A154:A167" si="18">A153+1</f>
        <v>553</v>
      </c>
      <c r="B154" s="288" t="s">
        <v>4453</v>
      </c>
      <c r="C154" s="319" t="s">
        <v>4840</v>
      </c>
      <c r="D154" s="319" t="s">
        <v>4765</v>
      </c>
      <c r="E154" s="319" t="s">
        <v>4765</v>
      </c>
      <c r="F154" s="319">
        <v>20180101</v>
      </c>
      <c r="G154" s="319">
        <v>20210630</v>
      </c>
      <c r="H154" s="319" t="s">
        <v>4293</v>
      </c>
      <c r="I154" s="319" t="s">
        <v>4911</v>
      </c>
      <c r="J154" s="319">
        <v>409</v>
      </c>
      <c r="K154" s="319" t="s">
        <v>1809</v>
      </c>
      <c r="L154" s="319" t="s">
        <v>4458</v>
      </c>
    </row>
    <row r="155" spans="1:12" s="319" customFormat="1">
      <c r="A155" s="319">
        <f t="shared" si="18"/>
        <v>554</v>
      </c>
      <c r="B155" s="288" t="s">
        <v>4453</v>
      </c>
      <c r="C155" s="319" t="s">
        <v>4840</v>
      </c>
      <c r="D155" s="319" t="s">
        <v>4765</v>
      </c>
      <c r="E155" s="319" t="s">
        <v>4765</v>
      </c>
      <c r="F155" s="319">
        <v>20180101</v>
      </c>
      <c r="G155" s="319">
        <v>20210630</v>
      </c>
      <c r="H155" s="319" t="s">
        <v>4293</v>
      </c>
      <c r="I155" s="319" t="s">
        <v>4911</v>
      </c>
      <c r="J155" s="319">
        <f t="shared" ref="J155:J167" si="19">J154</f>
        <v>409</v>
      </c>
      <c r="K155" s="319" t="s">
        <v>1419</v>
      </c>
      <c r="L155" s="319" t="s">
        <v>4459</v>
      </c>
    </row>
    <row r="156" spans="1:12" s="319" customFormat="1">
      <c r="A156" s="319">
        <f t="shared" si="18"/>
        <v>555</v>
      </c>
      <c r="B156" s="288" t="s">
        <v>4453</v>
      </c>
      <c r="C156" s="319" t="s">
        <v>4840</v>
      </c>
      <c r="D156" s="319" t="s">
        <v>4765</v>
      </c>
      <c r="E156" s="319" t="s">
        <v>4765</v>
      </c>
      <c r="F156" s="319">
        <v>20180101</v>
      </c>
      <c r="G156" s="319">
        <v>20210630</v>
      </c>
      <c r="H156" s="319" t="s">
        <v>4293</v>
      </c>
      <c r="I156" s="319" t="s">
        <v>4911</v>
      </c>
      <c r="J156" s="319">
        <f t="shared" si="19"/>
        <v>409</v>
      </c>
      <c r="K156" s="319" t="s">
        <v>1586</v>
      </c>
      <c r="L156" s="319" t="s">
        <v>4460</v>
      </c>
    </row>
    <row r="157" spans="1:12" s="319" customFormat="1">
      <c r="A157" s="319">
        <f t="shared" si="18"/>
        <v>556</v>
      </c>
      <c r="B157" s="288" t="s">
        <v>4453</v>
      </c>
      <c r="C157" s="319" t="s">
        <v>4840</v>
      </c>
      <c r="D157" s="319" t="s">
        <v>4765</v>
      </c>
      <c r="E157" s="319" t="s">
        <v>4765</v>
      </c>
      <c r="F157" s="319">
        <v>20180101</v>
      </c>
      <c r="G157" s="319">
        <v>20210630</v>
      </c>
      <c r="H157" s="319" t="s">
        <v>4293</v>
      </c>
      <c r="I157" s="319" t="s">
        <v>4911</v>
      </c>
      <c r="J157" s="319">
        <f t="shared" si="19"/>
        <v>409</v>
      </c>
      <c r="K157" s="319" t="s">
        <v>1256</v>
      </c>
      <c r="L157" s="319" t="s">
        <v>4744</v>
      </c>
    </row>
    <row r="158" spans="1:12" s="319" customFormat="1">
      <c r="A158" s="319">
        <f t="shared" si="18"/>
        <v>557</v>
      </c>
      <c r="B158" s="288" t="s">
        <v>4453</v>
      </c>
      <c r="C158" s="319" t="s">
        <v>4840</v>
      </c>
      <c r="D158" s="319" t="s">
        <v>4765</v>
      </c>
      <c r="E158" s="319" t="s">
        <v>4765</v>
      </c>
      <c r="F158" s="319">
        <v>20180101</v>
      </c>
      <c r="G158" s="319">
        <v>20210630</v>
      </c>
      <c r="H158" s="319" t="s">
        <v>4293</v>
      </c>
      <c r="I158" s="319" t="s">
        <v>4911</v>
      </c>
      <c r="J158" s="319">
        <f t="shared" si="19"/>
        <v>409</v>
      </c>
      <c r="K158" s="319" t="s">
        <v>4461</v>
      </c>
      <c r="L158" s="319" t="s">
        <v>4462</v>
      </c>
    </row>
    <row r="159" spans="1:12" s="319" customFormat="1">
      <c r="A159" s="319">
        <f t="shared" si="18"/>
        <v>558</v>
      </c>
      <c r="B159" s="288" t="s">
        <v>4453</v>
      </c>
      <c r="C159" s="319" t="s">
        <v>4840</v>
      </c>
      <c r="D159" s="319" t="s">
        <v>4765</v>
      </c>
      <c r="E159" s="319" t="s">
        <v>4765</v>
      </c>
      <c r="F159" s="319">
        <v>20180101</v>
      </c>
      <c r="G159" s="319">
        <v>20210630</v>
      </c>
      <c r="H159" s="319" t="s">
        <v>4293</v>
      </c>
      <c r="I159" s="319" t="s">
        <v>4911</v>
      </c>
      <c r="J159" s="319">
        <f t="shared" si="19"/>
        <v>409</v>
      </c>
      <c r="K159" s="319" t="s">
        <v>4762</v>
      </c>
      <c r="L159" s="319" t="s">
        <v>4763</v>
      </c>
    </row>
    <row r="160" spans="1:12" s="319" customFormat="1">
      <c r="A160" s="319">
        <f t="shared" si="18"/>
        <v>559</v>
      </c>
      <c r="B160" s="288" t="s">
        <v>4453</v>
      </c>
      <c r="C160" s="319" t="s">
        <v>4840</v>
      </c>
      <c r="D160" s="319" t="s">
        <v>4765</v>
      </c>
      <c r="E160" s="319" t="s">
        <v>4765</v>
      </c>
      <c r="F160" s="319">
        <v>20180101</v>
      </c>
      <c r="G160" s="319">
        <v>20210630</v>
      </c>
      <c r="H160" s="319" t="s">
        <v>4293</v>
      </c>
      <c r="I160" s="319" t="s">
        <v>4911</v>
      </c>
      <c r="J160" s="319">
        <f t="shared" si="19"/>
        <v>409</v>
      </c>
      <c r="K160" s="319" t="s">
        <v>4463</v>
      </c>
      <c r="L160" s="319" t="s">
        <v>4464</v>
      </c>
    </row>
    <row r="161" spans="1:12" s="319" customFormat="1">
      <c r="A161" s="319">
        <f t="shared" si="18"/>
        <v>560</v>
      </c>
      <c r="B161" s="288" t="s">
        <v>4453</v>
      </c>
      <c r="C161" s="319" t="s">
        <v>4840</v>
      </c>
      <c r="D161" s="319" t="s">
        <v>4765</v>
      </c>
      <c r="E161" s="319" t="s">
        <v>4765</v>
      </c>
      <c r="F161" s="319">
        <v>20180101</v>
      </c>
      <c r="G161" s="319">
        <v>20210630</v>
      </c>
      <c r="H161" s="319" t="s">
        <v>4293</v>
      </c>
      <c r="I161" s="319" t="s">
        <v>4911</v>
      </c>
      <c r="J161" s="319">
        <f t="shared" si="19"/>
        <v>409</v>
      </c>
      <c r="K161" s="319" t="s">
        <v>4848</v>
      </c>
      <c r="L161" s="319" t="s">
        <v>4467</v>
      </c>
    </row>
    <row r="162" spans="1:12" s="319" customFormat="1">
      <c r="A162" s="319">
        <f t="shared" si="18"/>
        <v>561</v>
      </c>
      <c r="B162" s="288" t="s">
        <v>4453</v>
      </c>
      <c r="C162" s="319" t="s">
        <v>4840</v>
      </c>
      <c r="D162" s="319" t="s">
        <v>4765</v>
      </c>
      <c r="E162" s="319" t="s">
        <v>4765</v>
      </c>
      <c r="F162" s="319">
        <v>20180101</v>
      </c>
      <c r="G162" s="319">
        <v>20210630</v>
      </c>
      <c r="H162" s="319" t="s">
        <v>4293</v>
      </c>
      <c r="I162" s="319" t="s">
        <v>4911</v>
      </c>
      <c r="J162" s="319">
        <f t="shared" si="19"/>
        <v>409</v>
      </c>
      <c r="K162" s="319" t="s">
        <v>4832</v>
      </c>
      <c r="L162" s="319" t="s">
        <v>4469</v>
      </c>
    </row>
    <row r="163" spans="1:12" s="319" customFormat="1">
      <c r="A163" s="319">
        <f t="shared" si="18"/>
        <v>562</v>
      </c>
      <c r="B163" s="288" t="s">
        <v>4453</v>
      </c>
      <c r="C163" s="319" t="s">
        <v>4840</v>
      </c>
      <c r="D163" s="319" t="s">
        <v>4765</v>
      </c>
      <c r="E163" s="319" t="s">
        <v>4765</v>
      </c>
      <c r="F163" s="319">
        <v>20180101</v>
      </c>
      <c r="G163" s="319">
        <v>20210630</v>
      </c>
      <c r="H163" s="319" t="s">
        <v>4293</v>
      </c>
      <c r="I163" s="319" t="s">
        <v>4911</v>
      </c>
      <c r="J163" s="319">
        <f t="shared" si="19"/>
        <v>409</v>
      </c>
      <c r="K163" s="319" t="s">
        <v>4833</v>
      </c>
      <c r="L163" s="319" t="s">
        <v>4471</v>
      </c>
    </row>
    <row r="164" spans="1:12" s="319" customFormat="1">
      <c r="A164" s="319">
        <f t="shared" si="18"/>
        <v>563</v>
      </c>
      <c r="B164" s="288" t="s">
        <v>4453</v>
      </c>
      <c r="C164" s="319" t="s">
        <v>4840</v>
      </c>
      <c r="D164" s="319" t="s">
        <v>4765</v>
      </c>
      <c r="E164" s="319" t="s">
        <v>4765</v>
      </c>
      <c r="F164" s="319">
        <v>20180101</v>
      </c>
      <c r="G164" s="319">
        <v>20210630</v>
      </c>
      <c r="H164" s="319" t="s">
        <v>4293</v>
      </c>
      <c r="I164" s="319" t="s">
        <v>4911</v>
      </c>
      <c r="J164" s="319">
        <f t="shared" si="19"/>
        <v>409</v>
      </c>
      <c r="K164" s="319" t="s">
        <v>4834</v>
      </c>
      <c r="L164" s="319" t="s">
        <v>4835</v>
      </c>
    </row>
    <row r="165" spans="1:12" s="319" customFormat="1">
      <c r="A165" s="319">
        <f t="shared" si="18"/>
        <v>564</v>
      </c>
      <c r="B165" s="288" t="s">
        <v>4453</v>
      </c>
      <c r="C165" s="319" t="s">
        <v>4840</v>
      </c>
      <c r="D165" s="319" t="s">
        <v>4765</v>
      </c>
      <c r="E165" s="319" t="s">
        <v>4765</v>
      </c>
      <c r="F165" s="319">
        <v>20180101</v>
      </c>
      <c r="G165" s="319">
        <v>20210630</v>
      </c>
      <c r="H165" s="319" t="s">
        <v>4293</v>
      </c>
      <c r="I165" s="319" t="s">
        <v>4911</v>
      </c>
      <c r="J165" s="319">
        <f t="shared" si="19"/>
        <v>409</v>
      </c>
      <c r="K165" s="319" t="s">
        <v>4837</v>
      </c>
      <c r="L165" s="319" t="s">
        <v>4836</v>
      </c>
    </row>
    <row r="166" spans="1:12" s="319" customFormat="1">
      <c r="A166" s="319">
        <f t="shared" si="18"/>
        <v>565</v>
      </c>
      <c r="B166" s="288" t="s">
        <v>4453</v>
      </c>
      <c r="C166" s="319" t="s">
        <v>4840</v>
      </c>
      <c r="D166" s="319" t="s">
        <v>4765</v>
      </c>
      <c r="E166" s="319" t="s">
        <v>4765</v>
      </c>
      <c r="F166" s="319">
        <v>20180101</v>
      </c>
      <c r="G166" s="319">
        <v>20210630</v>
      </c>
      <c r="H166" s="319" t="s">
        <v>4293</v>
      </c>
      <c r="I166" s="319" t="s">
        <v>4911</v>
      </c>
      <c r="J166" s="319">
        <f t="shared" si="19"/>
        <v>409</v>
      </c>
      <c r="K166" s="319" t="s">
        <v>4838</v>
      </c>
      <c r="L166" s="319" t="s">
        <v>4841</v>
      </c>
    </row>
    <row r="167" spans="1:12" s="319" customFormat="1">
      <c r="A167" s="319">
        <f t="shared" si="18"/>
        <v>566</v>
      </c>
      <c r="B167" s="288" t="s">
        <v>4453</v>
      </c>
      <c r="C167" s="319" t="s">
        <v>4840</v>
      </c>
      <c r="D167" s="319" t="s">
        <v>4765</v>
      </c>
      <c r="E167" s="319" t="s">
        <v>4765</v>
      </c>
      <c r="F167" s="319">
        <v>20180101</v>
      </c>
      <c r="G167" s="319">
        <v>20210630</v>
      </c>
      <c r="H167" s="319" t="s">
        <v>4293</v>
      </c>
      <c r="I167" s="319" t="s">
        <v>4911</v>
      </c>
      <c r="J167" s="319">
        <f t="shared" si="19"/>
        <v>409</v>
      </c>
      <c r="K167" s="319" t="s">
        <v>4839</v>
      </c>
      <c r="L167" s="319" t="s">
        <v>4842</v>
      </c>
    </row>
    <row r="168" spans="1:12" s="319" customFormat="1">
      <c r="A168" s="319">
        <f t="shared" ref="A168:A181" si="20">A167+1</f>
        <v>567</v>
      </c>
      <c r="B168" s="288" t="s">
        <v>4453</v>
      </c>
      <c r="C168" s="319" t="s">
        <v>4840</v>
      </c>
      <c r="D168" s="319" t="s">
        <v>4765</v>
      </c>
      <c r="E168" s="319" t="s">
        <v>4765</v>
      </c>
      <c r="F168" s="319">
        <v>20180101</v>
      </c>
      <c r="G168" s="319">
        <v>20210630</v>
      </c>
      <c r="H168" s="319" t="s">
        <v>4293</v>
      </c>
      <c r="I168" s="319" t="s">
        <v>4911</v>
      </c>
      <c r="J168" s="319">
        <v>410</v>
      </c>
      <c r="K168" s="319" t="s">
        <v>1809</v>
      </c>
      <c r="L168" s="319" t="s">
        <v>4458</v>
      </c>
    </row>
    <row r="169" spans="1:12" s="319" customFormat="1">
      <c r="A169" s="319">
        <f t="shared" si="20"/>
        <v>568</v>
      </c>
      <c r="B169" s="288" t="s">
        <v>4453</v>
      </c>
      <c r="C169" s="319" t="s">
        <v>4840</v>
      </c>
      <c r="D169" s="319" t="s">
        <v>4765</v>
      </c>
      <c r="E169" s="319" t="s">
        <v>4765</v>
      </c>
      <c r="F169" s="319">
        <v>20180101</v>
      </c>
      <c r="G169" s="319">
        <v>20210630</v>
      </c>
      <c r="H169" s="319" t="s">
        <v>4293</v>
      </c>
      <c r="I169" s="319" t="s">
        <v>4911</v>
      </c>
      <c r="J169" s="319">
        <f t="shared" ref="J169:J181" si="21">J168</f>
        <v>410</v>
      </c>
      <c r="K169" s="319" t="s">
        <v>1419</v>
      </c>
      <c r="L169" s="319" t="s">
        <v>4459</v>
      </c>
    </row>
    <row r="170" spans="1:12" s="319" customFormat="1">
      <c r="A170" s="319">
        <f t="shared" si="20"/>
        <v>569</v>
      </c>
      <c r="B170" s="288" t="s">
        <v>4453</v>
      </c>
      <c r="C170" s="319" t="s">
        <v>4840</v>
      </c>
      <c r="D170" s="319" t="s">
        <v>4765</v>
      </c>
      <c r="E170" s="319" t="s">
        <v>4765</v>
      </c>
      <c r="F170" s="319">
        <v>20180101</v>
      </c>
      <c r="G170" s="319">
        <v>20210630</v>
      </c>
      <c r="H170" s="319" t="s">
        <v>4293</v>
      </c>
      <c r="I170" s="319" t="s">
        <v>4911</v>
      </c>
      <c r="J170" s="319">
        <f t="shared" si="21"/>
        <v>410</v>
      </c>
      <c r="K170" s="319" t="s">
        <v>1586</v>
      </c>
      <c r="L170" s="319" t="s">
        <v>4460</v>
      </c>
    </row>
    <row r="171" spans="1:12" s="319" customFormat="1">
      <c r="A171" s="319">
        <f t="shared" si="20"/>
        <v>570</v>
      </c>
      <c r="B171" s="288" t="s">
        <v>4453</v>
      </c>
      <c r="C171" s="319" t="s">
        <v>4840</v>
      </c>
      <c r="D171" s="319" t="s">
        <v>4765</v>
      </c>
      <c r="E171" s="319" t="s">
        <v>4765</v>
      </c>
      <c r="F171" s="319">
        <v>20180101</v>
      </c>
      <c r="G171" s="319">
        <v>20210630</v>
      </c>
      <c r="H171" s="319" t="s">
        <v>4293</v>
      </c>
      <c r="I171" s="319" t="s">
        <v>4911</v>
      </c>
      <c r="J171" s="319">
        <f t="shared" si="21"/>
        <v>410</v>
      </c>
      <c r="K171" s="319" t="s">
        <v>1256</v>
      </c>
      <c r="L171" s="319" t="s">
        <v>4744</v>
      </c>
    </row>
    <row r="172" spans="1:12" s="319" customFormat="1">
      <c r="A172" s="319">
        <f t="shared" si="20"/>
        <v>571</v>
      </c>
      <c r="B172" s="288" t="s">
        <v>4453</v>
      </c>
      <c r="C172" s="319" t="s">
        <v>4840</v>
      </c>
      <c r="D172" s="319" t="s">
        <v>4765</v>
      </c>
      <c r="E172" s="319" t="s">
        <v>4765</v>
      </c>
      <c r="F172" s="319">
        <v>20180101</v>
      </c>
      <c r="G172" s="319">
        <v>20210630</v>
      </c>
      <c r="H172" s="319" t="s">
        <v>4293</v>
      </c>
      <c r="I172" s="319" t="s">
        <v>4911</v>
      </c>
      <c r="J172" s="319">
        <f t="shared" si="21"/>
        <v>410</v>
      </c>
      <c r="K172" s="319" t="s">
        <v>4461</v>
      </c>
      <c r="L172" s="319" t="s">
        <v>4462</v>
      </c>
    </row>
    <row r="173" spans="1:12" s="319" customFormat="1">
      <c r="A173" s="319">
        <f t="shared" si="20"/>
        <v>572</v>
      </c>
      <c r="B173" s="288" t="s">
        <v>4453</v>
      </c>
      <c r="C173" s="319" t="s">
        <v>4840</v>
      </c>
      <c r="D173" s="319" t="s">
        <v>4765</v>
      </c>
      <c r="E173" s="319" t="s">
        <v>4765</v>
      </c>
      <c r="F173" s="319">
        <v>20180101</v>
      </c>
      <c r="G173" s="319">
        <v>20210630</v>
      </c>
      <c r="H173" s="319" t="s">
        <v>4293</v>
      </c>
      <c r="I173" s="319" t="s">
        <v>4911</v>
      </c>
      <c r="J173" s="319">
        <f t="shared" si="21"/>
        <v>410</v>
      </c>
      <c r="K173" s="319" t="s">
        <v>4762</v>
      </c>
      <c r="L173" s="319" t="s">
        <v>4763</v>
      </c>
    </row>
    <row r="174" spans="1:12" s="319" customFormat="1">
      <c r="A174" s="319">
        <f t="shared" si="20"/>
        <v>573</v>
      </c>
      <c r="B174" s="288" t="s">
        <v>4453</v>
      </c>
      <c r="C174" s="319" t="s">
        <v>4840</v>
      </c>
      <c r="D174" s="319" t="s">
        <v>4765</v>
      </c>
      <c r="E174" s="319" t="s">
        <v>4765</v>
      </c>
      <c r="F174" s="319">
        <v>20180101</v>
      </c>
      <c r="G174" s="319">
        <v>20210630</v>
      </c>
      <c r="H174" s="319" t="s">
        <v>4293</v>
      </c>
      <c r="I174" s="319" t="s">
        <v>4911</v>
      </c>
      <c r="J174" s="319">
        <f t="shared" si="21"/>
        <v>410</v>
      </c>
      <c r="K174" s="319" t="s">
        <v>4463</v>
      </c>
      <c r="L174" s="319" t="s">
        <v>4464</v>
      </c>
    </row>
    <row r="175" spans="1:12" s="319" customFormat="1">
      <c r="A175" s="319">
        <f t="shared" si="20"/>
        <v>574</v>
      </c>
      <c r="B175" s="288" t="s">
        <v>4453</v>
      </c>
      <c r="C175" s="319" t="s">
        <v>4840</v>
      </c>
      <c r="D175" s="319" t="s">
        <v>4765</v>
      </c>
      <c r="E175" s="319" t="s">
        <v>4765</v>
      </c>
      <c r="F175" s="319">
        <v>20180101</v>
      </c>
      <c r="G175" s="319">
        <v>20210630</v>
      </c>
      <c r="H175" s="319" t="s">
        <v>4293</v>
      </c>
      <c r="I175" s="319" t="s">
        <v>4911</v>
      </c>
      <c r="J175" s="319">
        <f t="shared" si="21"/>
        <v>410</v>
      </c>
      <c r="K175" s="319" t="s">
        <v>4848</v>
      </c>
      <c r="L175" s="319" t="s">
        <v>4467</v>
      </c>
    </row>
    <row r="176" spans="1:12" s="319" customFormat="1">
      <c r="A176" s="319">
        <f t="shared" si="20"/>
        <v>575</v>
      </c>
      <c r="B176" s="288" t="s">
        <v>4453</v>
      </c>
      <c r="C176" s="319" t="s">
        <v>4840</v>
      </c>
      <c r="D176" s="319" t="s">
        <v>4765</v>
      </c>
      <c r="E176" s="319" t="s">
        <v>4765</v>
      </c>
      <c r="F176" s="319">
        <v>20180101</v>
      </c>
      <c r="G176" s="319">
        <v>20210630</v>
      </c>
      <c r="H176" s="319" t="s">
        <v>4293</v>
      </c>
      <c r="I176" s="319" t="s">
        <v>4911</v>
      </c>
      <c r="J176" s="319">
        <f t="shared" si="21"/>
        <v>410</v>
      </c>
      <c r="K176" s="319" t="s">
        <v>4832</v>
      </c>
      <c r="L176" s="319" t="s">
        <v>4469</v>
      </c>
    </row>
    <row r="177" spans="1:12" s="319" customFormat="1">
      <c r="A177" s="319">
        <f t="shared" si="20"/>
        <v>576</v>
      </c>
      <c r="B177" s="288" t="s">
        <v>4453</v>
      </c>
      <c r="C177" s="319" t="s">
        <v>4840</v>
      </c>
      <c r="D177" s="319" t="s">
        <v>4765</v>
      </c>
      <c r="E177" s="319" t="s">
        <v>4765</v>
      </c>
      <c r="F177" s="319">
        <v>20180101</v>
      </c>
      <c r="G177" s="319">
        <v>20210630</v>
      </c>
      <c r="H177" s="319" t="s">
        <v>4293</v>
      </c>
      <c r="I177" s="319" t="s">
        <v>4911</v>
      </c>
      <c r="J177" s="319">
        <f t="shared" si="21"/>
        <v>410</v>
      </c>
      <c r="K177" s="319" t="s">
        <v>4833</v>
      </c>
      <c r="L177" s="319" t="s">
        <v>4471</v>
      </c>
    </row>
    <row r="178" spans="1:12" s="319" customFormat="1">
      <c r="A178" s="319">
        <f t="shared" si="20"/>
        <v>577</v>
      </c>
      <c r="B178" s="288" t="s">
        <v>4453</v>
      </c>
      <c r="C178" s="319" t="s">
        <v>4840</v>
      </c>
      <c r="D178" s="319" t="s">
        <v>4765</v>
      </c>
      <c r="E178" s="319" t="s">
        <v>4765</v>
      </c>
      <c r="F178" s="319">
        <v>20180101</v>
      </c>
      <c r="G178" s="319">
        <v>20210630</v>
      </c>
      <c r="H178" s="319" t="s">
        <v>4293</v>
      </c>
      <c r="I178" s="319" t="s">
        <v>4911</v>
      </c>
      <c r="J178" s="319">
        <f t="shared" si="21"/>
        <v>410</v>
      </c>
      <c r="K178" s="319" t="s">
        <v>4834</v>
      </c>
      <c r="L178" s="319" t="s">
        <v>4835</v>
      </c>
    </row>
    <row r="179" spans="1:12" s="319" customFormat="1">
      <c r="A179" s="319">
        <f t="shared" si="20"/>
        <v>578</v>
      </c>
      <c r="B179" s="288" t="s">
        <v>4453</v>
      </c>
      <c r="C179" s="319" t="s">
        <v>4840</v>
      </c>
      <c r="D179" s="319" t="s">
        <v>4765</v>
      </c>
      <c r="E179" s="319" t="s">
        <v>4765</v>
      </c>
      <c r="F179" s="319">
        <v>20180101</v>
      </c>
      <c r="G179" s="319">
        <v>20210630</v>
      </c>
      <c r="H179" s="319" t="s">
        <v>4293</v>
      </c>
      <c r="I179" s="319" t="s">
        <v>4911</v>
      </c>
      <c r="J179" s="319">
        <f t="shared" si="21"/>
        <v>410</v>
      </c>
      <c r="K179" s="319" t="s">
        <v>4837</v>
      </c>
      <c r="L179" s="319" t="s">
        <v>4836</v>
      </c>
    </row>
    <row r="180" spans="1:12" s="319" customFormat="1">
      <c r="A180" s="319">
        <f t="shared" si="20"/>
        <v>579</v>
      </c>
      <c r="B180" s="288" t="s">
        <v>4453</v>
      </c>
      <c r="C180" s="319" t="s">
        <v>4840</v>
      </c>
      <c r="D180" s="319" t="s">
        <v>4765</v>
      </c>
      <c r="E180" s="319" t="s">
        <v>4765</v>
      </c>
      <c r="F180" s="319">
        <v>20180101</v>
      </c>
      <c r="G180" s="319">
        <v>20210630</v>
      </c>
      <c r="H180" s="319" t="s">
        <v>4293</v>
      </c>
      <c r="I180" s="319" t="s">
        <v>4911</v>
      </c>
      <c r="J180" s="319">
        <f t="shared" si="21"/>
        <v>410</v>
      </c>
      <c r="K180" s="319" t="s">
        <v>4838</v>
      </c>
      <c r="L180" s="319" t="s">
        <v>4841</v>
      </c>
    </row>
    <row r="181" spans="1:12" s="319" customFormat="1">
      <c r="A181" s="49">
        <f t="shared" si="20"/>
        <v>580</v>
      </c>
      <c r="B181" s="343" t="s">
        <v>4453</v>
      </c>
      <c r="C181" s="49" t="s">
        <v>4840</v>
      </c>
      <c r="D181" s="49" t="s">
        <v>4765</v>
      </c>
      <c r="E181" s="49" t="s">
        <v>4765</v>
      </c>
      <c r="F181" s="49">
        <v>20180101</v>
      </c>
      <c r="G181" s="319">
        <v>20210630</v>
      </c>
      <c r="H181" s="49" t="s">
        <v>4293</v>
      </c>
      <c r="I181" s="49" t="s">
        <v>4911</v>
      </c>
      <c r="J181" s="319">
        <f t="shared" si="21"/>
        <v>410</v>
      </c>
      <c r="K181" s="49" t="s">
        <v>4839</v>
      </c>
      <c r="L181" s="49" t="s">
        <v>4842</v>
      </c>
    </row>
    <row r="182" spans="1:12" s="319" customFormat="1">
      <c r="A182" s="319">
        <f t="shared" ref="A182:A195" si="22">A181+1</f>
        <v>581</v>
      </c>
      <c r="B182" s="288" t="s">
        <v>4453</v>
      </c>
      <c r="C182" s="319" t="s">
        <v>4840</v>
      </c>
      <c r="D182" s="319" t="s">
        <v>4765</v>
      </c>
      <c r="E182" s="319" t="s">
        <v>4765</v>
      </c>
      <c r="F182" s="319">
        <v>20180101</v>
      </c>
      <c r="G182" s="319">
        <v>20210630</v>
      </c>
      <c r="H182" s="319" t="s">
        <v>4293</v>
      </c>
      <c r="I182" s="319" t="s">
        <v>4911</v>
      </c>
      <c r="J182" s="319">
        <v>411</v>
      </c>
      <c r="K182" s="319" t="s">
        <v>1809</v>
      </c>
      <c r="L182" s="319" t="s">
        <v>4458</v>
      </c>
    </row>
    <row r="183" spans="1:12" s="319" customFormat="1">
      <c r="A183" s="319">
        <f t="shared" si="22"/>
        <v>582</v>
      </c>
      <c r="B183" s="288" t="s">
        <v>4453</v>
      </c>
      <c r="C183" s="319" t="s">
        <v>4840</v>
      </c>
      <c r="D183" s="319" t="s">
        <v>4765</v>
      </c>
      <c r="E183" s="319" t="s">
        <v>4765</v>
      </c>
      <c r="F183" s="319">
        <v>20180101</v>
      </c>
      <c r="G183" s="319">
        <v>20210630</v>
      </c>
      <c r="H183" s="319" t="s">
        <v>4293</v>
      </c>
      <c r="I183" s="319" t="s">
        <v>4911</v>
      </c>
      <c r="J183" s="319">
        <f t="shared" ref="J183:J247" si="23">J182</f>
        <v>411</v>
      </c>
      <c r="K183" s="319" t="s">
        <v>1419</v>
      </c>
      <c r="L183" s="319" t="s">
        <v>4459</v>
      </c>
    </row>
    <row r="184" spans="1:12" s="319" customFormat="1">
      <c r="A184" s="319">
        <f t="shared" si="22"/>
        <v>583</v>
      </c>
      <c r="B184" s="288" t="s">
        <v>4453</v>
      </c>
      <c r="C184" s="319" t="s">
        <v>4840</v>
      </c>
      <c r="D184" s="319" t="s">
        <v>4765</v>
      </c>
      <c r="E184" s="319" t="s">
        <v>4765</v>
      </c>
      <c r="F184" s="319">
        <v>20180101</v>
      </c>
      <c r="G184" s="319">
        <v>20210630</v>
      </c>
      <c r="H184" s="319" t="s">
        <v>4293</v>
      </c>
      <c r="I184" s="319" t="s">
        <v>4911</v>
      </c>
      <c r="J184" s="319">
        <f t="shared" si="23"/>
        <v>411</v>
      </c>
      <c r="K184" s="319" t="s">
        <v>1586</v>
      </c>
      <c r="L184" s="319" t="s">
        <v>4460</v>
      </c>
    </row>
    <row r="185" spans="1:12" s="319" customFormat="1">
      <c r="A185" s="319">
        <f t="shared" si="22"/>
        <v>584</v>
      </c>
      <c r="B185" s="288" t="s">
        <v>4453</v>
      </c>
      <c r="C185" s="319" t="s">
        <v>4840</v>
      </c>
      <c r="D185" s="319" t="s">
        <v>4765</v>
      </c>
      <c r="E185" s="319" t="s">
        <v>4765</v>
      </c>
      <c r="F185" s="319">
        <v>20180101</v>
      </c>
      <c r="G185" s="319">
        <v>20210630</v>
      </c>
      <c r="H185" s="319" t="s">
        <v>4293</v>
      </c>
      <c r="I185" s="319" t="s">
        <v>4911</v>
      </c>
      <c r="J185" s="319">
        <f t="shared" si="23"/>
        <v>411</v>
      </c>
      <c r="K185" s="319" t="s">
        <v>1256</v>
      </c>
      <c r="L185" s="319" t="s">
        <v>4744</v>
      </c>
    </row>
    <row r="186" spans="1:12" s="319" customFormat="1">
      <c r="A186" s="319">
        <f t="shared" si="22"/>
        <v>585</v>
      </c>
      <c r="B186" s="288" t="s">
        <v>4453</v>
      </c>
      <c r="C186" s="319" t="s">
        <v>4840</v>
      </c>
      <c r="D186" s="319" t="s">
        <v>4765</v>
      </c>
      <c r="E186" s="319" t="s">
        <v>4765</v>
      </c>
      <c r="F186" s="319">
        <v>20180101</v>
      </c>
      <c r="G186" s="319">
        <v>20210630</v>
      </c>
      <c r="H186" s="319" t="s">
        <v>4293</v>
      </c>
      <c r="I186" s="319" t="s">
        <v>4911</v>
      </c>
      <c r="J186" s="319">
        <f t="shared" si="23"/>
        <v>411</v>
      </c>
      <c r="K186" s="319" t="s">
        <v>4461</v>
      </c>
      <c r="L186" s="319" t="s">
        <v>4462</v>
      </c>
    </row>
    <row r="187" spans="1:12" s="319" customFormat="1">
      <c r="A187" s="319">
        <f t="shared" si="22"/>
        <v>586</v>
      </c>
      <c r="B187" s="288" t="s">
        <v>4453</v>
      </c>
      <c r="C187" s="319" t="s">
        <v>4840</v>
      </c>
      <c r="D187" s="319" t="s">
        <v>4765</v>
      </c>
      <c r="E187" s="319" t="s">
        <v>4765</v>
      </c>
      <c r="F187" s="319">
        <v>20180101</v>
      </c>
      <c r="G187" s="319">
        <v>20210630</v>
      </c>
      <c r="H187" s="319" t="s">
        <v>4293</v>
      </c>
      <c r="I187" s="319" t="s">
        <v>4911</v>
      </c>
      <c r="J187" s="319">
        <f t="shared" si="23"/>
        <v>411</v>
      </c>
      <c r="K187" s="319" t="s">
        <v>4762</v>
      </c>
      <c r="L187" s="319" t="s">
        <v>4763</v>
      </c>
    </row>
    <row r="188" spans="1:12" s="319" customFormat="1">
      <c r="A188" s="319">
        <f t="shared" si="22"/>
        <v>587</v>
      </c>
      <c r="B188" s="288" t="s">
        <v>4453</v>
      </c>
      <c r="C188" s="319" t="s">
        <v>4840</v>
      </c>
      <c r="D188" s="319" t="s">
        <v>4765</v>
      </c>
      <c r="E188" s="319" t="s">
        <v>4765</v>
      </c>
      <c r="F188" s="319">
        <v>20180101</v>
      </c>
      <c r="G188" s="319">
        <v>20210630</v>
      </c>
      <c r="H188" s="319" t="s">
        <v>4293</v>
      </c>
      <c r="I188" s="319" t="s">
        <v>4911</v>
      </c>
      <c r="J188" s="319">
        <f t="shared" si="23"/>
        <v>411</v>
      </c>
      <c r="K188" s="319" t="s">
        <v>4463</v>
      </c>
      <c r="L188" s="319" t="s">
        <v>4464</v>
      </c>
    </row>
    <row r="189" spans="1:12" s="319" customFormat="1">
      <c r="A189" s="319">
        <f t="shared" si="22"/>
        <v>588</v>
      </c>
      <c r="B189" s="288" t="s">
        <v>4453</v>
      </c>
      <c r="C189" s="319" t="s">
        <v>4840</v>
      </c>
      <c r="D189" s="319" t="s">
        <v>4765</v>
      </c>
      <c r="E189" s="319" t="s">
        <v>4765</v>
      </c>
      <c r="F189" s="319">
        <v>20180101</v>
      </c>
      <c r="G189" s="319">
        <v>20210630</v>
      </c>
      <c r="H189" s="319" t="s">
        <v>4293</v>
      </c>
      <c r="I189" s="319" t="s">
        <v>4911</v>
      </c>
      <c r="J189" s="319">
        <f t="shared" si="23"/>
        <v>411</v>
      </c>
      <c r="K189" s="319" t="s">
        <v>4848</v>
      </c>
      <c r="L189" s="319" t="s">
        <v>4467</v>
      </c>
    </row>
    <row r="190" spans="1:12" s="319" customFormat="1">
      <c r="A190" s="319">
        <f t="shared" si="22"/>
        <v>589</v>
      </c>
      <c r="B190" s="288" t="s">
        <v>4453</v>
      </c>
      <c r="C190" s="319" t="s">
        <v>4840</v>
      </c>
      <c r="D190" s="319" t="s">
        <v>4765</v>
      </c>
      <c r="E190" s="319" t="s">
        <v>4765</v>
      </c>
      <c r="F190" s="319">
        <v>20180101</v>
      </c>
      <c r="G190" s="319">
        <v>20210630</v>
      </c>
      <c r="H190" s="319" t="s">
        <v>4293</v>
      </c>
      <c r="I190" s="319" t="s">
        <v>4911</v>
      </c>
      <c r="J190" s="319">
        <f t="shared" si="23"/>
        <v>411</v>
      </c>
      <c r="K190" s="319" t="s">
        <v>4832</v>
      </c>
      <c r="L190" s="319" t="s">
        <v>4469</v>
      </c>
    </row>
    <row r="191" spans="1:12" s="319" customFormat="1">
      <c r="A191" s="319">
        <f t="shared" si="22"/>
        <v>590</v>
      </c>
      <c r="B191" s="288" t="s">
        <v>4453</v>
      </c>
      <c r="C191" s="319" t="s">
        <v>4840</v>
      </c>
      <c r="D191" s="319" t="s">
        <v>4765</v>
      </c>
      <c r="E191" s="319" t="s">
        <v>4765</v>
      </c>
      <c r="F191" s="319">
        <v>20180101</v>
      </c>
      <c r="G191" s="319">
        <v>20210630</v>
      </c>
      <c r="H191" s="319" t="s">
        <v>4293</v>
      </c>
      <c r="I191" s="319" t="s">
        <v>4911</v>
      </c>
      <c r="J191" s="319">
        <f t="shared" si="23"/>
        <v>411</v>
      </c>
      <c r="K191" s="319" t="s">
        <v>4833</v>
      </c>
      <c r="L191" s="319" t="s">
        <v>4471</v>
      </c>
    </row>
    <row r="192" spans="1:12" s="319" customFormat="1">
      <c r="A192" s="319">
        <f t="shared" si="22"/>
        <v>591</v>
      </c>
      <c r="B192" s="288" t="s">
        <v>4453</v>
      </c>
      <c r="C192" s="319" t="s">
        <v>4840</v>
      </c>
      <c r="D192" s="319" t="s">
        <v>4765</v>
      </c>
      <c r="E192" s="319" t="s">
        <v>4765</v>
      </c>
      <c r="F192" s="319">
        <v>20180101</v>
      </c>
      <c r="G192" s="319">
        <v>20210630</v>
      </c>
      <c r="H192" s="319" t="s">
        <v>4293</v>
      </c>
      <c r="I192" s="319" t="s">
        <v>4911</v>
      </c>
      <c r="J192" s="319">
        <f t="shared" si="23"/>
        <v>411</v>
      </c>
      <c r="K192" s="319" t="s">
        <v>4834</v>
      </c>
      <c r="L192" s="319" t="s">
        <v>4835</v>
      </c>
    </row>
    <row r="193" spans="1:12" s="319" customFormat="1">
      <c r="A193" s="319">
        <f t="shared" si="22"/>
        <v>592</v>
      </c>
      <c r="B193" s="288" t="s">
        <v>4453</v>
      </c>
      <c r="C193" s="319" t="s">
        <v>4840</v>
      </c>
      <c r="D193" s="319" t="s">
        <v>4765</v>
      </c>
      <c r="E193" s="319" t="s">
        <v>4765</v>
      </c>
      <c r="F193" s="319">
        <v>20180101</v>
      </c>
      <c r="G193" s="319">
        <v>20210630</v>
      </c>
      <c r="H193" s="319" t="s">
        <v>4293</v>
      </c>
      <c r="I193" s="319" t="s">
        <v>4911</v>
      </c>
      <c r="J193" s="319">
        <f t="shared" si="23"/>
        <v>411</v>
      </c>
      <c r="K193" s="319" t="s">
        <v>4837</v>
      </c>
      <c r="L193" s="319" t="s">
        <v>4836</v>
      </c>
    </row>
    <row r="194" spans="1:12" s="319" customFormat="1">
      <c r="A194" s="319">
        <f t="shared" si="22"/>
        <v>593</v>
      </c>
      <c r="B194" s="288" t="s">
        <v>4453</v>
      </c>
      <c r="C194" s="319" t="s">
        <v>4840</v>
      </c>
      <c r="D194" s="319" t="s">
        <v>4765</v>
      </c>
      <c r="E194" s="319" t="s">
        <v>4765</v>
      </c>
      <c r="F194" s="319">
        <v>20180101</v>
      </c>
      <c r="G194" s="319">
        <v>20210630</v>
      </c>
      <c r="H194" s="319" t="s">
        <v>4293</v>
      </c>
      <c r="I194" s="319" t="s">
        <v>4911</v>
      </c>
      <c r="J194" s="319">
        <f t="shared" si="23"/>
        <v>411</v>
      </c>
      <c r="K194" s="319" t="s">
        <v>4838</v>
      </c>
      <c r="L194" s="319" t="s">
        <v>4841</v>
      </c>
    </row>
    <row r="195" spans="1:12" s="319" customFormat="1">
      <c r="A195" s="319">
        <f t="shared" si="22"/>
        <v>594</v>
      </c>
      <c r="B195" s="288" t="s">
        <v>4453</v>
      </c>
      <c r="C195" s="319" t="s">
        <v>4840</v>
      </c>
      <c r="D195" s="319" t="s">
        <v>4765</v>
      </c>
      <c r="E195" s="319" t="s">
        <v>4765</v>
      </c>
      <c r="F195" s="319">
        <v>20180101</v>
      </c>
      <c r="G195" s="319">
        <v>20210630</v>
      </c>
      <c r="H195" s="319" t="s">
        <v>4293</v>
      </c>
      <c r="I195" s="319" t="s">
        <v>4911</v>
      </c>
      <c r="J195" s="319">
        <f t="shared" si="23"/>
        <v>411</v>
      </c>
      <c r="K195" s="319" t="s">
        <v>4839</v>
      </c>
      <c r="L195" s="319" t="s">
        <v>4842</v>
      </c>
    </row>
    <row r="196" spans="1:12" s="319" customFormat="1">
      <c r="A196" s="319">
        <f t="shared" ref="A196:A209" si="24">A195+1</f>
        <v>595</v>
      </c>
      <c r="B196" s="288" t="s">
        <v>4453</v>
      </c>
      <c r="C196" s="319" t="s">
        <v>4840</v>
      </c>
      <c r="D196" s="319" t="s">
        <v>4765</v>
      </c>
      <c r="E196" s="319" t="s">
        <v>4765</v>
      </c>
      <c r="F196" s="319">
        <v>20180101</v>
      </c>
      <c r="G196" s="319">
        <v>20210630</v>
      </c>
      <c r="H196" s="319" t="s">
        <v>4293</v>
      </c>
      <c r="I196" s="319" t="s">
        <v>4911</v>
      </c>
      <c r="J196" s="319">
        <v>412</v>
      </c>
      <c r="K196" s="319" t="s">
        <v>1809</v>
      </c>
      <c r="L196" s="319" t="s">
        <v>4458</v>
      </c>
    </row>
    <row r="197" spans="1:12" s="319" customFormat="1">
      <c r="A197" s="319">
        <f t="shared" si="24"/>
        <v>596</v>
      </c>
      <c r="B197" s="288" t="s">
        <v>4453</v>
      </c>
      <c r="C197" s="319" t="s">
        <v>4840</v>
      </c>
      <c r="D197" s="319" t="s">
        <v>4765</v>
      </c>
      <c r="E197" s="319" t="s">
        <v>4765</v>
      </c>
      <c r="F197" s="319">
        <v>20180101</v>
      </c>
      <c r="G197" s="319">
        <v>20210630</v>
      </c>
      <c r="H197" s="319" t="s">
        <v>4293</v>
      </c>
      <c r="I197" s="319" t="s">
        <v>4911</v>
      </c>
      <c r="J197" s="319">
        <f t="shared" si="23"/>
        <v>412</v>
      </c>
      <c r="K197" s="319" t="s">
        <v>1419</v>
      </c>
      <c r="L197" s="319" t="s">
        <v>4459</v>
      </c>
    </row>
    <row r="198" spans="1:12" s="319" customFormat="1">
      <c r="A198" s="319">
        <f t="shared" si="24"/>
        <v>597</v>
      </c>
      <c r="B198" s="288" t="s">
        <v>4453</v>
      </c>
      <c r="C198" s="319" t="s">
        <v>4840</v>
      </c>
      <c r="D198" s="319" t="s">
        <v>4765</v>
      </c>
      <c r="E198" s="319" t="s">
        <v>4765</v>
      </c>
      <c r="F198" s="319">
        <v>20180101</v>
      </c>
      <c r="G198" s="319">
        <v>20210630</v>
      </c>
      <c r="H198" s="319" t="s">
        <v>4293</v>
      </c>
      <c r="I198" s="319" t="s">
        <v>4911</v>
      </c>
      <c r="J198" s="319">
        <f t="shared" si="23"/>
        <v>412</v>
      </c>
      <c r="K198" s="319" t="s">
        <v>1586</v>
      </c>
      <c r="L198" s="319" t="s">
        <v>4460</v>
      </c>
    </row>
    <row r="199" spans="1:12" s="319" customFormat="1">
      <c r="A199" s="319">
        <f t="shared" si="24"/>
        <v>598</v>
      </c>
      <c r="B199" s="288" t="s">
        <v>4453</v>
      </c>
      <c r="C199" s="319" t="s">
        <v>4840</v>
      </c>
      <c r="D199" s="319" t="s">
        <v>4765</v>
      </c>
      <c r="E199" s="319" t="s">
        <v>4765</v>
      </c>
      <c r="F199" s="319">
        <v>20180101</v>
      </c>
      <c r="G199" s="319">
        <v>20210630</v>
      </c>
      <c r="H199" s="319" t="s">
        <v>4293</v>
      </c>
      <c r="I199" s="319" t="s">
        <v>4911</v>
      </c>
      <c r="J199" s="319">
        <f t="shared" si="23"/>
        <v>412</v>
      </c>
      <c r="K199" s="319" t="s">
        <v>1256</v>
      </c>
      <c r="L199" s="319" t="s">
        <v>4744</v>
      </c>
    </row>
    <row r="200" spans="1:12" s="319" customFormat="1">
      <c r="A200" s="319">
        <f t="shared" si="24"/>
        <v>599</v>
      </c>
      <c r="B200" s="288" t="s">
        <v>4453</v>
      </c>
      <c r="C200" s="319" t="s">
        <v>4840</v>
      </c>
      <c r="D200" s="319" t="s">
        <v>4765</v>
      </c>
      <c r="E200" s="319" t="s">
        <v>4765</v>
      </c>
      <c r="F200" s="319">
        <v>20180101</v>
      </c>
      <c r="G200" s="319">
        <v>20210630</v>
      </c>
      <c r="H200" s="319" t="s">
        <v>4293</v>
      </c>
      <c r="I200" s="319" t="s">
        <v>4911</v>
      </c>
      <c r="J200" s="319">
        <f t="shared" si="23"/>
        <v>412</v>
      </c>
      <c r="K200" s="319" t="s">
        <v>4461</v>
      </c>
      <c r="L200" s="319" t="s">
        <v>4462</v>
      </c>
    </row>
    <row r="201" spans="1:12" s="319" customFormat="1">
      <c r="A201" s="319">
        <f t="shared" si="24"/>
        <v>600</v>
      </c>
      <c r="B201" s="288" t="s">
        <v>4453</v>
      </c>
      <c r="C201" s="319" t="s">
        <v>4840</v>
      </c>
      <c r="D201" s="319" t="s">
        <v>4765</v>
      </c>
      <c r="E201" s="319" t="s">
        <v>4765</v>
      </c>
      <c r="F201" s="319">
        <v>20180101</v>
      </c>
      <c r="G201" s="319">
        <v>20210630</v>
      </c>
      <c r="H201" s="319" t="s">
        <v>4293</v>
      </c>
      <c r="I201" s="319" t="s">
        <v>4911</v>
      </c>
      <c r="J201" s="319">
        <f t="shared" si="23"/>
        <v>412</v>
      </c>
      <c r="K201" s="319" t="s">
        <v>4762</v>
      </c>
      <c r="L201" s="319" t="s">
        <v>4763</v>
      </c>
    </row>
    <row r="202" spans="1:12" s="319" customFormat="1">
      <c r="A202" s="319">
        <f t="shared" si="24"/>
        <v>601</v>
      </c>
      <c r="B202" s="288" t="s">
        <v>4453</v>
      </c>
      <c r="C202" s="319" t="s">
        <v>4840</v>
      </c>
      <c r="D202" s="319" t="s">
        <v>4765</v>
      </c>
      <c r="E202" s="319" t="s">
        <v>4765</v>
      </c>
      <c r="F202" s="319">
        <v>20180101</v>
      </c>
      <c r="G202" s="319">
        <v>20210630</v>
      </c>
      <c r="H202" s="319" t="s">
        <v>4293</v>
      </c>
      <c r="I202" s="319" t="s">
        <v>4911</v>
      </c>
      <c r="J202" s="319">
        <f t="shared" si="23"/>
        <v>412</v>
      </c>
      <c r="K202" s="319" t="s">
        <v>4463</v>
      </c>
      <c r="L202" s="319" t="s">
        <v>4464</v>
      </c>
    </row>
    <row r="203" spans="1:12" s="319" customFormat="1">
      <c r="A203" s="319">
        <f t="shared" si="24"/>
        <v>602</v>
      </c>
      <c r="B203" s="288" t="s">
        <v>4453</v>
      </c>
      <c r="C203" s="319" t="s">
        <v>4840</v>
      </c>
      <c r="D203" s="319" t="s">
        <v>4765</v>
      </c>
      <c r="E203" s="319" t="s">
        <v>4765</v>
      </c>
      <c r="F203" s="319">
        <v>20180101</v>
      </c>
      <c r="G203" s="319">
        <v>20210630</v>
      </c>
      <c r="H203" s="319" t="s">
        <v>4293</v>
      </c>
      <c r="I203" s="319" t="s">
        <v>4911</v>
      </c>
      <c r="J203" s="319">
        <f t="shared" si="23"/>
        <v>412</v>
      </c>
      <c r="K203" s="319" t="s">
        <v>4848</v>
      </c>
      <c r="L203" s="319" t="s">
        <v>4467</v>
      </c>
    </row>
    <row r="204" spans="1:12" s="319" customFormat="1">
      <c r="A204" s="319">
        <f t="shared" si="24"/>
        <v>603</v>
      </c>
      <c r="B204" s="288" t="s">
        <v>4453</v>
      </c>
      <c r="C204" s="319" t="s">
        <v>4840</v>
      </c>
      <c r="D204" s="319" t="s">
        <v>4765</v>
      </c>
      <c r="E204" s="319" t="s">
        <v>4765</v>
      </c>
      <c r="F204" s="319">
        <v>20180101</v>
      </c>
      <c r="G204" s="319">
        <v>20210630</v>
      </c>
      <c r="H204" s="319" t="s">
        <v>4293</v>
      </c>
      <c r="I204" s="319" t="s">
        <v>4911</v>
      </c>
      <c r="J204" s="319">
        <f t="shared" si="23"/>
        <v>412</v>
      </c>
      <c r="K204" s="319" t="s">
        <v>4832</v>
      </c>
      <c r="L204" s="319" t="s">
        <v>4469</v>
      </c>
    </row>
    <row r="205" spans="1:12" s="319" customFormat="1">
      <c r="A205" s="319">
        <f t="shared" si="24"/>
        <v>604</v>
      </c>
      <c r="B205" s="288" t="s">
        <v>4453</v>
      </c>
      <c r="C205" s="319" t="s">
        <v>4840</v>
      </c>
      <c r="D205" s="319" t="s">
        <v>4765</v>
      </c>
      <c r="E205" s="319" t="s">
        <v>4765</v>
      </c>
      <c r="F205" s="319">
        <v>20180101</v>
      </c>
      <c r="G205" s="319">
        <v>20210630</v>
      </c>
      <c r="H205" s="319" t="s">
        <v>4293</v>
      </c>
      <c r="I205" s="319" t="s">
        <v>4911</v>
      </c>
      <c r="J205" s="319">
        <f t="shared" si="23"/>
        <v>412</v>
      </c>
      <c r="K205" s="319" t="s">
        <v>4833</v>
      </c>
      <c r="L205" s="319" t="s">
        <v>4471</v>
      </c>
    </row>
    <row r="206" spans="1:12" s="319" customFormat="1">
      <c r="A206" s="319">
        <f t="shared" si="24"/>
        <v>605</v>
      </c>
      <c r="B206" s="288" t="s">
        <v>4453</v>
      </c>
      <c r="C206" s="319" t="s">
        <v>4840</v>
      </c>
      <c r="D206" s="319" t="s">
        <v>4765</v>
      </c>
      <c r="E206" s="319" t="s">
        <v>4765</v>
      </c>
      <c r="F206" s="319">
        <v>20180101</v>
      </c>
      <c r="G206" s="319">
        <v>20210630</v>
      </c>
      <c r="H206" s="319" t="s">
        <v>4293</v>
      </c>
      <c r="I206" s="319" t="s">
        <v>4911</v>
      </c>
      <c r="J206" s="319">
        <f t="shared" si="23"/>
        <v>412</v>
      </c>
      <c r="K206" s="319" t="s">
        <v>4834</v>
      </c>
      <c r="L206" s="319" t="s">
        <v>4835</v>
      </c>
    </row>
    <row r="207" spans="1:12" s="319" customFormat="1">
      <c r="A207" s="319">
        <f t="shared" si="24"/>
        <v>606</v>
      </c>
      <c r="B207" s="288" t="s">
        <v>4453</v>
      </c>
      <c r="C207" s="319" t="s">
        <v>4840</v>
      </c>
      <c r="D207" s="319" t="s">
        <v>4765</v>
      </c>
      <c r="E207" s="319" t="s">
        <v>4765</v>
      </c>
      <c r="F207" s="319">
        <v>20180101</v>
      </c>
      <c r="G207" s="319">
        <v>20210630</v>
      </c>
      <c r="H207" s="319" t="s">
        <v>4293</v>
      </c>
      <c r="I207" s="319" t="s">
        <v>4911</v>
      </c>
      <c r="J207" s="319">
        <f t="shared" si="23"/>
        <v>412</v>
      </c>
      <c r="K207" s="319" t="s">
        <v>4837</v>
      </c>
      <c r="L207" s="319" t="s">
        <v>4836</v>
      </c>
    </row>
    <row r="208" spans="1:12" s="319" customFormat="1">
      <c r="A208" s="319">
        <f t="shared" si="24"/>
        <v>607</v>
      </c>
      <c r="B208" s="288" t="s">
        <v>4453</v>
      </c>
      <c r="C208" s="319" t="s">
        <v>4840</v>
      </c>
      <c r="D208" s="319" t="s">
        <v>4765</v>
      </c>
      <c r="E208" s="319" t="s">
        <v>4765</v>
      </c>
      <c r="F208" s="319">
        <v>20180101</v>
      </c>
      <c r="G208" s="319">
        <v>20210630</v>
      </c>
      <c r="H208" s="319" t="s">
        <v>4293</v>
      </c>
      <c r="I208" s="319" t="s">
        <v>4911</v>
      </c>
      <c r="J208" s="319">
        <f t="shared" si="23"/>
        <v>412</v>
      </c>
      <c r="K208" s="319" t="s">
        <v>4838</v>
      </c>
      <c r="L208" s="319" t="s">
        <v>4841</v>
      </c>
    </row>
    <row r="209" spans="1:12" s="319" customFormat="1">
      <c r="A209" s="319">
        <f t="shared" si="24"/>
        <v>608</v>
      </c>
      <c r="B209" s="288" t="s">
        <v>4453</v>
      </c>
      <c r="C209" s="319" t="s">
        <v>4840</v>
      </c>
      <c r="D209" s="319" t="s">
        <v>4765</v>
      </c>
      <c r="E209" s="319" t="s">
        <v>4765</v>
      </c>
      <c r="F209" s="319">
        <v>20180101</v>
      </c>
      <c r="G209" s="319">
        <v>20210630</v>
      </c>
      <c r="H209" s="319" t="s">
        <v>4293</v>
      </c>
      <c r="I209" s="319" t="s">
        <v>4911</v>
      </c>
      <c r="J209" s="319">
        <f t="shared" si="23"/>
        <v>412</v>
      </c>
      <c r="K209" s="319" t="s">
        <v>4839</v>
      </c>
      <c r="L209" s="319" t="s">
        <v>4842</v>
      </c>
    </row>
    <row r="210" spans="1:12" s="319" customFormat="1">
      <c r="A210" s="319">
        <f t="shared" ref="A210:A223" si="25">A209+1</f>
        <v>609</v>
      </c>
      <c r="B210" s="288" t="s">
        <v>4453</v>
      </c>
      <c r="C210" s="319" t="s">
        <v>4840</v>
      </c>
      <c r="D210" s="319" t="s">
        <v>4765</v>
      </c>
      <c r="E210" s="319" t="s">
        <v>4765</v>
      </c>
      <c r="F210" s="319">
        <v>20180101</v>
      </c>
      <c r="G210" s="319">
        <v>20210630</v>
      </c>
      <c r="H210" s="319" t="s">
        <v>4293</v>
      </c>
      <c r="I210" s="319" t="s">
        <v>4911</v>
      </c>
      <c r="J210" s="319">
        <v>413</v>
      </c>
      <c r="K210" s="319" t="s">
        <v>1809</v>
      </c>
      <c r="L210" s="319" t="s">
        <v>4458</v>
      </c>
    </row>
    <row r="211" spans="1:12" s="319" customFormat="1">
      <c r="A211" s="319">
        <f t="shared" si="25"/>
        <v>610</v>
      </c>
      <c r="B211" s="288" t="s">
        <v>4453</v>
      </c>
      <c r="C211" s="319" t="s">
        <v>4840</v>
      </c>
      <c r="D211" s="319" t="s">
        <v>4765</v>
      </c>
      <c r="E211" s="319" t="s">
        <v>4765</v>
      </c>
      <c r="F211" s="319">
        <v>20180101</v>
      </c>
      <c r="G211" s="319">
        <v>20210630</v>
      </c>
      <c r="H211" s="319" t="s">
        <v>4293</v>
      </c>
      <c r="I211" s="319" t="s">
        <v>4911</v>
      </c>
      <c r="J211" s="319">
        <f t="shared" si="23"/>
        <v>413</v>
      </c>
      <c r="K211" s="319" t="s">
        <v>1419</v>
      </c>
      <c r="L211" s="319" t="s">
        <v>4459</v>
      </c>
    </row>
    <row r="212" spans="1:12" s="319" customFormat="1">
      <c r="A212" s="319">
        <f t="shared" si="25"/>
        <v>611</v>
      </c>
      <c r="B212" s="288" t="s">
        <v>4453</v>
      </c>
      <c r="C212" s="319" t="s">
        <v>4840</v>
      </c>
      <c r="D212" s="319" t="s">
        <v>4765</v>
      </c>
      <c r="E212" s="319" t="s">
        <v>4765</v>
      </c>
      <c r="F212" s="319">
        <v>20180101</v>
      </c>
      <c r="G212" s="319">
        <v>20210630</v>
      </c>
      <c r="H212" s="319" t="s">
        <v>4293</v>
      </c>
      <c r="I212" s="319" t="s">
        <v>4911</v>
      </c>
      <c r="J212" s="319">
        <f t="shared" si="23"/>
        <v>413</v>
      </c>
      <c r="K212" s="319" t="s">
        <v>1586</v>
      </c>
      <c r="L212" s="319" t="s">
        <v>4460</v>
      </c>
    </row>
    <row r="213" spans="1:12" s="319" customFormat="1">
      <c r="A213" s="319">
        <f t="shared" si="25"/>
        <v>612</v>
      </c>
      <c r="B213" s="288" t="s">
        <v>4453</v>
      </c>
      <c r="C213" s="319" t="s">
        <v>4840</v>
      </c>
      <c r="D213" s="319" t="s">
        <v>4765</v>
      </c>
      <c r="E213" s="319" t="s">
        <v>4765</v>
      </c>
      <c r="F213" s="319">
        <v>20180101</v>
      </c>
      <c r="G213" s="319">
        <v>20210630</v>
      </c>
      <c r="H213" s="319" t="s">
        <v>4293</v>
      </c>
      <c r="I213" s="319" t="s">
        <v>4911</v>
      </c>
      <c r="J213" s="319">
        <f t="shared" si="23"/>
        <v>413</v>
      </c>
      <c r="K213" s="319" t="s">
        <v>1256</v>
      </c>
      <c r="L213" s="319" t="s">
        <v>4744</v>
      </c>
    </row>
    <row r="214" spans="1:12" s="319" customFormat="1">
      <c r="A214" s="319">
        <f t="shared" si="25"/>
        <v>613</v>
      </c>
      <c r="B214" s="288" t="s">
        <v>4453</v>
      </c>
      <c r="C214" s="319" t="s">
        <v>4840</v>
      </c>
      <c r="D214" s="319" t="s">
        <v>4765</v>
      </c>
      <c r="E214" s="319" t="s">
        <v>4765</v>
      </c>
      <c r="F214" s="319">
        <v>20180101</v>
      </c>
      <c r="G214" s="319">
        <v>20210630</v>
      </c>
      <c r="H214" s="319" t="s">
        <v>4293</v>
      </c>
      <c r="I214" s="319" t="s">
        <v>4911</v>
      </c>
      <c r="J214" s="319">
        <f t="shared" si="23"/>
        <v>413</v>
      </c>
      <c r="K214" s="319" t="s">
        <v>4461</v>
      </c>
      <c r="L214" s="319" t="s">
        <v>4462</v>
      </c>
    </row>
    <row r="215" spans="1:12" s="319" customFormat="1">
      <c r="A215" s="319">
        <f t="shared" si="25"/>
        <v>614</v>
      </c>
      <c r="B215" s="288" t="s">
        <v>4453</v>
      </c>
      <c r="C215" s="319" t="s">
        <v>4840</v>
      </c>
      <c r="D215" s="319" t="s">
        <v>4765</v>
      </c>
      <c r="E215" s="319" t="s">
        <v>4765</v>
      </c>
      <c r="F215" s="319">
        <v>20180101</v>
      </c>
      <c r="G215" s="319">
        <v>20210630</v>
      </c>
      <c r="H215" s="319" t="s">
        <v>4293</v>
      </c>
      <c r="I215" s="319" t="s">
        <v>4911</v>
      </c>
      <c r="J215" s="319">
        <f t="shared" si="23"/>
        <v>413</v>
      </c>
      <c r="K215" s="319" t="s">
        <v>4762</v>
      </c>
      <c r="L215" s="319" t="s">
        <v>4763</v>
      </c>
    </row>
    <row r="216" spans="1:12" s="319" customFormat="1">
      <c r="A216" s="319">
        <f t="shared" si="25"/>
        <v>615</v>
      </c>
      <c r="B216" s="288" t="s">
        <v>4453</v>
      </c>
      <c r="C216" s="319" t="s">
        <v>4840</v>
      </c>
      <c r="D216" s="319" t="s">
        <v>4765</v>
      </c>
      <c r="E216" s="319" t="s">
        <v>4765</v>
      </c>
      <c r="F216" s="319">
        <v>20180101</v>
      </c>
      <c r="G216" s="319">
        <v>20210630</v>
      </c>
      <c r="H216" s="319" t="s">
        <v>4293</v>
      </c>
      <c r="I216" s="319" t="s">
        <v>4911</v>
      </c>
      <c r="J216" s="319">
        <f t="shared" si="23"/>
        <v>413</v>
      </c>
      <c r="K216" s="319" t="s">
        <v>4463</v>
      </c>
      <c r="L216" s="319" t="s">
        <v>4464</v>
      </c>
    </row>
    <row r="217" spans="1:12" s="319" customFormat="1">
      <c r="A217" s="319">
        <f t="shared" si="25"/>
        <v>616</v>
      </c>
      <c r="B217" s="288" t="s">
        <v>4453</v>
      </c>
      <c r="C217" s="319" t="s">
        <v>4840</v>
      </c>
      <c r="D217" s="319" t="s">
        <v>4765</v>
      </c>
      <c r="E217" s="319" t="s">
        <v>4765</v>
      </c>
      <c r="F217" s="319">
        <v>20180101</v>
      </c>
      <c r="G217" s="319">
        <v>20210630</v>
      </c>
      <c r="H217" s="319" t="s">
        <v>4293</v>
      </c>
      <c r="I217" s="319" t="s">
        <v>4911</v>
      </c>
      <c r="J217" s="319">
        <f t="shared" si="23"/>
        <v>413</v>
      </c>
      <c r="K217" s="319" t="s">
        <v>4848</v>
      </c>
      <c r="L217" s="319" t="s">
        <v>4467</v>
      </c>
    </row>
    <row r="218" spans="1:12" s="319" customFormat="1">
      <c r="A218" s="319">
        <f t="shared" si="25"/>
        <v>617</v>
      </c>
      <c r="B218" s="288" t="s">
        <v>4453</v>
      </c>
      <c r="C218" s="319" t="s">
        <v>4840</v>
      </c>
      <c r="D218" s="319" t="s">
        <v>4765</v>
      </c>
      <c r="E218" s="319" t="s">
        <v>4765</v>
      </c>
      <c r="F218" s="319">
        <v>20180101</v>
      </c>
      <c r="G218" s="319">
        <v>20210630</v>
      </c>
      <c r="H218" s="319" t="s">
        <v>4293</v>
      </c>
      <c r="I218" s="319" t="s">
        <v>4911</v>
      </c>
      <c r="J218" s="319">
        <f t="shared" si="23"/>
        <v>413</v>
      </c>
      <c r="K218" s="319" t="s">
        <v>4832</v>
      </c>
      <c r="L218" s="319" t="s">
        <v>4469</v>
      </c>
    </row>
    <row r="219" spans="1:12" s="319" customFormat="1">
      <c r="A219" s="319">
        <f t="shared" si="25"/>
        <v>618</v>
      </c>
      <c r="B219" s="288" t="s">
        <v>4453</v>
      </c>
      <c r="C219" s="319" t="s">
        <v>4840</v>
      </c>
      <c r="D219" s="319" t="s">
        <v>4765</v>
      </c>
      <c r="E219" s="319" t="s">
        <v>4765</v>
      </c>
      <c r="F219" s="319">
        <v>20180101</v>
      </c>
      <c r="G219" s="319">
        <v>20210630</v>
      </c>
      <c r="H219" s="319" t="s">
        <v>4293</v>
      </c>
      <c r="I219" s="319" t="s">
        <v>4911</v>
      </c>
      <c r="J219" s="319">
        <f t="shared" si="23"/>
        <v>413</v>
      </c>
      <c r="K219" s="319" t="s">
        <v>4833</v>
      </c>
      <c r="L219" s="319" t="s">
        <v>4471</v>
      </c>
    </row>
    <row r="220" spans="1:12" s="319" customFormat="1">
      <c r="A220" s="319">
        <f t="shared" si="25"/>
        <v>619</v>
      </c>
      <c r="B220" s="288" t="s">
        <v>4453</v>
      </c>
      <c r="C220" s="319" t="s">
        <v>4840</v>
      </c>
      <c r="D220" s="319" t="s">
        <v>4765</v>
      </c>
      <c r="E220" s="319" t="s">
        <v>4765</v>
      </c>
      <c r="F220" s="319">
        <v>20180101</v>
      </c>
      <c r="G220" s="319">
        <v>20210630</v>
      </c>
      <c r="H220" s="319" t="s">
        <v>4293</v>
      </c>
      <c r="I220" s="319" t="s">
        <v>4911</v>
      </c>
      <c r="J220" s="319">
        <f t="shared" si="23"/>
        <v>413</v>
      </c>
      <c r="K220" s="319" t="s">
        <v>4834</v>
      </c>
      <c r="L220" s="319" t="s">
        <v>4835</v>
      </c>
    </row>
    <row r="221" spans="1:12" s="319" customFormat="1">
      <c r="A221" s="319">
        <f t="shared" si="25"/>
        <v>620</v>
      </c>
      <c r="B221" s="288" t="s">
        <v>4453</v>
      </c>
      <c r="C221" s="319" t="s">
        <v>4840</v>
      </c>
      <c r="D221" s="319" t="s">
        <v>4765</v>
      </c>
      <c r="E221" s="319" t="s">
        <v>4765</v>
      </c>
      <c r="F221" s="319">
        <v>20180101</v>
      </c>
      <c r="G221" s="319">
        <v>20210630</v>
      </c>
      <c r="H221" s="319" t="s">
        <v>4293</v>
      </c>
      <c r="I221" s="319" t="s">
        <v>4911</v>
      </c>
      <c r="J221" s="319">
        <f t="shared" si="23"/>
        <v>413</v>
      </c>
      <c r="K221" s="319" t="s">
        <v>4837</v>
      </c>
      <c r="L221" s="319" t="s">
        <v>4836</v>
      </c>
    </row>
    <row r="222" spans="1:12" s="319" customFormat="1">
      <c r="A222" s="319">
        <f t="shared" si="25"/>
        <v>621</v>
      </c>
      <c r="B222" s="288" t="s">
        <v>4453</v>
      </c>
      <c r="C222" s="319" t="s">
        <v>4840</v>
      </c>
      <c r="D222" s="319" t="s">
        <v>4765</v>
      </c>
      <c r="E222" s="319" t="s">
        <v>4765</v>
      </c>
      <c r="F222" s="319">
        <v>20180101</v>
      </c>
      <c r="G222" s="319">
        <v>20210630</v>
      </c>
      <c r="H222" s="319" t="s">
        <v>4293</v>
      </c>
      <c r="I222" s="319" t="s">
        <v>4911</v>
      </c>
      <c r="J222" s="319">
        <f t="shared" si="23"/>
        <v>413</v>
      </c>
      <c r="K222" s="319" t="s">
        <v>4838</v>
      </c>
      <c r="L222" s="319" t="s">
        <v>4841</v>
      </c>
    </row>
    <row r="223" spans="1:12" s="319" customFormat="1">
      <c r="A223" s="319">
        <f t="shared" si="25"/>
        <v>622</v>
      </c>
      <c r="B223" s="288" t="s">
        <v>4453</v>
      </c>
      <c r="C223" s="319" t="s">
        <v>4840</v>
      </c>
      <c r="D223" s="319" t="s">
        <v>4765</v>
      </c>
      <c r="E223" s="319" t="s">
        <v>4765</v>
      </c>
      <c r="F223" s="319">
        <v>20180101</v>
      </c>
      <c r="G223" s="319">
        <v>20210630</v>
      </c>
      <c r="H223" s="319" t="s">
        <v>4293</v>
      </c>
      <c r="I223" s="319" t="s">
        <v>4911</v>
      </c>
      <c r="J223" s="319">
        <f t="shared" si="23"/>
        <v>413</v>
      </c>
      <c r="K223" s="319" t="s">
        <v>4839</v>
      </c>
      <c r="L223" s="319" t="s">
        <v>4842</v>
      </c>
    </row>
    <row r="224" spans="1:12" s="319" customFormat="1">
      <c r="A224" s="319">
        <f t="shared" ref="A224:A237" si="26">A223+1</f>
        <v>623</v>
      </c>
      <c r="B224" s="288" t="s">
        <v>4453</v>
      </c>
      <c r="C224" s="319" t="s">
        <v>4840</v>
      </c>
      <c r="D224" s="319" t="s">
        <v>4765</v>
      </c>
      <c r="E224" s="319" t="s">
        <v>4765</v>
      </c>
      <c r="F224" s="319">
        <v>20180101</v>
      </c>
      <c r="G224" s="319">
        <v>20210630</v>
      </c>
      <c r="H224" s="319" t="s">
        <v>4293</v>
      </c>
      <c r="I224" s="319" t="s">
        <v>4911</v>
      </c>
      <c r="J224" s="319">
        <v>414</v>
      </c>
      <c r="K224" s="319" t="s">
        <v>1809</v>
      </c>
      <c r="L224" s="319" t="s">
        <v>4458</v>
      </c>
    </row>
    <row r="225" spans="1:12" s="319" customFormat="1">
      <c r="A225" s="319">
        <f t="shared" si="26"/>
        <v>624</v>
      </c>
      <c r="B225" s="288" t="s">
        <v>4453</v>
      </c>
      <c r="C225" s="319" t="s">
        <v>4840</v>
      </c>
      <c r="D225" s="319" t="s">
        <v>4765</v>
      </c>
      <c r="E225" s="319" t="s">
        <v>4765</v>
      </c>
      <c r="F225" s="319">
        <v>20180101</v>
      </c>
      <c r="G225" s="319">
        <v>20210630</v>
      </c>
      <c r="H225" s="319" t="s">
        <v>4293</v>
      </c>
      <c r="I225" s="319" t="s">
        <v>4911</v>
      </c>
      <c r="J225" s="319">
        <f t="shared" si="23"/>
        <v>414</v>
      </c>
      <c r="K225" s="319" t="s">
        <v>1419</v>
      </c>
      <c r="L225" s="319" t="s">
        <v>4459</v>
      </c>
    </row>
    <row r="226" spans="1:12" s="319" customFormat="1">
      <c r="A226" s="319">
        <f t="shared" si="26"/>
        <v>625</v>
      </c>
      <c r="B226" s="288" t="s">
        <v>4453</v>
      </c>
      <c r="C226" s="319" t="s">
        <v>4840</v>
      </c>
      <c r="D226" s="319" t="s">
        <v>4765</v>
      </c>
      <c r="E226" s="319" t="s">
        <v>4765</v>
      </c>
      <c r="F226" s="319">
        <v>20180101</v>
      </c>
      <c r="G226" s="319">
        <v>20210630</v>
      </c>
      <c r="H226" s="319" t="s">
        <v>4293</v>
      </c>
      <c r="I226" s="319" t="s">
        <v>4911</v>
      </c>
      <c r="J226" s="319">
        <f t="shared" si="23"/>
        <v>414</v>
      </c>
      <c r="K226" s="319" t="s">
        <v>1586</v>
      </c>
      <c r="L226" s="319" t="s">
        <v>4460</v>
      </c>
    </row>
    <row r="227" spans="1:12" s="319" customFormat="1">
      <c r="A227" s="319">
        <f t="shared" si="26"/>
        <v>626</v>
      </c>
      <c r="B227" s="288" t="s">
        <v>4453</v>
      </c>
      <c r="C227" s="319" t="s">
        <v>4840</v>
      </c>
      <c r="D227" s="319" t="s">
        <v>4765</v>
      </c>
      <c r="E227" s="319" t="s">
        <v>4765</v>
      </c>
      <c r="F227" s="319">
        <v>20180101</v>
      </c>
      <c r="G227" s="319">
        <v>20210630</v>
      </c>
      <c r="H227" s="319" t="s">
        <v>4293</v>
      </c>
      <c r="I227" s="319" t="s">
        <v>4911</v>
      </c>
      <c r="J227" s="319">
        <f t="shared" si="23"/>
        <v>414</v>
      </c>
      <c r="K227" s="319" t="s">
        <v>1256</v>
      </c>
      <c r="L227" s="319" t="s">
        <v>4744</v>
      </c>
    </row>
    <row r="228" spans="1:12" s="319" customFormat="1">
      <c r="A228" s="319">
        <f t="shared" si="26"/>
        <v>627</v>
      </c>
      <c r="B228" s="288" t="s">
        <v>4453</v>
      </c>
      <c r="C228" s="319" t="s">
        <v>4840</v>
      </c>
      <c r="D228" s="319" t="s">
        <v>4765</v>
      </c>
      <c r="E228" s="319" t="s">
        <v>4765</v>
      </c>
      <c r="F228" s="319">
        <v>20180101</v>
      </c>
      <c r="G228" s="319">
        <v>20210630</v>
      </c>
      <c r="H228" s="319" t="s">
        <v>4293</v>
      </c>
      <c r="I228" s="319" t="s">
        <v>4911</v>
      </c>
      <c r="J228" s="319">
        <f t="shared" si="23"/>
        <v>414</v>
      </c>
      <c r="K228" s="319" t="s">
        <v>4461</v>
      </c>
      <c r="L228" s="319" t="s">
        <v>4462</v>
      </c>
    </row>
    <row r="229" spans="1:12" s="319" customFormat="1">
      <c r="A229" s="319">
        <f t="shared" si="26"/>
        <v>628</v>
      </c>
      <c r="B229" s="288" t="s">
        <v>4453</v>
      </c>
      <c r="C229" s="319" t="s">
        <v>4840</v>
      </c>
      <c r="D229" s="319" t="s">
        <v>4765</v>
      </c>
      <c r="E229" s="319" t="s">
        <v>4765</v>
      </c>
      <c r="F229" s="319">
        <v>20180101</v>
      </c>
      <c r="G229" s="319">
        <v>20210630</v>
      </c>
      <c r="H229" s="319" t="s">
        <v>4293</v>
      </c>
      <c r="I229" s="319" t="s">
        <v>4911</v>
      </c>
      <c r="J229" s="319">
        <f t="shared" si="23"/>
        <v>414</v>
      </c>
      <c r="K229" s="319" t="s">
        <v>4762</v>
      </c>
      <c r="L229" s="319" t="s">
        <v>4763</v>
      </c>
    </row>
    <row r="230" spans="1:12" s="319" customFormat="1">
      <c r="A230" s="319">
        <f t="shared" si="26"/>
        <v>629</v>
      </c>
      <c r="B230" s="288" t="s">
        <v>4453</v>
      </c>
      <c r="C230" s="319" t="s">
        <v>4840</v>
      </c>
      <c r="D230" s="319" t="s">
        <v>4765</v>
      </c>
      <c r="E230" s="319" t="s">
        <v>4765</v>
      </c>
      <c r="F230" s="319">
        <v>20180101</v>
      </c>
      <c r="G230" s="319">
        <v>20210630</v>
      </c>
      <c r="H230" s="319" t="s">
        <v>4293</v>
      </c>
      <c r="I230" s="319" t="s">
        <v>4911</v>
      </c>
      <c r="J230" s="319">
        <f t="shared" si="23"/>
        <v>414</v>
      </c>
      <c r="K230" s="319" t="s">
        <v>4463</v>
      </c>
      <c r="L230" s="319" t="s">
        <v>4464</v>
      </c>
    </row>
    <row r="231" spans="1:12" s="319" customFormat="1">
      <c r="A231" s="319">
        <f t="shared" si="26"/>
        <v>630</v>
      </c>
      <c r="B231" s="288" t="s">
        <v>4453</v>
      </c>
      <c r="C231" s="319" t="s">
        <v>4840</v>
      </c>
      <c r="D231" s="319" t="s">
        <v>4765</v>
      </c>
      <c r="E231" s="319" t="s">
        <v>4765</v>
      </c>
      <c r="F231" s="319">
        <v>20180101</v>
      </c>
      <c r="G231" s="319">
        <v>20210630</v>
      </c>
      <c r="H231" s="319" t="s">
        <v>4293</v>
      </c>
      <c r="I231" s="319" t="s">
        <v>4911</v>
      </c>
      <c r="J231" s="319">
        <f t="shared" si="23"/>
        <v>414</v>
      </c>
      <c r="K231" s="319" t="s">
        <v>4848</v>
      </c>
      <c r="L231" s="319" t="s">
        <v>4467</v>
      </c>
    </row>
    <row r="232" spans="1:12" s="319" customFormat="1">
      <c r="A232" s="319">
        <f t="shared" si="26"/>
        <v>631</v>
      </c>
      <c r="B232" s="288" t="s">
        <v>4453</v>
      </c>
      <c r="C232" s="319" t="s">
        <v>4840</v>
      </c>
      <c r="D232" s="319" t="s">
        <v>4765</v>
      </c>
      <c r="E232" s="319" t="s">
        <v>4765</v>
      </c>
      <c r="F232" s="319">
        <v>20180101</v>
      </c>
      <c r="G232" s="319">
        <v>20210630</v>
      </c>
      <c r="H232" s="319" t="s">
        <v>4293</v>
      </c>
      <c r="I232" s="319" t="s">
        <v>4911</v>
      </c>
      <c r="J232" s="319">
        <f t="shared" si="23"/>
        <v>414</v>
      </c>
      <c r="K232" s="319" t="s">
        <v>4832</v>
      </c>
      <c r="L232" s="319" t="s">
        <v>4469</v>
      </c>
    </row>
    <row r="233" spans="1:12" s="319" customFormat="1">
      <c r="A233" s="319">
        <f t="shared" si="26"/>
        <v>632</v>
      </c>
      <c r="B233" s="288" t="s">
        <v>4453</v>
      </c>
      <c r="C233" s="319" t="s">
        <v>4840</v>
      </c>
      <c r="D233" s="319" t="s">
        <v>4765</v>
      </c>
      <c r="E233" s="319" t="s">
        <v>4765</v>
      </c>
      <c r="F233" s="319">
        <v>20180101</v>
      </c>
      <c r="G233" s="319">
        <v>20210630</v>
      </c>
      <c r="H233" s="319" t="s">
        <v>4293</v>
      </c>
      <c r="I233" s="319" t="s">
        <v>4911</v>
      </c>
      <c r="J233" s="319">
        <f t="shared" si="23"/>
        <v>414</v>
      </c>
      <c r="K233" s="319" t="s">
        <v>4833</v>
      </c>
      <c r="L233" s="319" t="s">
        <v>4471</v>
      </c>
    </row>
    <row r="234" spans="1:12" s="319" customFormat="1">
      <c r="A234" s="319">
        <f t="shared" si="26"/>
        <v>633</v>
      </c>
      <c r="B234" s="288" t="s">
        <v>4453</v>
      </c>
      <c r="C234" s="319" t="s">
        <v>4840</v>
      </c>
      <c r="D234" s="319" t="s">
        <v>4765</v>
      </c>
      <c r="E234" s="319" t="s">
        <v>4765</v>
      </c>
      <c r="F234" s="319">
        <v>20180101</v>
      </c>
      <c r="G234" s="319">
        <v>20210630</v>
      </c>
      <c r="H234" s="319" t="s">
        <v>4293</v>
      </c>
      <c r="I234" s="319" t="s">
        <v>4911</v>
      </c>
      <c r="J234" s="319">
        <f t="shared" si="23"/>
        <v>414</v>
      </c>
      <c r="K234" s="319" t="s">
        <v>4834</v>
      </c>
      <c r="L234" s="319" t="s">
        <v>4835</v>
      </c>
    </row>
    <row r="235" spans="1:12" s="319" customFormat="1">
      <c r="A235" s="319">
        <f t="shared" si="26"/>
        <v>634</v>
      </c>
      <c r="B235" s="288" t="s">
        <v>4453</v>
      </c>
      <c r="C235" s="319" t="s">
        <v>4840</v>
      </c>
      <c r="D235" s="319" t="s">
        <v>4765</v>
      </c>
      <c r="E235" s="319" t="s">
        <v>4765</v>
      </c>
      <c r="F235" s="319">
        <v>20180101</v>
      </c>
      <c r="G235" s="319">
        <v>20210630</v>
      </c>
      <c r="H235" s="319" t="s">
        <v>4293</v>
      </c>
      <c r="I235" s="319" t="s">
        <v>4911</v>
      </c>
      <c r="J235" s="319">
        <f t="shared" si="23"/>
        <v>414</v>
      </c>
      <c r="K235" s="319" t="s">
        <v>4837</v>
      </c>
      <c r="L235" s="319" t="s">
        <v>4836</v>
      </c>
    </row>
    <row r="236" spans="1:12" s="319" customFormat="1">
      <c r="A236" s="319">
        <f t="shared" si="26"/>
        <v>635</v>
      </c>
      <c r="B236" s="288" t="s">
        <v>4453</v>
      </c>
      <c r="C236" s="319" t="s">
        <v>4840</v>
      </c>
      <c r="D236" s="319" t="s">
        <v>4765</v>
      </c>
      <c r="E236" s="319" t="s">
        <v>4765</v>
      </c>
      <c r="F236" s="319">
        <v>20180101</v>
      </c>
      <c r="G236" s="319">
        <v>20210630</v>
      </c>
      <c r="H236" s="319" t="s">
        <v>4293</v>
      </c>
      <c r="I236" s="319" t="s">
        <v>4911</v>
      </c>
      <c r="J236" s="319">
        <f t="shared" si="23"/>
        <v>414</v>
      </c>
      <c r="K236" s="319" t="s">
        <v>4838</v>
      </c>
      <c r="L236" s="319" t="s">
        <v>4841</v>
      </c>
    </row>
    <row r="237" spans="1:12" s="319" customFormat="1">
      <c r="A237" s="319">
        <f t="shared" si="26"/>
        <v>636</v>
      </c>
      <c r="B237" s="288" t="s">
        <v>4453</v>
      </c>
      <c r="C237" s="319" t="s">
        <v>4840</v>
      </c>
      <c r="D237" s="319" t="s">
        <v>4765</v>
      </c>
      <c r="E237" s="319" t="s">
        <v>4765</v>
      </c>
      <c r="F237" s="319">
        <v>20180101</v>
      </c>
      <c r="G237" s="319">
        <v>20210630</v>
      </c>
      <c r="H237" s="319" t="s">
        <v>4293</v>
      </c>
      <c r="I237" s="319" t="s">
        <v>4911</v>
      </c>
      <c r="J237" s="319">
        <f t="shared" si="23"/>
        <v>414</v>
      </c>
      <c r="K237" s="319" t="s">
        <v>4839</v>
      </c>
      <c r="L237" s="319" t="s">
        <v>4842</v>
      </c>
    </row>
    <row r="238" spans="1:12" s="319" customFormat="1">
      <c r="A238" s="319">
        <f t="shared" ref="A238:A251" si="27">A237+1</f>
        <v>637</v>
      </c>
      <c r="B238" s="288" t="s">
        <v>4453</v>
      </c>
      <c r="C238" s="319" t="s">
        <v>4840</v>
      </c>
      <c r="D238" s="319" t="s">
        <v>4765</v>
      </c>
      <c r="E238" s="319" t="s">
        <v>4765</v>
      </c>
      <c r="F238" s="319">
        <v>20180101</v>
      </c>
      <c r="G238" s="319">
        <v>20210630</v>
      </c>
      <c r="H238" s="319" t="s">
        <v>4293</v>
      </c>
      <c r="I238" s="319" t="s">
        <v>4911</v>
      </c>
      <c r="J238" s="319">
        <v>415</v>
      </c>
      <c r="K238" s="319" t="s">
        <v>1809</v>
      </c>
      <c r="L238" s="319" t="s">
        <v>4458</v>
      </c>
    </row>
    <row r="239" spans="1:12" s="319" customFormat="1">
      <c r="A239" s="319">
        <f t="shared" si="27"/>
        <v>638</v>
      </c>
      <c r="B239" s="288" t="s">
        <v>4453</v>
      </c>
      <c r="C239" s="319" t="s">
        <v>4840</v>
      </c>
      <c r="D239" s="319" t="s">
        <v>4765</v>
      </c>
      <c r="E239" s="319" t="s">
        <v>4765</v>
      </c>
      <c r="F239" s="319">
        <v>20180101</v>
      </c>
      <c r="G239" s="319">
        <v>20210630</v>
      </c>
      <c r="H239" s="319" t="s">
        <v>4293</v>
      </c>
      <c r="I239" s="319" t="s">
        <v>4911</v>
      </c>
      <c r="J239" s="319">
        <f t="shared" si="23"/>
        <v>415</v>
      </c>
      <c r="K239" s="319" t="s">
        <v>1419</v>
      </c>
      <c r="L239" s="319" t="s">
        <v>4459</v>
      </c>
    </row>
    <row r="240" spans="1:12" s="319" customFormat="1">
      <c r="A240" s="319">
        <f t="shared" si="27"/>
        <v>639</v>
      </c>
      <c r="B240" s="288" t="s">
        <v>4453</v>
      </c>
      <c r="C240" s="319" t="s">
        <v>4840</v>
      </c>
      <c r="D240" s="319" t="s">
        <v>4765</v>
      </c>
      <c r="E240" s="319" t="s">
        <v>4765</v>
      </c>
      <c r="F240" s="319">
        <v>20180101</v>
      </c>
      <c r="G240" s="319">
        <v>20210630</v>
      </c>
      <c r="H240" s="319" t="s">
        <v>4293</v>
      </c>
      <c r="I240" s="319" t="s">
        <v>4911</v>
      </c>
      <c r="J240" s="319">
        <f t="shared" si="23"/>
        <v>415</v>
      </c>
      <c r="K240" s="319" t="s">
        <v>1586</v>
      </c>
      <c r="L240" s="319" t="s">
        <v>4460</v>
      </c>
    </row>
    <row r="241" spans="1:12" s="319" customFormat="1">
      <c r="A241" s="319">
        <f t="shared" si="27"/>
        <v>640</v>
      </c>
      <c r="B241" s="288" t="s">
        <v>4453</v>
      </c>
      <c r="C241" s="319" t="s">
        <v>4840</v>
      </c>
      <c r="D241" s="319" t="s">
        <v>4765</v>
      </c>
      <c r="E241" s="319" t="s">
        <v>4765</v>
      </c>
      <c r="F241" s="319">
        <v>20180101</v>
      </c>
      <c r="G241" s="319">
        <v>20210630</v>
      </c>
      <c r="H241" s="319" t="s">
        <v>4293</v>
      </c>
      <c r="I241" s="319" t="s">
        <v>4911</v>
      </c>
      <c r="J241" s="319">
        <f t="shared" si="23"/>
        <v>415</v>
      </c>
      <c r="K241" s="319" t="s">
        <v>1256</v>
      </c>
      <c r="L241" s="319" t="s">
        <v>4744</v>
      </c>
    </row>
    <row r="242" spans="1:12" s="319" customFormat="1">
      <c r="A242" s="319">
        <f t="shared" si="27"/>
        <v>641</v>
      </c>
      <c r="B242" s="288" t="s">
        <v>4453</v>
      </c>
      <c r="C242" s="319" t="s">
        <v>4840</v>
      </c>
      <c r="D242" s="319" t="s">
        <v>4765</v>
      </c>
      <c r="E242" s="319" t="s">
        <v>4765</v>
      </c>
      <c r="F242" s="319">
        <v>20180101</v>
      </c>
      <c r="G242" s="319">
        <v>20210630</v>
      </c>
      <c r="H242" s="319" t="s">
        <v>4293</v>
      </c>
      <c r="I242" s="319" t="s">
        <v>4911</v>
      </c>
      <c r="J242" s="319">
        <f t="shared" si="23"/>
        <v>415</v>
      </c>
      <c r="K242" s="319" t="s">
        <v>4461</v>
      </c>
      <c r="L242" s="319" t="s">
        <v>4462</v>
      </c>
    </row>
    <row r="243" spans="1:12" s="319" customFormat="1">
      <c r="A243" s="319">
        <f t="shared" si="27"/>
        <v>642</v>
      </c>
      <c r="B243" s="288" t="s">
        <v>4453</v>
      </c>
      <c r="C243" s="319" t="s">
        <v>4840</v>
      </c>
      <c r="D243" s="319" t="s">
        <v>4765</v>
      </c>
      <c r="E243" s="319" t="s">
        <v>4765</v>
      </c>
      <c r="F243" s="319">
        <v>20180101</v>
      </c>
      <c r="G243" s="319">
        <v>20210630</v>
      </c>
      <c r="H243" s="319" t="s">
        <v>4293</v>
      </c>
      <c r="I243" s="319" t="s">
        <v>4911</v>
      </c>
      <c r="J243" s="319">
        <f t="shared" si="23"/>
        <v>415</v>
      </c>
      <c r="K243" s="319" t="s">
        <v>4762</v>
      </c>
      <c r="L243" s="319" t="s">
        <v>4763</v>
      </c>
    </row>
    <row r="244" spans="1:12" s="319" customFormat="1">
      <c r="A244" s="319">
        <f t="shared" si="27"/>
        <v>643</v>
      </c>
      <c r="B244" s="288" t="s">
        <v>4453</v>
      </c>
      <c r="C244" s="319" t="s">
        <v>4840</v>
      </c>
      <c r="D244" s="319" t="s">
        <v>4765</v>
      </c>
      <c r="E244" s="319" t="s">
        <v>4765</v>
      </c>
      <c r="F244" s="319">
        <v>20180101</v>
      </c>
      <c r="G244" s="319">
        <v>20210630</v>
      </c>
      <c r="H244" s="319" t="s">
        <v>4293</v>
      </c>
      <c r="I244" s="319" t="s">
        <v>4911</v>
      </c>
      <c r="J244" s="319">
        <f t="shared" si="23"/>
        <v>415</v>
      </c>
      <c r="K244" s="319" t="s">
        <v>4463</v>
      </c>
      <c r="L244" s="319" t="s">
        <v>4464</v>
      </c>
    </row>
    <row r="245" spans="1:12" s="319" customFormat="1">
      <c r="A245" s="319">
        <f t="shared" si="27"/>
        <v>644</v>
      </c>
      <c r="B245" s="288" t="s">
        <v>4453</v>
      </c>
      <c r="C245" s="319" t="s">
        <v>4840</v>
      </c>
      <c r="D245" s="319" t="s">
        <v>4765</v>
      </c>
      <c r="E245" s="319" t="s">
        <v>4765</v>
      </c>
      <c r="F245" s="319">
        <v>20180101</v>
      </c>
      <c r="G245" s="319">
        <v>20210630</v>
      </c>
      <c r="H245" s="319" t="s">
        <v>4293</v>
      </c>
      <c r="I245" s="319" t="s">
        <v>4911</v>
      </c>
      <c r="J245" s="319">
        <f t="shared" si="23"/>
        <v>415</v>
      </c>
      <c r="K245" s="319" t="s">
        <v>4848</v>
      </c>
      <c r="L245" s="319" t="s">
        <v>4467</v>
      </c>
    </row>
    <row r="246" spans="1:12" s="319" customFormat="1">
      <c r="A246" s="319">
        <f t="shared" si="27"/>
        <v>645</v>
      </c>
      <c r="B246" s="288" t="s">
        <v>4453</v>
      </c>
      <c r="C246" s="319" t="s">
        <v>4840</v>
      </c>
      <c r="D246" s="319" t="s">
        <v>4765</v>
      </c>
      <c r="E246" s="319" t="s">
        <v>4765</v>
      </c>
      <c r="F246" s="319">
        <v>20180101</v>
      </c>
      <c r="G246" s="319">
        <v>20210630</v>
      </c>
      <c r="H246" s="319" t="s">
        <v>4293</v>
      </c>
      <c r="I246" s="319" t="s">
        <v>4911</v>
      </c>
      <c r="J246" s="319">
        <f t="shared" si="23"/>
        <v>415</v>
      </c>
      <c r="K246" s="319" t="s">
        <v>4832</v>
      </c>
      <c r="L246" s="319" t="s">
        <v>4469</v>
      </c>
    </row>
    <row r="247" spans="1:12" s="319" customFormat="1">
      <c r="A247" s="319">
        <f t="shared" si="27"/>
        <v>646</v>
      </c>
      <c r="B247" s="288" t="s">
        <v>4453</v>
      </c>
      <c r="C247" s="319" t="s">
        <v>4840</v>
      </c>
      <c r="D247" s="319" t="s">
        <v>4765</v>
      </c>
      <c r="E247" s="319" t="s">
        <v>4765</v>
      </c>
      <c r="F247" s="319">
        <v>20180101</v>
      </c>
      <c r="G247" s="319">
        <v>20210630</v>
      </c>
      <c r="H247" s="319" t="s">
        <v>4293</v>
      </c>
      <c r="I247" s="319" t="s">
        <v>4911</v>
      </c>
      <c r="J247" s="319">
        <f t="shared" si="23"/>
        <v>415</v>
      </c>
      <c r="K247" s="319" t="s">
        <v>4833</v>
      </c>
      <c r="L247" s="319" t="s">
        <v>4471</v>
      </c>
    </row>
    <row r="248" spans="1:12" s="319" customFormat="1">
      <c r="A248" s="319">
        <f t="shared" si="27"/>
        <v>647</v>
      </c>
      <c r="B248" s="288" t="s">
        <v>4453</v>
      </c>
      <c r="C248" s="319" t="s">
        <v>4840</v>
      </c>
      <c r="D248" s="319" t="s">
        <v>4765</v>
      </c>
      <c r="E248" s="319" t="s">
        <v>4765</v>
      </c>
      <c r="F248" s="319">
        <v>20180101</v>
      </c>
      <c r="G248" s="319">
        <v>20210630</v>
      </c>
      <c r="H248" s="319" t="s">
        <v>4293</v>
      </c>
      <c r="I248" s="319" t="s">
        <v>4911</v>
      </c>
      <c r="J248" s="319">
        <f t="shared" ref="J248:J311" si="28">J247</f>
        <v>415</v>
      </c>
      <c r="K248" s="319" t="s">
        <v>4834</v>
      </c>
      <c r="L248" s="319" t="s">
        <v>4835</v>
      </c>
    </row>
    <row r="249" spans="1:12" s="319" customFormat="1">
      <c r="A249" s="319">
        <f t="shared" si="27"/>
        <v>648</v>
      </c>
      <c r="B249" s="288" t="s">
        <v>4453</v>
      </c>
      <c r="C249" s="319" t="s">
        <v>4840</v>
      </c>
      <c r="D249" s="319" t="s">
        <v>4765</v>
      </c>
      <c r="E249" s="319" t="s">
        <v>4765</v>
      </c>
      <c r="F249" s="319">
        <v>20180101</v>
      </c>
      <c r="G249" s="319">
        <v>20210630</v>
      </c>
      <c r="H249" s="319" t="s">
        <v>4293</v>
      </c>
      <c r="I249" s="319" t="s">
        <v>4911</v>
      </c>
      <c r="J249" s="319">
        <f t="shared" si="28"/>
        <v>415</v>
      </c>
      <c r="K249" s="319" t="s">
        <v>4837</v>
      </c>
      <c r="L249" s="319" t="s">
        <v>4836</v>
      </c>
    </row>
    <row r="250" spans="1:12" s="319" customFormat="1">
      <c r="A250" s="319">
        <f t="shared" si="27"/>
        <v>649</v>
      </c>
      <c r="B250" s="288" t="s">
        <v>4453</v>
      </c>
      <c r="C250" s="319" t="s">
        <v>4840</v>
      </c>
      <c r="D250" s="319" t="s">
        <v>4765</v>
      </c>
      <c r="E250" s="319" t="s">
        <v>4765</v>
      </c>
      <c r="F250" s="319">
        <v>20180101</v>
      </c>
      <c r="G250" s="319">
        <v>20210630</v>
      </c>
      <c r="H250" s="319" t="s">
        <v>4293</v>
      </c>
      <c r="I250" s="319" t="s">
        <v>4911</v>
      </c>
      <c r="J250" s="319">
        <f t="shared" si="28"/>
        <v>415</v>
      </c>
      <c r="K250" s="319" t="s">
        <v>4838</v>
      </c>
      <c r="L250" s="319" t="s">
        <v>4841</v>
      </c>
    </row>
    <row r="251" spans="1:12" s="319" customFormat="1">
      <c r="A251" s="319">
        <f t="shared" si="27"/>
        <v>650</v>
      </c>
      <c r="B251" s="288" t="s">
        <v>4453</v>
      </c>
      <c r="C251" s="319" t="s">
        <v>4840</v>
      </c>
      <c r="D251" s="319" t="s">
        <v>4765</v>
      </c>
      <c r="E251" s="319" t="s">
        <v>4765</v>
      </c>
      <c r="F251" s="319">
        <v>20180101</v>
      </c>
      <c r="G251" s="319">
        <v>20210630</v>
      </c>
      <c r="H251" s="319" t="s">
        <v>4293</v>
      </c>
      <c r="I251" s="319" t="s">
        <v>4911</v>
      </c>
      <c r="J251" s="319">
        <f t="shared" si="28"/>
        <v>415</v>
      </c>
      <c r="K251" s="319" t="s">
        <v>4839</v>
      </c>
      <c r="L251" s="319" t="s">
        <v>4842</v>
      </c>
    </row>
    <row r="252" spans="1:12" s="319" customFormat="1">
      <c r="A252" s="319">
        <f t="shared" ref="A252:A265" si="29">A251+1</f>
        <v>651</v>
      </c>
      <c r="B252" s="288" t="s">
        <v>4453</v>
      </c>
      <c r="C252" s="319" t="s">
        <v>4840</v>
      </c>
      <c r="D252" s="319" t="s">
        <v>4765</v>
      </c>
      <c r="E252" s="319" t="s">
        <v>4765</v>
      </c>
      <c r="F252" s="319">
        <v>20180101</v>
      </c>
      <c r="G252" s="319">
        <v>20210630</v>
      </c>
      <c r="H252" s="319" t="s">
        <v>4293</v>
      </c>
      <c r="I252" s="319" t="s">
        <v>4911</v>
      </c>
      <c r="J252" s="319">
        <v>416</v>
      </c>
      <c r="K252" s="319" t="s">
        <v>1809</v>
      </c>
      <c r="L252" s="319" t="s">
        <v>4458</v>
      </c>
    </row>
    <row r="253" spans="1:12" s="319" customFormat="1">
      <c r="A253" s="319">
        <f t="shared" si="29"/>
        <v>652</v>
      </c>
      <c r="B253" s="288" t="s">
        <v>4453</v>
      </c>
      <c r="C253" s="319" t="s">
        <v>4840</v>
      </c>
      <c r="D253" s="319" t="s">
        <v>4765</v>
      </c>
      <c r="E253" s="319" t="s">
        <v>4765</v>
      </c>
      <c r="F253" s="319">
        <v>20180101</v>
      </c>
      <c r="G253" s="319">
        <v>20210630</v>
      </c>
      <c r="H253" s="319" t="s">
        <v>4293</v>
      </c>
      <c r="I253" s="319" t="s">
        <v>4911</v>
      </c>
      <c r="J253" s="319">
        <f t="shared" si="28"/>
        <v>416</v>
      </c>
      <c r="K253" s="319" t="s">
        <v>1419</v>
      </c>
      <c r="L253" s="319" t="s">
        <v>4459</v>
      </c>
    </row>
    <row r="254" spans="1:12" s="319" customFormat="1">
      <c r="A254" s="319">
        <f t="shared" si="29"/>
        <v>653</v>
      </c>
      <c r="B254" s="288" t="s">
        <v>4453</v>
      </c>
      <c r="C254" s="319" t="s">
        <v>4840</v>
      </c>
      <c r="D254" s="319" t="s">
        <v>4765</v>
      </c>
      <c r="E254" s="319" t="s">
        <v>4765</v>
      </c>
      <c r="F254" s="319">
        <v>20180101</v>
      </c>
      <c r="G254" s="319">
        <v>20210630</v>
      </c>
      <c r="H254" s="319" t="s">
        <v>4293</v>
      </c>
      <c r="I254" s="319" t="s">
        <v>4911</v>
      </c>
      <c r="J254" s="319">
        <f t="shared" si="28"/>
        <v>416</v>
      </c>
      <c r="K254" s="319" t="s">
        <v>1586</v>
      </c>
      <c r="L254" s="319" t="s">
        <v>4460</v>
      </c>
    </row>
    <row r="255" spans="1:12" s="319" customFormat="1">
      <c r="A255" s="319">
        <f t="shared" si="29"/>
        <v>654</v>
      </c>
      <c r="B255" s="288" t="s">
        <v>4453</v>
      </c>
      <c r="C255" s="319" t="s">
        <v>4840</v>
      </c>
      <c r="D255" s="319" t="s">
        <v>4765</v>
      </c>
      <c r="E255" s="319" t="s">
        <v>4765</v>
      </c>
      <c r="F255" s="319">
        <v>20180101</v>
      </c>
      <c r="G255" s="319">
        <v>20210630</v>
      </c>
      <c r="H255" s="319" t="s">
        <v>4293</v>
      </c>
      <c r="I255" s="319" t="s">
        <v>4911</v>
      </c>
      <c r="J255" s="319">
        <f t="shared" si="28"/>
        <v>416</v>
      </c>
      <c r="K255" s="319" t="s">
        <v>1256</v>
      </c>
      <c r="L255" s="319" t="s">
        <v>4744</v>
      </c>
    </row>
    <row r="256" spans="1:12" s="319" customFormat="1">
      <c r="A256" s="319">
        <f t="shared" si="29"/>
        <v>655</v>
      </c>
      <c r="B256" s="288" t="s">
        <v>4453</v>
      </c>
      <c r="C256" s="319" t="s">
        <v>4840</v>
      </c>
      <c r="D256" s="319" t="s">
        <v>4765</v>
      </c>
      <c r="E256" s="319" t="s">
        <v>4765</v>
      </c>
      <c r="F256" s="319">
        <v>20180101</v>
      </c>
      <c r="G256" s="319">
        <v>20210630</v>
      </c>
      <c r="H256" s="319" t="s">
        <v>4293</v>
      </c>
      <c r="I256" s="319" t="s">
        <v>4911</v>
      </c>
      <c r="J256" s="319">
        <f t="shared" si="28"/>
        <v>416</v>
      </c>
      <c r="K256" s="319" t="s">
        <v>4461</v>
      </c>
      <c r="L256" s="319" t="s">
        <v>4462</v>
      </c>
    </row>
    <row r="257" spans="1:12" s="319" customFormat="1">
      <c r="A257" s="319">
        <f t="shared" si="29"/>
        <v>656</v>
      </c>
      <c r="B257" s="288" t="s">
        <v>4453</v>
      </c>
      <c r="C257" s="319" t="s">
        <v>4840</v>
      </c>
      <c r="D257" s="319" t="s">
        <v>4765</v>
      </c>
      <c r="E257" s="319" t="s">
        <v>4765</v>
      </c>
      <c r="F257" s="319">
        <v>20180101</v>
      </c>
      <c r="G257" s="319">
        <v>20210630</v>
      </c>
      <c r="H257" s="319" t="s">
        <v>4293</v>
      </c>
      <c r="I257" s="319" t="s">
        <v>4911</v>
      </c>
      <c r="J257" s="319">
        <f t="shared" si="28"/>
        <v>416</v>
      </c>
      <c r="K257" s="319" t="s">
        <v>4762</v>
      </c>
      <c r="L257" s="319" t="s">
        <v>4763</v>
      </c>
    </row>
    <row r="258" spans="1:12" s="319" customFormat="1">
      <c r="A258" s="319">
        <f t="shared" si="29"/>
        <v>657</v>
      </c>
      <c r="B258" s="288" t="s">
        <v>4453</v>
      </c>
      <c r="C258" s="319" t="s">
        <v>4840</v>
      </c>
      <c r="D258" s="319" t="s">
        <v>4765</v>
      </c>
      <c r="E258" s="319" t="s">
        <v>4765</v>
      </c>
      <c r="F258" s="319">
        <v>20180101</v>
      </c>
      <c r="G258" s="319">
        <v>20210630</v>
      </c>
      <c r="H258" s="319" t="s">
        <v>4293</v>
      </c>
      <c r="I258" s="319" t="s">
        <v>4911</v>
      </c>
      <c r="J258" s="319">
        <f t="shared" si="28"/>
        <v>416</v>
      </c>
      <c r="K258" s="319" t="s">
        <v>4463</v>
      </c>
      <c r="L258" s="319" t="s">
        <v>4464</v>
      </c>
    </row>
    <row r="259" spans="1:12" s="319" customFormat="1">
      <c r="A259" s="319">
        <f t="shared" si="29"/>
        <v>658</v>
      </c>
      <c r="B259" s="288" t="s">
        <v>4453</v>
      </c>
      <c r="C259" s="319" t="s">
        <v>4840</v>
      </c>
      <c r="D259" s="319" t="s">
        <v>4765</v>
      </c>
      <c r="E259" s="319" t="s">
        <v>4765</v>
      </c>
      <c r="F259" s="319">
        <v>20180101</v>
      </c>
      <c r="G259" s="319">
        <v>20210630</v>
      </c>
      <c r="H259" s="319" t="s">
        <v>4293</v>
      </c>
      <c r="I259" s="319" t="s">
        <v>4911</v>
      </c>
      <c r="J259" s="319">
        <f t="shared" si="28"/>
        <v>416</v>
      </c>
      <c r="K259" s="319" t="s">
        <v>4848</v>
      </c>
      <c r="L259" s="319" t="s">
        <v>4467</v>
      </c>
    </row>
    <row r="260" spans="1:12" s="319" customFormat="1">
      <c r="A260" s="319">
        <f t="shared" si="29"/>
        <v>659</v>
      </c>
      <c r="B260" s="288" t="s">
        <v>4453</v>
      </c>
      <c r="C260" s="319" t="s">
        <v>4840</v>
      </c>
      <c r="D260" s="319" t="s">
        <v>4765</v>
      </c>
      <c r="E260" s="319" t="s">
        <v>4765</v>
      </c>
      <c r="F260" s="319">
        <v>20180101</v>
      </c>
      <c r="G260" s="319">
        <v>20210630</v>
      </c>
      <c r="H260" s="319" t="s">
        <v>4293</v>
      </c>
      <c r="I260" s="319" t="s">
        <v>4911</v>
      </c>
      <c r="J260" s="319">
        <f t="shared" si="28"/>
        <v>416</v>
      </c>
      <c r="K260" s="319" t="s">
        <v>4832</v>
      </c>
      <c r="L260" s="319" t="s">
        <v>4469</v>
      </c>
    </row>
    <row r="261" spans="1:12" s="319" customFormat="1">
      <c r="A261" s="319">
        <f t="shared" si="29"/>
        <v>660</v>
      </c>
      <c r="B261" s="288" t="s">
        <v>4453</v>
      </c>
      <c r="C261" s="319" t="s">
        <v>4840</v>
      </c>
      <c r="D261" s="319" t="s">
        <v>4765</v>
      </c>
      <c r="E261" s="319" t="s">
        <v>4765</v>
      </c>
      <c r="F261" s="319">
        <v>20180101</v>
      </c>
      <c r="G261" s="319">
        <v>20210630</v>
      </c>
      <c r="H261" s="319" t="s">
        <v>4293</v>
      </c>
      <c r="I261" s="319" t="s">
        <v>4911</v>
      </c>
      <c r="J261" s="319">
        <f t="shared" si="28"/>
        <v>416</v>
      </c>
      <c r="K261" s="319" t="s">
        <v>4833</v>
      </c>
      <c r="L261" s="319" t="s">
        <v>4471</v>
      </c>
    </row>
    <row r="262" spans="1:12" s="319" customFormat="1">
      <c r="A262" s="319">
        <f t="shared" si="29"/>
        <v>661</v>
      </c>
      <c r="B262" s="288" t="s">
        <v>4453</v>
      </c>
      <c r="C262" s="319" t="s">
        <v>4840</v>
      </c>
      <c r="D262" s="319" t="s">
        <v>4765</v>
      </c>
      <c r="E262" s="319" t="s">
        <v>4765</v>
      </c>
      <c r="F262" s="319">
        <v>20180101</v>
      </c>
      <c r="G262" s="319">
        <v>20210630</v>
      </c>
      <c r="H262" s="319" t="s">
        <v>4293</v>
      </c>
      <c r="I262" s="319" t="s">
        <v>4911</v>
      </c>
      <c r="J262" s="319">
        <f t="shared" si="28"/>
        <v>416</v>
      </c>
      <c r="K262" s="319" t="s">
        <v>4834</v>
      </c>
      <c r="L262" s="319" t="s">
        <v>4835</v>
      </c>
    </row>
    <row r="263" spans="1:12" s="319" customFormat="1">
      <c r="A263" s="319">
        <f t="shared" si="29"/>
        <v>662</v>
      </c>
      <c r="B263" s="288" t="s">
        <v>4453</v>
      </c>
      <c r="C263" s="319" t="s">
        <v>4840</v>
      </c>
      <c r="D263" s="319" t="s">
        <v>4765</v>
      </c>
      <c r="E263" s="319" t="s">
        <v>4765</v>
      </c>
      <c r="F263" s="319">
        <v>20180101</v>
      </c>
      <c r="G263" s="319">
        <v>20210630</v>
      </c>
      <c r="H263" s="319" t="s">
        <v>4293</v>
      </c>
      <c r="I263" s="319" t="s">
        <v>4911</v>
      </c>
      <c r="J263" s="319">
        <f t="shared" si="28"/>
        <v>416</v>
      </c>
      <c r="K263" s="319" t="s">
        <v>4837</v>
      </c>
      <c r="L263" s="319" t="s">
        <v>4836</v>
      </c>
    </row>
    <row r="264" spans="1:12" s="319" customFormat="1">
      <c r="A264" s="319">
        <f t="shared" si="29"/>
        <v>663</v>
      </c>
      <c r="B264" s="288" t="s">
        <v>4453</v>
      </c>
      <c r="C264" s="319" t="s">
        <v>4840</v>
      </c>
      <c r="D264" s="319" t="s">
        <v>4765</v>
      </c>
      <c r="E264" s="319" t="s">
        <v>4765</v>
      </c>
      <c r="F264" s="319">
        <v>20180101</v>
      </c>
      <c r="G264" s="319">
        <v>20210630</v>
      </c>
      <c r="H264" s="319" t="s">
        <v>4293</v>
      </c>
      <c r="I264" s="319" t="s">
        <v>4911</v>
      </c>
      <c r="J264" s="319">
        <f t="shared" si="28"/>
        <v>416</v>
      </c>
      <c r="K264" s="319" t="s">
        <v>4838</v>
      </c>
      <c r="L264" s="319" t="s">
        <v>4841</v>
      </c>
    </row>
    <row r="265" spans="1:12" s="319" customFormat="1">
      <c r="A265" s="319">
        <f t="shared" si="29"/>
        <v>664</v>
      </c>
      <c r="B265" s="288" t="s">
        <v>4453</v>
      </c>
      <c r="C265" s="319" t="s">
        <v>4840</v>
      </c>
      <c r="D265" s="319" t="s">
        <v>4765</v>
      </c>
      <c r="E265" s="319" t="s">
        <v>4765</v>
      </c>
      <c r="F265" s="319">
        <v>20180101</v>
      </c>
      <c r="G265" s="319">
        <v>20210630</v>
      </c>
      <c r="H265" s="319" t="s">
        <v>4293</v>
      </c>
      <c r="I265" s="319" t="s">
        <v>4911</v>
      </c>
      <c r="J265" s="319">
        <f t="shared" si="28"/>
        <v>416</v>
      </c>
      <c r="K265" s="319" t="s">
        <v>4839</v>
      </c>
      <c r="L265" s="319" t="s">
        <v>4842</v>
      </c>
    </row>
    <row r="266" spans="1:12" s="319" customFormat="1">
      <c r="A266" s="319">
        <f t="shared" ref="A266:A279" si="30">A265+1</f>
        <v>665</v>
      </c>
      <c r="B266" s="288" t="s">
        <v>4453</v>
      </c>
      <c r="C266" s="319" t="s">
        <v>4840</v>
      </c>
      <c r="D266" s="319" t="s">
        <v>4765</v>
      </c>
      <c r="E266" s="319" t="s">
        <v>4765</v>
      </c>
      <c r="F266" s="319">
        <v>20180101</v>
      </c>
      <c r="G266" s="319">
        <v>20210630</v>
      </c>
      <c r="H266" s="319" t="s">
        <v>4293</v>
      </c>
      <c r="I266" s="319" t="s">
        <v>4911</v>
      </c>
      <c r="J266" s="319">
        <v>417</v>
      </c>
      <c r="K266" s="319" t="s">
        <v>1809</v>
      </c>
      <c r="L266" s="319" t="s">
        <v>4458</v>
      </c>
    </row>
    <row r="267" spans="1:12" s="319" customFormat="1">
      <c r="A267" s="319">
        <f t="shared" si="30"/>
        <v>666</v>
      </c>
      <c r="B267" s="288" t="s">
        <v>4453</v>
      </c>
      <c r="C267" s="319" t="s">
        <v>4840</v>
      </c>
      <c r="D267" s="319" t="s">
        <v>4765</v>
      </c>
      <c r="E267" s="319" t="s">
        <v>4765</v>
      </c>
      <c r="F267" s="319">
        <v>20180101</v>
      </c>
      <c r="G267" s="319">
        <v>20210630</v>
      </c>
      <c r="H267" s="319" t="s">
        <v>4293</v>
      </c>
      <c r="I267" s="319" t="s">
        <v>4911</v>
      </c>
      <c r="J267" s="319">
        <f t="shared" si="28"/>
        <v>417</v>
      </c>
      <c r="K267" s="319" t="s">
        <v>1419</v>
      </c>
      <c r="L267" s="319" t="s">
        <v>4459</v>
      </c>
    </row>
    <row r="268" spans="1:12" s="319" customFormat="1">
      <c r="A268" s="319">
        <f t="shared" si="30"/>
        <v>667</v>
      </c>
      <c r="B268" s="288" t="s">
        <v>4453</v>
      </c>
      <c r="C268" s="319" t="s">
        <v>4840</v>
      </c>
      <c r="D268" s="319" t="s">
        <v>4765</v>
      </c>
      <c r="E268" s="319" t="s">
        <v>4765</v>
      </c>
      <c r="F268" s="319">
        <v>20180101</v>
      </c>
      <c r="G268" s="319">
        <v>20210630</v>
      </c>
      <c r="H268" s="319" t="s">
        <v>4293</v>
      </c>
      <c r="I268" s="319" t="s">
        <v>4911</v>
      </c>
      <c r="J268" s="319">
        <f t="shared" si="28"/>
        <v>417</v>
      </c>
      <c r="K268" s="319" t="s">
        <v>1586</v>
      </c>
      <c r="L268" s="319" t="s">
        <v>4460</v>
      </c>
    </row>
    <row r="269" spans="1:12" s="319" customFormat="1">
      <c r="A269" s="319">
        <f t="shared" si="30"/>
        <v>668</v>
      </c>
      <c r="B269" s="288" t="s">
        <v>4453</v>
      </c>
      <c r="C269" s="319" t="s">
        <v>4840</v>
      </c>
      <c r="D269" s="319" t="s">
        <v>4765</v>
      </c>
      <c r="E269" s="319" t="s">
        <v>4765</v>
      </c>
      <c r="F269" s="319">
        <v>20180101</v>
      </c>
      <c r="G269" s="319">
        <v>20210630</v>
      </c>
      <c r="H269" s="319" t="s">
        <v>4293</v>
      </c>
      <c r="I269" s="319" t="s">
        <v>4911</v>
      </c>
      <c r="J269" s="319">
        <f t="shared" si="28"/>
        <v>417</v>
      </c>
      <c r="K269" s="319" t="s">
        <v>1256</v>
      </c>
      <c r="L269" s="319" t="s">
        <v>4744</v>
      </c>
    </row>
    <row r="270" spans="1:12" s="319" customFormat="1">
      <c r="A270" s="319">
        <f t="shared" si="30"/>
        <v>669</v>
      </c>
      <c r="B270" s="288" t="s">
        <v>4453</v>
      </c>
      <c r="C270" s="319" t="s">
        <v>4840</v>
      </c>
      <c r="D270" s="319" t="s">
        <v>4765</v>
      </c>
      <c r="E270" s="319" t="s">
        <v>4765</v>
      </c>
      <c r="F270" s="319">
        <v>20180101</v>
      </c>
      <c r="G270" s="319">
        <v>20210630</v>
      </c>
      <c r="H270" s="319" t="s">
        <v>4293</v>
      </c>
      <c r="I270" s="319" t="s">
        <v>4911</v>
      </c>
      <c r="J270" s="319">
        <f t="shared" si="28"/>
        <v>417</v>
      </c>
      <c r="K270" s="319" t="s">
        <v>4461</v>
      </c>
      <c r="L270" s="319" t="s">
        <v>4462</v>
      </c>
    </row>
    <row r="271" spans="1:12" s="319" customFormat="1">
      <c r="A271" s="319">
        <f t="shared" si="30"/>
        <v>670</v>
      </c>
      <c r="B271" s="288" t="s">
        <v>4453</v>
      </c>
      <c r="C271" s="319" t="s">
        <v>4840</v>
      </c>
      <c r="D271" s="319" t="s">
        <v>4765</v>
      </c>
      <c r="E271" s="319" t="s">
        <v>4765</v>
      </c>
      <c r="F271" s="319">
        <v>20180101</v>
      </c>
      <c r="G271" s="319">
        <v>20210630</v>
      </c>
      <c r="H271" s="319" t="s">
        <v>4293</v>
      </c>
      <c r="I271" s="319" t="s">
        <v>4911</v>
      </c>
      <c r="J271" s="319">
        <f t="shared" si="28"/>
        <v>417</v>
      </c>
      <c r="K271" s="319" t="s">
        <v>4762</v>
      </c>
      <c r="L271" s="319" t="s">
        <v>4763</v>
      </c>
    </row>
    <row r="272" spans="1:12" s="319" customFormat="1">
      <c r="A272" s="319">
        <f t="shared" si="30"/>
        <v>671</v>
      </c>
      <c r="B272" s="288" t="s">
        <v>4453</v>
      </c>
      <c r="C272" s="319" t="s">
        <v>4840</v>
      </c>
      <c r="D272" s="319" t="s">
        <v>4765</v>
      </c>
      <c r="E272" s="319" t="s">
        <v>4765</v>
      </c>
      <c r="F272" s="319">
        <v>20180101</v>
      </c>
      <c r="G272" s="319">
        <v>20210630</v>
      </c>
      <c r="H272" s="319" t="s">
        <v>4293</v>
      </c>
      <c r="I272" s="319" t="s">
        <v>4911</v>
      </c>
      <c r="J272" s="319">
        <f t="shared" si="28"/>
        <v>417</v>
      </c>
      <c r="K272" s="319" t="s">
        <v>4463</v>
      </c>
      <c r="L272" s="319" t="s">
        <v>4464</v>
      </c>
    </row>
    <row r="273" spans="1:12" s="319" customFormat="1">
      <c r="A273" s="319">
        <f t="shared" si="30"/>
        <v>672</v>
      </c>
      <c r="B273" s="288" t="s">
        <v>4453</v>
      </c>
      <c r="C273" s="319" t="s">
        <v>4840</v>
      </c>
      <c r="D273" s="319" t="s">
        <v>4765</v>
      </c>
      <c r="E273" s="319" t="s">
        <v>4765</v>
      </c>
      <c r="F273" s="319">
        <v>20180101</v>
      </c>
      <c r="G273" s="319">
        <v>20210630</v>
      </c>
      <c r="H273" s="319" t="s">
        <v>4293</v>
      </c>
      <c r="I273" s="319" t="s">
        <v>4911</v>
      </c>
      <c r="J273" s="319">
        <f t="shared" si="28"/>
        <v>417</v>
      </c>
      <c r="K273" s="319" t="s">
        <v>4848</v>
      </c>
      <c r="L273" s="319" t="s">
        <v>4467</v>
      </c>
    </row>
    <row r="274" spans="1:12" s="319" customFormat="1">
      <c r="A274" s="319">
        <f t="shared" si="30"/>
        <v>673</v>
      </c>
      <c r="B274" s="288" t="s">
        <v>4453</v>
      </c>
      <c r="C274" s="319" t="s">
        <v>4840</v>
      </c>
      <c r="D274" s="319" t="s">
        <v>4765</v>
      </c>
      <c r="E274" s="319" t="s">
        <v>4765</v>
      </c>
      <c r="F274" s="319">
        <v>20180101</v>
      </c>
      <c r="G274" s="319">
        <v>20210630</v>
      </c>
      <c r="H274" s="319" t="s">
        <v>4293</v>
      </c>
      <c r="I274" s="319" t="s">
        <v>4911</v>
      </c>
      <c r="J274" s="319">
        <f t="shared" si="28"/>
        <v>417</v>
      </c>
      <c r="K274" s="319" t="s">
        <v>4832</v>
      </c>
      <c r="L274" s="319" t="s">
        <v>4469</v>
      </c>
    </row>
    <row r="275" spans="1:12" s="319" customFormat="1">
      <c r="A275" s="319">
        <f t="shared" si="30"/>
        <v>674</v>
      </c>
      <c r="B275" s="288" t="s">
        <v>4453</v>
      </c>
      <c r="C275" s="319" t="s">
        <v>4840</v>
      </c>
      <c r="D275" s="319" t="s">
        <v>4765</v>
      </c>
      <c r="E275" s="319" t="s">
        <v>4765</v>
      </c>
      <c r="F275" s="319">
        <v>20180101</v>
      </c>
      <c r="G275" s="319">
        <v>20210630</v>
      </c>
      <c r="H275" s="319" t="s">
        <v>4293</v>
      </c>
      <c r="I275" s="319" t="s">
        <v>4911</v>
      </c>
      <c r="J275" s="319">
        <f t="shared" si="28"/>
        <v>417</v>
      </c>
      <c r="K275" s="319" t="s">
        <v>4833</v>
      </c>
      <c r="L275" s="319" t="s">
        <v>4471</v>
      </c>
    </row>
    <row r="276" spans="1:12" s="319" customFormat="1">
      <c r="A276" s="319">
        <f t="shared" si="30"/>
        <v>675</v>
      </c>
      <c r="B276" s="288" t="s">
        <v>4453</v>
      </c>
      <c r="C276" s="319" t="s">
        <v>4840</v>
      </c>
      <c r="D276" s="319" t="s">
        <v>4765</v>
      </c>
      <c r="E276" s="319" t="s">
        <v>4765</v>
      </c>
      <c r="F276" s="319">
        <v>20180101</v>
      </c>
      <c r="G276" s="319">
        <v>20210630</v>
      </c>
      <c r="H276" s="319" t="s">
        <v>4293</v>
      </c>
      <c r="I276" s="319" t="s">
        <v>4911</v>
      </c>
      <c r="J276" s="319">
        <f t="shared" si="28"/>
        <v>417</v>
      </c>
      <c r="K276" s="319" t="s">
        <v>4834</v>
      </c>
      <c r="L276" s="319" t="s">
        <v>4835</v>
      </c>
    </row>
    <row r="277" spans="1:12" s="319" customFormat="1">
      <c r="A277" s="319">
        <f t="shared" si="30"/>
        <v>676</v>
      </c>
      <c r="B277" s="288" t="s">
        <v>4453</v>
      </c>
      <c r="C277" s="319" t="s">
        <v>4840</v>
      </c>
      <c r="D277" s="319" t="s">
        <v>4765</v>
      </c>
      <c r="E277" s="319" t="s">
        <v>4765</v>
      </c>
      <c r="F277" s="319">
        <v>20180101</v>
      </c>
      <c r="G277" s="319">
        <v>20210630</v>
      </c>
      <c r="H277" s="319" t="s">
        <v>4293</v>
      </c>
      <c r="I277" s="319" t="s">
        <v>4911</v>
      </c>
      <c r="J277" s="319">
        <f t="shared" si="28"/>
        <v>417</v>
      </c>
      <c r="K277" s="319" t="s">
        <v>4837</v>
      </c>
      <c r="L277" s="319" t="s">
        <v>4836</v>
      </c>
    </row>
    <row r="278" spans="1:12" s="319" customFormat="1">
      <c r="A278" s="319">
        <f t="shared" si="30"/>
        <v>677</v>
      </c>
      <c r="B278" s="288" t="s">
        <v>4453</v>
      </c>
      <c r="C278" s="319" t="s">
        <v>4840</v>
      </c>
      <c r="D278" s="319" t="s">
        <v>4765</v>
      </c>
      <c r="E278" s="319" t="s">
        <v>4765</v>
      </c>
      <c r="F278" s="319">
        <v>20180101</v>
      </c>
      <c r="G278" s="319">
        <v>20210630</v>
      </c>
      <c r="H278" s="319" t="s">
        <v>4293</v>
      </c>
      <c r="I278" s="319" t="s">
        <v>4911</v>
      </c>
      <c r="J278" s="319">
        <f t="shared" si="28"/>
        <v>417</v>
      </c>
      <c r="K278" s="319" t="s">
        <v>4838</v>
      </c>
      <c r="L278" s="319" t="s">
        <v>4841</v>
      </c>
    </row>
    <row r="279" spans="1:12" s="319" customFormat="1">
      <c r="A279" s="319">
        <f t="shared" si="30"/>
        <v>678</v>
      </c>
      <c r="B279" s="288" t="s">
        <v>4453</v>
      </c>
      <c r="C279" s="319" t="s">
        <v>4840</v>
      </c>
      <c r="D279" s="319" t="s">
        <v>4765</v>
      </c>
      <c r="E279" s="319" t="s">
        <v>4765</v>
      </c>
      <c r="F279" s="319">
        <v>20180101</v>
      </c>
      <c r="G279" s="319">
        <v>20210630</v>
      </c>
      <c r="H279" s="319" t="s">
        <v>4293</v>
      </c>
      <c r="I279" s="319" t="s">
        <v>4911</v>
      </c>
      <c r="J279" s="319">
        <f t="shared" si="28"/>
        <v>417</v>
      </c>
      <c r="K279" s="319" t="s">
        <v>4839</v>
      </c>
      <c r="L279" s="319" t="s">
        <v>4842</v>
      </c>
    </row>
    <row r="280" spans="1:12" s="319" customFormat="1">
      <c r="A280" s="319">
        <f t="shared" ref="A280:A293" si="31">A279+1</f>
        <v>679</v>
      </c>
      <c r="B280" s="288" t="s">
        <v>4453</v>
      </c>
      <c r="C280" s="319" t="s">
        <v>4840</v>
      </c>
      <c r="D280" s="319" t="s">
        <v>4765</v>
      </c>
      <c r="E280" s="319" t="s">
        <v>4765</v>
      </c>
      <c r="F280" s="319">
        <v>20180101</v>
      </c>
      <c r="G280" s="319">
        <v>20210630</v>
      </c>
      <c r="H280" s="319" t="s">
        <v>4293</v>
      </c>
      <c r="I280" s="319" t="s">
        <v>4911</v>
      </c>
      <c r="J280" s="319">
        <v>418</v>
      </c>
      <c r="K280" s="319" t="s">
        <v>1809</v>
      </c>
      <c r="L280" s="319" t="s">
        <v>4458</v>
      </c>
    </row>
    <row r="281" spans="1:12" s="319" customFormat="1">
      <c r="A281" s="319">
        <f t="shared" si="31"/>
        <v>680</v>
      </c>
      <c r="B281" s="288" t="s">
        <v>4453</v>
      </c>
      <c r="C281" s="319" t="s">
        <v>4840</v>
      </c>
      <c r="D281" s="319" t="s">
        <v>4765</v>
      </c>
      <c r="E281" s="319" t="s">
        <v>4765</v>
      </c>
      <c r="F281" s="319">
        <v>20180101</v>
      </c>
      <c r="G281" s="319">
        <v>20210630</v>
      </c>
      <c r="H281" s="319" t="s">
        <v>4293</v>
      </c>
      <c r="I281" s="319" t="s">
        <v>4911</v>
      </c>
      <c r="J281" s="319">
        <f t="shared" si="28"/>
        <v>418</v>
      </c>
      <c r="K281" s="319" t="s">
        <v>1419</v>
      </c>
      <c r="L281" s="319" t="s">
        <v>4459</v>
      </c>
    </row>
    <row r="282" spans="1:12" s="319" customFormat="1">
      <c r="A282" s="319">
        <f t="shared" si="31"/>
        <v>681</v>
      </c>
      <c r="B282" s="288" t="s">
        <v>4453</v>
      </c>
      <c r="C282" s="319" t="s">
        <v>4840</v>
      </c>
      <c r="D282" s="319" t="s">
        <v>4765</v>
      </c>
      <c r="E282" s="319" t="s">
        <v>4765</v>
      </c>
      <c r="F282" s="319">
        <v>20180101</v>
      </c>
      <c r="G282" s="319">
        <v>20210630</v>
      </c>
      <c r="H282" s="319" t="s">
        <v>4293</v>
      </c>
      <c r="I282" s="319" t="s">
        <v>4911</v>
      </c>
      <c r="J282" s="319">
        <f t="shared" si="28"/>
        <v>418</v>
      </c>
      <c r="K282" s="319" t="s">
        <v>1586</v>
      </c>
      <c r="L282" s="319" t="s">
        <v>4460</v>
      </c>
    </row>
    <row r="283" spans="1:12" s="319" customFormat="1">
      <c r="A283" s="319">
        <f t="shared" si="31"/>
        <v>682</v>
      </c>
      <c r="B283" s="288" t="s">
        <v>4453</v>
      </c>
      <c r="C283" s="319" t="s">
        <v>4840</v>
      </c>
      <c r="D283" s="319" t="s">
        <v>4765</v>
      </c>
      <c r="E283" s="319" t="s">
        <v>4765</v>
      </c>
      <c r="F283" s="319">
        <v>20180101</v>
      </c>
      <c r="G283" s="319">
        <v>20210630</v>
      </c>
      <c r="H283" s="319" t="s">
        <v>4293</v>
      </c>
      <c r="I283" s="319" t="s">
        <v>4911</v>
      </c>
      <c r="J283" s="319">
        <f t="shared" si="28"/>
        <v>418</v>
      </c>
      <c r="K283" s="319" t="s">
        <v>1256</v>
      </c>
      <c r="L283" s="319" t="s">
        <v>4744</v>
      </c>
    </row>
    <row r="284" spans="1:12" s="319" customFormat="1">
      <c r="A284" s="319">
        <f t="shared" si="31"/>
        <v>683</v>
      </c>
      <c r="B284" s="288" t="s">
        <v>4453</v>
      </c>
      <c r="C284" s="319" t="s">
        <v>4840</v>
      </c>
      <c r="D284" s="319" t="s">
        <v>4765</v>
      </c>
      <c r="E284" s="319" t="s">
        <v>4765</v>
      </c>
      <c r="F284" s="319">
        <v>20180101</v>
      </c>
      <c r="G284" s="319">
        <v>20210630</v>
      </c>
      <c r="H284" s="319" t="s">
        <v>4293</v>
      </c>
      <c r="I284" s="319" t="s">
        <v>4911</v>
      </c>
      <c r="J284" s="319">
        <f t="shared" si="28"/>
        <v>418</v>
      </c>
      <c r="K284" s="319" t="s">
        <v>4461</v>
      </c>
      <c r="L284" s="319" t="s">
        <v>4462</v>
      </c>
    </row>
    <row r="285" spans="1:12" s="319" customFormat="1">
      <c r="A285" s="319">
        <f t="shared" si="31"/>
        <v>684</v>
      </c>
      <c r="B285" s="288" t="s">
        <v>4453</v>
      </c>
      <c r="C285" s="319" t="s">
        <v>4840</v>
      </c>
      <c r="D285" s="319" t="s">
        <v>4765</v>
      </c>
      <c r="E285" s="319" t="s">
        <v>4765</v>
      </c>
      <c r="F285" s="319">
        <v>20180101</v>
      </c>
      <c r="G285" s="319">
        <v>20210630</v>
      </c>
      <c r="H285" s="319" t="s">
        <v>4293</v>
      </c>
      <c r="I285" s="319" t="s">
        <v>4911</v>
      </c>
      <c r="J285" s="319">
        <f t="shared" si="28"/>
        <v>418</v>
      </c>
      <c r="K285" s="319" t="s">
        <v>4762</v>
      </c>
      <c r="L285" s="319" t="s">
        <v>4763</v>
      </c>
    </row>
    <row r="286" spans="1:12" s="319" customFormat="1">
      <c r="A286" s="319">
        <f t="shared" si="31"/>
        <v>685</v>
      </c>
      <c r="B286" s="288" t="s">
        <v>4453</v>
      </c>
      <c r="C286" s="319" t="s">
        <v>4840</v>
      </c>
      <c r="D286" s="319" t="s">
        <v>4765</v>
      </c>
      <c r="E286" s="319" t="s">
        <v>4765</v>
      </c>
      <c r="F286" s="319">
        <v>20180101</v>
      </c>
      <c r="G286" s="319">
        <v>20210630</v>
      </c>
      <c r="H286" s="319" t="s">
        <v>4293</v>
      </c>
      <c r="I286" s="319" t="s">
        <v>4911</v>
      </c>
      <c r="J286" s="319">
        <f t="shared" si="28"/>
        <v>418</v>
      </c>
      <c r="K286" s="319" t="s">
        <v>4463</v>
      </c>
      <c r="L286" s="319" t="s">
        <v>4464</v>
      </c>
    </row>
    <row r="287" spans="1:12" s="319" customFormat="1">
      <c r="A287" s="319">
        <f t="shared" si="31"/>
        <v>686</v>
      </c>
      <c r="B287" s="288" t="s">
        <v>4453</v>
      </c>
      <c r="C287" s="319" t="s">
        <v>4840</v>
      </c>
      <c r="D287" s="319" t="s">
        <v>4765</v>
      </c>
      <c r="E287" s="319" t="s">
        <v>4765</v>
      </c>
      <c r="F287" s="319">
        <v>20180101</v>
      </c>
      <c r="G287" s="319">
        <v>20210630</v>
      </c>
      <c r="H287" s="319" t="s">
        <v>4293</v>
      </c>
      <c r="I287" s="319" t="s">
        <v>4911</v>
      </c>
      <c r="J287" s="319">
        <f t="shared" si="28"/>
        <v>418</v>
      </c>
      <c r="K287" s="319" t="s">
        <v>4848</v>
      </c>
      <c r="L287" s="319" t="s">
        <v>4467</v>
      </c>
    </row>
    <row r="288" spans="1:12" s="319" customFormat="1">
      <c r="A288" s="319">
        <f t="shared" si="31"/>
        <v>687</v>
      </c>
      <c r="B288" s="288" t="s">
        <v>4453</v>
      </c>
      <c r="C288" s="319" t="s">
        <v>4840</v>
      </c>
      <c r="D288" s="319" t="s">
        <v>4765</v>
      </c>
      <c r="E288" s="319" t="s">
        <v>4765</v>
      </c>
      <c r="F288" s="319">
        <v>20180101</v>
      </c>
      <c r="G288" s="319">
        <v>20210630</v>
      </c>
      <c r="H288" s="319" t="s">
        <v>4293</v>
      </c>
      <c r="I288" s="319" t="s">
        <v>4911</v>
      </c>
      <c r="J288" s="319">
        <f t="shared" si="28"/>
        <v>418</v>
      </c>
      <c r="K288" s="319" t="s">
        <v>4832</v>
      </c>
      <c r="L288" s="319" t="s">
        <v>4469</v>
      </c>
    </row>
    <row r="289" spans="1:12" s="319" customFormat="1">
      <c r="A289" s="319">
        <f t="shared" si="31"/>
        <v>688</v>
      </c>
      <c r="B289" s="288" t="s">
        <v>4453</v>
      </c>
      <c r="C289" s="319" t="s">
        <v>4840</v>
      </c>
      <c r="D289" s="319" t="s">
        <v>4765</v>
      </c>
      <c r="E289" s="319" t="s">
        <v>4765</v>
      </c>
      <c r="F289" s="319">
        <v>20180101</v>
      </c>
      <c r="G289" s="319">
        <v>20210630</v>
      </c>
      <c r="H289" s="319" t="s">
        <v>4293</v>
      </c>
      <c r="I289" s="319" t="s">
        <v>4911</v>
      </c>
      <c r="J289" s="319">
        <f t="shared" si="28"/>
        <v>418</v>
      </c>
      <c r="K289" s="319" t="s">
        <v>4833</v>
      </c>
      <c r="L289" s="319" t="s">
        <v>4471</v>
      </c>
    </row>
    <row r="290" spans="1:12" s="319" customFormat="1">
      <c r="A290" s="319">
        <f t="shared" si="31"/>
        <v>689</v>
      </c>
      <c r="B290" s="288" t="s">
        <v>4453</v>
      </c>
      <c r="C290" s="319" t="s">
        <v>4840</v>
      </c>
      <c r="D290" s="319" t="s">
        <v>4765</v>
      </c>
      <c r="E290" s="319" t="s">
        <v>4765</v>
      </c>
      <c r="F290" s="319">
        <v>20180101</v>
      </c>
      <c r="G290" s="319">
        <v>20210630</v>
      </c>
      <c r="H290" s="319" t="s">
        <v>4293</v>
      </c>
      <c r="I290" s="319" t="s">
        <v>4911</v>
      </c>
      <c r="J290" s="319">
        <f t="shared" si="28"/>
        <v>418</v>
      </c>
      <c r="K290" s="319" t="s">
        <v>4834</v>
      </c>
      <c r="L290" s="319" t="s">
        <v>4835</v>
      </c>
    </row>
    <row r="291" spans="1:12" s="319" customFormat="1">
      <c r="A291" s="319">
        <f t="shared" si="31"/>
        <v>690</v>
      </c>
      <c r="B291" s="288" t="s">
        <v>4453</v>
      </c>
      <c r="C291" s="319" t="s">
        <v>4840</v>
      </c>
      <c r="D291" s="319" t="s">
        <v>4765</v>
      </c>
      <c r="E291" s="319" t="s">
        <v>4765</v>
      </c>
      <c r="F291" s="319">
        <v>20180101</v>
      </c>
      <c r="G291" s="319">
        <v>20210630</v>
      </c>
      <c r="H291" s="319" t="s">
        <v>4293</v>
      </c>
      <c r="I291" s="319" t="s">
        <v>4911</v>
      </c>
      <c r="J291" s="319">
        <f t="shared" si="28"/>
        <v>418</v>
      </c>
      <c r="K291" s="319" t="s">
        <v>4837</v>
      </c>
      <c r="L291" s="319" t="s">
        <v>4836</v>
      </c>
    </row>
    <row r="292" spans="1:12" s="319" customFormat="1">
      <c r="A292" s="319">
        <f t="shared" si="31"/>
        <v>691</v>
      </c>
      <c r="B292" s="288" t="s">
        <v>4453</v>
      </c>
      <c r="C292" s="319" t="s">
        <v>4840</v>
      </c>
      <c r="D292" s="319" t="s">
        <v>4765</v>
      </c>
      <c r="E292" s="319" t="s">
        <v>4765</v>
      </c>
      <c r="F292" s="319">
        <v>20180101</v>
      </c>
      <c r="G292" s="319">
        <v>20210630</v>
      </c>
      <c r="H292" s="319" t="s">
        <v>4293</v>
      </c>
      <c r="I292" s="319" t="s">
        <v>4911</v>
      </c>
      <c r="J292" s="319">
        <f t="shared" si="28"/>
        <v>418</v>
      </c>
      <c r="K292" s="319" t="s">
        <v>4838</v>
      </c>
      <c r="L292" s="319" t="s">
        <v>4841</v>
      </c>
    </row>
    <row r="293" spans="1:12" s="319" customFormat="1">
      <c r="A293" s="319">
        <f t="shared" si="31"/>
        <v>692</v>
      </c>
      <c r="B293" s="288" t="s">
        <v>4453</v>
      </c>
      <c r="C293" s="319" t="s">
        <v>4840</v>
      </c>
      <c r="D293" s="319" t="s">
        <v>4765</v>
      </c>
      <c r="E293" s="319" t="s">
        <v>4765</v>
      </c>
      <c r="F293" s="319">
        <v>20180101</v>
      </c>
      <c r="G293" s="319">
        <v>20210630</v>
      </c>
      <c r="H293" s="319" t="s">
        <v>4293</v>
      </c>
      <c r="I293" s="319" t="s">
        <v>4911</v>
      </c>
      <c r="J293" s="319">
        <f t="shared" si="28"/>
        <v>418</v>
      </c>
      <c r="K293" s="319" t="s">
        <v>4839</v>
      </c>
      <c r="L293" s="319" t="s">
        <v>4842</v>
      </c>
    </row>
    <row r="294" spans="1:12" s="319" customFormat="1">
      <c r="A294" s="319">
        <f t="shared" ref="A294:A307" si="32">A293+1</f>
        <v>693</v>
      </c>
      <c r="B294" s="288" t="s">
        <v>4453</v>
      </c>
      <c r="C294" s="319" t="s">
        <v>4840</v>
      </c>
      <c r="D294" s="319" t="s">
        <v>4765</v>
      </c>
      <c r="E294" s="319" t="s">
        <v>4765</v>
      </c>
      <c r="F294" s="319">
        <v>20180101</v>
      </c>
      <c r="G294" s="319">
        <v>20210630</v>
      </c>
      <c r="H294" s="319" t="s">
        <v>4293</v>
      </c>
      <c r="I294" s="319" t="s">
        <v>4911</v>
      </c>
      <c r="J294" s="319">
        <v>419</v>
      </c>
      <c r="K294" s="319" t="s">
        <v>1809</v>
      </c>
      <c r="L294" s="319" t="s">
        <v>4458</v>
      </c>
    </row>
    <row r="295" spans="1:12" s="319" customFormat="1">
      <c r="A295" s="319">
        <f t="shared" si="32"/>
        <v>694</v>
      </c>
      <c r="B295" s="288" t="s">
        <v>4453</v>
      </c>
      <c r="C295" s="319" t="s">
        <v>4840</v>
      </c>
      <c r="D295" s="319" t="s">
        <v>4765</v>
      </c>
      <c r="E295" s="319" t="s">
        <v>4765</v>
      </c>
      <c r="F295" s="319">
        <v>20180101</v>
      </c>
      <c r="G295" s="319">
        <v>20210630</v>
      </c>
      <c r="H295" s="319" t="s">
        <v>4293</v>
      </c>
      <c r="I295" s="319" t="s">
        <v>4911</v>
      </c>
      <c r="J295" s="319">
        <f t="shared" si="28"/>
        <v>419</v>
      </c>
      <c r="K295" s="319" t="s">
        <v>1419</v>
      </c>
      <c r="L295" s="319" t="s">
        <v>4459</v>
      </c>
    </row>
    <row r="296" spans="1:12" s="319" customFormat="1">
      <c r="A296" s="319">
        <f t="shared" si="32"/>
        <v>695</v>
      </c>
      <c r="B296" s="288" t="s">
        <v>4453</v>
      </c>
      <c r="C296" s="319" t="s">
        <v>4840</v>
      </c>
      <c r="D296" s="319" t="s">
        <v>4765</v>
      </c>
      <c r="E296" s="319" t="s">
        <v>4765</v>
      </c>
      <c r="F296" s="319">
        <v>20180101</v>
      </c>
      <c r="G296" s="319">
        <v>20210630</v>
      </c>
      <c r="H296" s="319" t="s">
        <v>4293</v>
      </c>
      <c r="I296" s="319" t="s">
        <v>4911</v>
      </c>
      <c r="J296" s="319">
        <f t="shared" si="28"/>
        <v>419</v>
      </c>
      <c r="K296" s="319" t="s">
        <v>1586</v>
      </c>
      <c r="L296" s="319" t="s">
        <v>4460</v>
      </c>
    </row>
    <row r="297" spans="1:12" s="319" customFormat="1">
      <c r="A297" s="319">
        <f t="shared" si="32"/>
        <v>696</v>
      </c>
      <c r="B297" s="288" t="s">
        <v>4453</v>
      </c>
      <c r="C297" s="319" t="s">
        <v>4840</v>
      </c>
      <c r="D297" s="319" t="s">
        <v>4765</v>
      </c>
      <c r="E297" s="319" t="s">
        <v>4765</v>
      </c>
      <c r="F297" s="319">
        <v>20180101</v>
      </c>
      <c r="G297" s="319">
        <v>20210630</v>
      </c>
      <c r="H297" s="319" t="s">
        <v>4293</v>
      </c>
      <c r="I297" s="319" t="s">
        <v>4911</v>
      </c>
      <c r="J297" s="319">
        <f t="shared" si="28"/>
        <v>419</v>
      </c>
      <c r="K297" s="319" t="s">
        <v>1256</v>
      </c>
      <c r="L297" s="319" t="s">
        <v>4744</v>
      </c>
    </row>
    <row r="298" spans="1:12" s="319" customFormat="1">
      <c r="A298" s="319">
        <f t="shared" si="32"/>
        <v>697</v>
      </c>
      <c r="B298" s="288" t="s">
        <v>4453</v>
      </c>
      <c r="C298" s="319" t="s">
        <v>4840</v>
      </c>
      <c r="D298" s="319" t="s">
        <v>4765</v>
      </c>
      <c r="E298" s="319" t="s">
        <v>4765</v>
      </c>
      <c r="F298" s="319">
        <v>20180101</v>
      </c>
      <c r="G298" s="319">
        <v>20210630</v>
      </c>
      <c r="H298" s="319" t="s">
        <v>4293</v>
      </c>
      <c r="I298" s="319" t="s">
        <v>4911</v>
      </c>
      <c r="J298" s="319">
        <f t="shared" si="28"/>
        <v>419</v>
      </c>
      <c r="K298" s="319" t="s">
        <v>4461</v>
      </c>
      <c r="L298" s="319" t="s">
        <v>4462</v>
      </c>
    </row>
    <row r="299" spans="1:12" s="319" customFormat="1">
      <c r="A299" s="319">
        <f t="shared" si="32"/>
        <v>698</v>
      </c>
      <c r="B299" s="288" t="s">
        <v>4453</v>
      </c>
      <c r="C299" s="319" t="s">
        <v>4840</v>
      </c>
      <c r="D299" s="319" t="s">
        <v>4765</v>
      </c>
      <c r="E299" s="319" t="s">
        <v>4765</v>
      </c>
      <c r="F299" s="319">
        <v>20180101</v>
      </c>
      <c r="G299" s="319">
        <v>20210630</v>
      </c>
      <c r="H299" s="319" t="s">
        <v>4293</v>
      </c>
      <c r="I299" s="319" t="s">
        <v>4911</v>
      </c>
      <c r="J299" s="319">
        <f t="shared" si="28"/>
        <v>419</v>
      </c>
      <c r="K299" s="319" t="s">
        <v>4762</v>
      </c>
      <c r="L299" s="319" t="s">
        <v>4763</v>
      </c>
    </row>
    <row r="300" spans="1:12" s="319" customFormat="1">
      <c r="A300" s="319">
        <f t="shared" si="32"/>
        <v>699</v>
      </c>
      <c r="B300" s="288" t="s">
        <v>4453</v>
      </c>
      <c r="C300" s="319" t="s">
        <v>4840</v>
      </c>
      <c r="D300" s="319" t="s">
        <v>4765</v>
      </c>
      <c r="E300" s="319" t="s">
        <v>4765</v>
      </c>
      <c r="F300" s="319">
        <v>20180101</v>
      </c>
      <c r="G300" s="319">
        <v>20210630</v>
      </c>
      <c r="H300" s="319" t="s">
        <v>4293</v>
      </c>
      <c r="I300" s="319" t="s">
        <v>4911</v>
      </c>
      <c r="J300" s="319">
        <f t="shared" si="28"/>
        <v>419</v>
      </c>
      <c r="K300" s="319" t="s">
        <v>4463</v>
      </c>
      <c r="L300" s="319" t="s">
        <v>4464</v>
      </c>
    </row>
    <row r="301" spans="1:12" s="319" customFormat="1">
      <c r="A301" s="319">
        <f t="shared" si="32"/>
        <v>700</v>
      </c>
      <c r="B301" s="288" t="s">
        <v>4453</v>
      </c>
      <c r="C301" s="319" t="s">
        <v>4840</v>
      </c>
      <c r="D301" s="319" t="s">
        <v>4765</v>
      </c>
      <c r="E301" s="319" t="s">
        <v>4765</v>
      </c>
      <c r="F301" s="319">
        <v>20180101</v>
      </c>
      <c r="G301" s="319">
        <v>20210630</v>
      </c>
      <c r="H301" s="319" t="s">
        <v>4293</v>
      </c>
      <c r="I301" s="319" t="s">
        <v>4911</v>
      </c>
      <c r="J301" s="319">
        <f t="shared" si="28"/>
        <v>419</v>
      </c>
      <c r="K301" s="319" t="s">
        <v>4848</v>
      </c>
      <c r="L301" s="319" t="s">
        <v>4467</v>
      </c>
    </row>
    <row r="302" spans="1:12" s="319" customFormat="1">
      <c r="A302" s="319">
        <f t="shared" si="32"/>
        <v>701</v>
      </c>
      <c r="B302" s="288" t="s">
        <v>4453</v>
      </c>
      <c r="C302" s="319" t="s">
        <v>4840</v>
      </c>
      <c r="D302" s="319" t="s">
        <v>4765</v>
      </c>
      <c r="E302" s="319" t="s">
        <v>4765</v>
      </c>
      <c r="F302" s="319">
        <v>20180101</v>
      </c>
      <c r="G302" s="319">
        <v>20210630</v>
      </c>
      <c r="H302" s="319" t="s">
        <v>4293</v>
      </c>
      <c r="I302" s="319" t="s">
        <v>4911</v>
      </c>
      <c r="J302" s="319">
        <f t="shared" si="28"/>
        <v>419</v>
      </c>
      <c r="K302" s="319" t="s">
        <v>4832</v>
      </c>
      <c r="L302" s="319" t="s">
        <v>4469</v>
      </c>
    </row>
    <row r="303" spans="1:12" s="319" customFormat="1">
      <c r="A303" s="319">
        <f t="shared" si="32"/>
        <v>702</v>
      </c>
      <c r="B303" s="288" t="s">
        <v>4453</v>
      </c>
      <c r="C303" s="319" t="s">
        <v>4840</v>
      </c>
      <c r="D303" s="319" t="s">
        <v>4765</v>
      </c>
      <c r="E303" s="319" t="s">
        <v>4765</v>
      </c>
      <c r="F303" s="319">
        <v>20180101</v>
      </c>
      <c r="G303" s="319">
        <v>20210630</v>
      </c>
      <c r="H303" s="319" t="s">
        <v>4293</v>
      </c>
      <c r="I303" s="319" t="s">
        <v>4911</v>
      </c>
      <c r="J303" s="319">
        <f t="shared" si="28"/>
        <v>419</v>
      </c>
      <c r="K303" s="319" t="s">
        <v>4833</v>
      </c>
      <c r="L303" s="319" t="s">
        <v>4471</v>
      </c>
    </row>
    <row r="304" spans="1:12" s="319" customFormat="1">
      <c r="A304" s="319">
        <f t="shared" si="32"/>
        <v>703</v>
      </c>
      <c r="B304" s="288" t="s">
        <v>4453</v>
      </c>
      <c r="C304" s="319" t="s">
        <v>4840</v>
      </c>
      <c r="D304" s="319" t="s">
        <v>4765</v>
      </c>
      <c r="E304" s="319" t="s">
        <v>4765</v>
      </c>
      <c r="F304" s="319">
        <v>20180101</v>
      </c>
      <c r="G304" s="319">
        <v>20210630</v>
      </c>
      <c r="H304" s="319" t="s">
        <v>4293</v>
      </c>
      <c r="I304" s="319" t="s">
        <v>4911</v>
      </c>
      <c r="J304" s="319">
        <f t="shared" si="28"/>
        <v>419</v>
      </c>
      <c r="K304" s="319" t="s">
        <v>4834</v>
      </c>
      <c r="L304" s="319" t="s">
        <v>4835</v>
      </c>
    </row>
    <row r="305" spans="1:12" s="319" customFormat="1">
      <c r="A305" s="319">
        <f t="shared" si="32"/>
        <v>704</v>
      </c>
      <c r="B305" s="288" t="s">
        <v>4453</v>
      </c>
      <c r="C305" s="319" t="s">
        <v>4840</v>
      </c>
      <c r="D305" s="319" t="s">
        <v>4765</v>
      </c>
      <c r="E305" s="319" t="s">
        <v>4765</v>
      </c>
      <c r="F305" s="319">
        <v>20180101</v>
      </c>
      <c r="G305" s="319">
        <v>20210630</v>
      </c>
      <c r="H305" s="319" t="s">
        <v>4293</v>
      </c>
      <c r="I305" s="319" t="s">
        <v>4911</v>
      </c>
      <c r="J305" s="319">
        <f t="shared" si="28"/>
        <v>419</v>
      </c>
      <c r="K305" s="319" t="s">
        <v>4837</v>
      </c>
      <c r="L305" s="319" t="s">
        <v>4836</v>
      </c>
    </row>
    <row r="306" spans="1:12" s="319" customFormat="1">
      <c r="A306" s="319">
        <f t="shared" si="32"/>
        <v>705</v>
      </c>
      <c r="B306" s="288" t="s">
        <v>4453</v>
      </c>
      <c r="C306" s="319" t="s">
        <v>4840</v>
      </c>
      <c r="D306" s="319" t="s">
        <v>4765</v>
      </c>
      <c r="E306" s="319" t="s">
        <v>4765</v>
      </c>
      <c r="F306" s="319">
        <v>20180101</v>
      </c>
      <c r="G306" s="319">
        <v>20210630</v>
      </c>
      <c r="H306" s="319" t="s">
        <v>4293</v>
      </c>
      <c r="I306" s="319" t="s">
        <v>4911</v>
      </c>
      <c r="J306" s="319">
        <f t="shared" si="28"/>
        <v>419</v>
      </c>
      <c r="K306" s="319" t="s">
        <v>4838</v>
      </c>
      <c r="L306" s="319" t="s">
        <v>4841</v>
      </c>
    </row>
    <row r="307" spans="1:12" s="319" customFormat="1">
      <c r="A307" s="319">
        <f t="shared" si="32"/>
        <v>706</v>
      </c>
      <c r="B307" s="288" t="s">
        <v>4453</v>
      </c>
      <c r="C307" s="319" t="s">
        <v>4840</v>
      </c>
      <c r="D307" s="319" t="s">
        <v>4765</v>
      </c>
      <c r="E307" s="319" t="s">
        <v>4765</v>
      </c>
      <c r="F307" s="319">
        <v>20180101</v>
      </c>
      <c r="G307" s="319">
        <v>20210630</v>
      </c>
      <c r="H307" s="319" t="s">
        <v>4293</v>
      </c>
      <c r="I307" s="319" t="s">
        <v>4911</v>
      </c>
      <c r="J307" s="319">
        <f t="shared" si="28"/>
        <v>419</v>
      </c>
      <c r="K307" s="319" t="s">
        <v>4839</v>
      </c>
      <c r="L307" s="319" t="s">
        <v>4842</v>
      </c>
    </row>
    <row r="308" spans="1:12" s="319" customFormat="1">
      <c r="A308" s="319">
        <f t="shared" ref="A308:A321" si="33">A307+1</f>
        <v>707</v>
      </c>
      <c r="B308" s="288" t="s">
        <v>4453</v>
      </c>
      <c r="C308" s="319" t="s">
        <v>4840</v>
      </c>
      <c r="D308" s="319" t="s">
        <v>4765</v>
      </c>
      <c r="E308" s="319" t="s">
        <v>4765</v>
      </c>
      <c r="F308" s="319">
        <v>20180101</v>
      </c>
      <c r="G308" s="319">
        <v>20210630</v>
      </c>
      <c r="H308" s="319" t="s">
        <v>4293</v>
      </c>
      <c r="I308" s="319" t="s">
        <v>4911</v>
      </c>
      <c r="J308" s="319">
        <v>420</v>
      </c>
      <c r="K308" s="319" t="s">
        <v>1809</v>
      </c>
      <c r="L308" s="319" t="s">
        <v>4458</v>
      </c>
    </row>
    <row r="309" spans="1:12" s="319" customFormat="1">
      <c r="A309" s="319">
        <f t="shared" si="33"/>
        <v>708</v>
      </c>
      <c r="B309" s="288" t="s">
        <v>4453</v>
      </c>
      <c r="C309" s="319" t="s">
        <v>4840</v>
      </c>
      <c r="D309" s="319" t="s">
        <v>4765</v>
      </c>
      <c r="E309" s="319" t="s">
        <v>4765</v>
      </c>
      <c r="F309" s="319">
        <v>20180101</v>
      </c>
      <c r="G309" s="319">
        <v>20210630</v>
      </c>
      <c r="H309" s="319" t="s">
        <v>4293</v>
      </c>
      <c r="I309" s="319" t="s">
        <v>4911</v>
      </c>
      <c r="J309" s="319">
        <f t="shared" si="28"/>
        <v>420</v>
      </c>
      <c r="K309" s="319" t="s">
        <v>1419</v>
      </c>
      <c r="L309" s="319" t="s">
        <v>4459</v>
      </c>
    </row>
    <row r="310" spans="1:12" s="319" customFormat="1">
      <c r="A310" s="319">
        <f t="shared" si="33"/>
        <v>709</v>
      </c>
      <c r="B310" s="288" t="s">
        <v>4453</v>
      </c>
      <c r="C310" s="319" t="s">
        <v>4840</v>
      </c>
      <c r="D310" s="319" t="s">
        <v>4765</v>
      </c>
      <c r="E310" s="319" t="s">
        <v>4765</v>
      </c>
      <c r="F310" s="319">
        <v>20180101</v>
      </c>
      <c r="G310" s="319">
        <v>20210630</v>
      </c>
      <c r="H310" s="319" t="s">
        <v>4293</v>
      </c>
      <c r="I310" s="319" t="s">
        <v>4911</v>
      </c>
      <c r="J310" s="319">
        <f t="shared" si="28"/>
        <v>420</v>
      </c>
      <c r="K310" s="319" t="s">
        <v>1586</v>
      </c>
      <c r="L310" s="319" t="s">
        <v>4460</v>
      </c>
    </row>
    <row r="311" spans="1:12" s="319" customFormat="1">
      <c r="A311" s="319">
        <f t="shared" si="33"/>
        <v>710</v>
      </c>
      <c r="B311" s="288" t="s">
        <v>4453</v>
      </c>
      <c r="C311" s="319" t="s">
        <v>4840</v>
      </c>
      <c r="D311" s="319" t="s">
        <v>4765</v>
      </c>
      <c r="E311" s="319" t="s">
        <v>4765</v>
      </c>
      <c r="F311" s="319">
        <v>20180101</v>
      </c>
      <c r="G311" s="319">
        <v>20210630</v>
      </c>
      <c r="H311" s="319" t="s">
        <v>4293</v>
      </c>
      <c r="I311" s="319" t="s">
        <v>4911</v>
      </c>
      <c r="J311" s="319">
        <f t="shared" si="28"/>
        <v>420</v>
      </c>
      <c r="K311" s="319" t="s">
        <v>1256</v>
      </c>
      <c r="L311" s="319" t="s">
        <v>4744</v>
      </c>
    </row>
    <row r="312" spans="1:12" s="319" customFormat="1">
      <c r="A312" s="319">
        <f t="shared" si="33"/>
        <v>711</v>
      </c>
      <c r="B312" s="288" t="s">
        <v>4453</v>
      </c>
      <c r="C312" s="319" t="s">
        <v>4840</v>
      </c>
      <c r="D312" s="319" t="s">
        <v>4765</v>
      </c>
      <c r="E312" s="319" t="s">
        <v>4765</v>
      </c>
      <c r="F312" s="319">
        <v>20180101</v>
      </c>
      <c r="G312" s="319">
        <v>20210630</v>
      </c>
      <c r="H312" s="319" t="s">
        <v>4293</v>
      </c>
      <c r="I312" s="319" t="s">
        <v>4911</v>
      </c>
      <c r="J312" s="319">
        <f t="shared" ref="J312:J321" si="34">J311</f>
        <v>420</v>
      </c>
      <c r="K312" s="319" t="s">
        <v>4461</v>
      </c>
      <c r="L312" s="319" t="s">
        <v>4462</v>
      </c>
    </row>
    <row r="313" spans="1:12" s="319" customFormat="1">
      <c r="A313" s="319">
        <f t="shared" si="33"/>
        <v>712</v>
      </c>
      <c r="B313" s="288" t="s">
        <v>4453</v>
      </c>
      <c r="C313" s="319" t="s">
        <v>4840</v>
      </c>
      <c r="D313" s="319" t="s">
        <v>4765</v>
      </c>
      <c r="E313" s="319" t="s">
        <v>4765</v>
      </c>
      <c r="F313" s="319">
        <v>20180101</v>
      </c>
      <c r="G313" s="319">
        <v>20210630</v>
      </c>
      <c r="H313" s="319" t="s">
        <v>4293</v>
      </c>
      <c r="I313" s="319" t="s">
        <v>4911</v>
      </c>
      <c r="J313" s="319">
        <f t="shared" si="34"/>
        <v>420</v>
      </c>
      <c r="K313" s="319" t="s">
        <v>4762</v>
      </c>
      <c r="L313" s="319" t="s">
        <v>4763</v>
      </c>
    </row>
    <row r="314" spans="1:12" s="319" customFormat="1">
      <c r="A314" s="319">
        <f t="shared" si="33"/>
        <v>713</v>
      </c>
      <c r="B314" s="288" t="s">
        <v>4453</v>
      </c>
      <c r="C314" s="319" t="s">
        <v>4840</v>
      </c>
      <c r="D314" s="319" t="s">
        <v>4765</v>
      </c>
      <c r="E314" s="319" t="s">
        <v>4765</v>
      </c>
      <c r="F314" s="319">
        <v>20180101</v>
      </c>
      <c r="G314" s="319">
        <v>20210630</v>
      </c>
      <c r="H314" s="319" t="s">
        <v>4293</v>
      </c>
      <c r="I314" s="319" t="s">
        <v>4911</v>
      </c>
      <c r="J314" s="319">
        <f t="shared" si="34"/>
        <v>420</v>
      </c>
      <c r="K314" s="319" t="s">
        <v>4463</v>
      </c>
      <c r="L314" s="319" t="s">
        <v>4464</v>
      </c>
    </row>
    <row r="315" spans="1:12" s="319" customFormat="1">
      <c r="A315" s="319">
        <f t="shared" si="33"/>
        <v>714</v>
      </c>
      <c r="B315" s="288" t="s">
        <v>4453</v>
      </c>
      <c r="C315" s="319" t="s">
        <v>4840</v>
      </c>
      <c r="D315" s="319" t="s">
        <v>4765</v>
      </c>
      <c r="E315" s="319" t="s">
        <v>4765</v>
      </c>
      <c r="F315" s="319">
        <v>20180101</v>
      </c>
      <c r="G315" s="319">
        <v>20210630</v>
      </c>
      <c r="H315" s="319" t="s">
        <v>4293</v>
      </c>
      <c r="I315" s="319" t="s">
        <v>4911</v>
      </c>
      <c r="J315" s="319">
        <f t="shared" si="34"/>
        <v>420</v>
      </c>
      <c r="K315" s="319" t="s">
        <v>4848</v>
      </c>
      <c r="L315" s="319" t="s">
        <v>4467</v>
      </c>
    </row>
    <row r="316" spans="1:12" s="319" customFormat="1">
      <c r="A316" s="319">
        <f t="shared" si="33"/>
        <v>715</v>
      </c>
      <c r="B316" s="288" t="s">
        <v>4453</v>
      </c>
      <c r="C316" s="319" t="s">
        <v>4840</v>
      </c>
      <c r="D316" s="319" t="s">
        <v>4765</v>
      </c>
      <c r="E316" s="319" t="s">
        <v>4765</v>
      </c>
      <c r="F316" s="319">
        <v>20180101</v>
      </c>
      <c r="G316" s="319">
        <v>20210630</v>
      </c>
      <c r="H316" s="319" t="s">
        <v>4293</v>
      </c>
      <c r="I316" s="319" t="s">
        <v>4911</v>
      </c>
      <c r="J316" s="319">
        <f t="shared" si="34"/>
        <v>420</v>
      </c>
      <c r="K316" s="319" t="s">
        <v>4832</v>
      </c>
      <c r="L316" s="319" t="s">
        <v>4469</v>
      </c>
    </row>
    <row r="317" spans="1:12" s="319" customFormat="1">
      <c r="A317" s="319">
        <f t="shared" si="33"/>
        <v>716</v>
      </c>
      <c r="B317" s="288" t="s">
        <v>4453</v>
      </c>
      <c r="C317" s="319" t="s">
        <v>4840</v>
      </c>
      <c r="D317" s="319" t="s">
        <v>4765</v>
      </c>
      <c r="E317" s="319" t="s">
        <v>4765</v>
      </c>
      <c r="F317" s="319">
        <v>20180101</v>
      </c>
      <c r="G317" s="319">
        <v>20210630</v>
      </c>
      <c r="H317" s="319" t="s">
        <v>4293</v>
      </c>
      <c r="I317" s="319" t="s">
        <v>4911</v>
      </c>
      <c r="J317" s="319">
        <f t="shared" si="34"/>
        <v>420</v>
      </c>
      <c r="K317" s="319" t="s">
        <v>4833</v>
      </c>
      <c r="L317" s="319" t="s">
        <v>4471</v>
      </c>
    </row>
    <row r="318" spans="1:12" s="319" customFormat="1">
      <c r="A318" s="319">
        <f t="shared" si="33"/>
        <v>717</v>
      </c>
      <c r="B318" s="288" t="s">
        <v>4453</v>
      </c>
      <c r="C318" s="319" t="s">
        <v>4840</v>
      </c>
      <c r="D318" s="319" t="s">
        <v>4765</v>
      </c>
      <c r="E318" s="319" t="s">
        <v>4765</v>
      </c>
      <c r="F318" s="319">
        <v>20180101</v>
      </c>
      <c r="G318" s="319">
        <v>20210630</v>
      </c>
      <c r="H318" s="319" t="s">
        <v>4293</v>
      </c>
      <c r="I318" s="319" t="s">
        <v>4911</v>
      </c>
      <c r="J318" s="319">
        <f t="shared" si="34"/>
        <v>420</v>
      </c>
      <c r="K318" s="319" t="s">
        <v>4834</v>
      </c>
      <c r="L318" s="319" t="s">
        <v>4835</v>
      </c>
    </row>
    <row r="319" spans="1:12" s="319" customFormat="1">
      <c r="A319" s="319">
        <f t="shared" si="33"/>
        <v>718</v>
      </c>
      <c r="B319" s="288" t="s">
        <v>4453</v>
      </c>
      <c r="C319" s="319" t="s">
        <v>4840</v>
      </c>
      <c r="D319" s="319" t="s">
        <v>4765</v>
      </c>
      <c r="E319" s="319" t="s">
        <v>4765</v>
      </c>
      <c r="F319" s="319">
        <v>20180101</v>
      </c>
      <c r="G319" s="319">
        <v>20210630</v>
      </c>
      <c r="H319" s="319" t="s">
        <v>4293</v>
      </c>
      <c r="I319" s="319" t="s">
        <v>4911</v>
      </c>
      <c r="J319" s="319">
        <f t="shared" si="34"/>
        <v>420</v>
      </c>
      <c r="K319" s="319" t="s">
        <v>4837</v>
      </c>
      <c r="L319" s="319" t="s">
        <v>4836</v>
      </c>
    </row>
    <row r="320" spans="1:12" s="319" customFormat="1">
      <c r="A320" s="319">
        <f t="shared" si="33"/>
        <v>719</v>
      </c>
      <c r="B320" s="288" t="s">
        <v>4453</v>
      </c>
      <c r="C320" s="319" t="s">
        <v>4840</v>
      </c>
      <c r="D320" s="319" t="s">
        <v>4765</v>
      </c>
      <c r="E320" s="319" t="s">
        <v>4765</v>
      </c>
      <c r="F320" s="319">
        <v>20180101</v>
      </c>
      <c r="G320" s="319">
        <v>20210630</v>
      </c>
      <c r="H320" s="319" t="s">
        <v>4293</v>
      </c>
      <c r="I320" s="319" t="s">
        <v>4911</v>
      </c>
      <c r="J320" s="319">
        <f t="shared" si="34"/>
        <v>420</v>
      </c>
      <c r="K320" s="319" t="s">
        <v>4838</v>
      </c>
      <c r="L320" s="319" t="s">
        <v>4841</v>
      </c>
    </row>
    <row r="321" spans="1:12" s="319" customFormat="1">
      <c r="A321" s="319">
        <f t="shared" si="33"/>
        <v>720</v>
      </c>
      <c r="B321" s="288" t="s">
        <v>4453</v>
      </c>
      <c r="C321" s="319" t="s">
        <v>4840</v>
      </c>
      <c r="D321" s="319" t="s">
        <v>4765</v>
      </c>
      <c r="E321" s="319" t="s">
        <v>4765</v>
      </c>
      <c r="F321" s="319">
        <v>20180101</v>
      </c>
      <c r="G321" s="319">
        <v>20210630</v>
      </c>
      <c r="H321" s="319" t="s">
        <v>4293</v>
      </c>
      <c r="I321" s="319" t="s">
        <v>4911</v>
      </c>
      <c r="J321" s="319">
        <f t="shared" si="34"/>
        <v>420</v>
      </c>
      <c r="K321" s="319" t="s">
        <v>4839</v>
      </c>
      <c r="L321" s="319" t="s">
        <v>4842</v>
      </c>
    </row>
    <row r="322" spans="1:12">
      <c r="A322" s="319">
        <v>2401</v>
      </c>
      <c r="B322" s="319">
        <v>1</v>
      </c>
      <c r="C322" s="319" t="s">
        <v>4765</v>
      </c>
      <c r="D322" s="319" t="s">
        <v>1541</v>
      </c>
      <c r="E322" s="319" t="s">
        <v>1541</v>
      </c>
      <c r="F322" s="319">
        <v>20180101</v>
      </c>
      <c r="G322" s="319">
        <v>20210630</v>
      </c>
      <c r="H322" s="319" t="s">
        <v>4293</v>
      </c>
      <c r="I322" s="319" t="s">
        <v>4922</v>
      </c>
      <c r="J322" s="319" t="s">
        <v>4453</v>
      </c>
      <c r="K322" s="319" t="s">
        <v>4453</v>
      </c>
      <c r="L322" s="319" t="s">
        <v>4453</v>
      </c>
    </row>
    <row r="323" spans="1:12">
      <c r="A323" s="319">
        <f>A322+1</f>
        <v>2402</v>
      </c>
      <c r="B323" s="319">
        <f>B322+1</f>
        <v>2</v>
      </c>
      <c r="C323" s="319" t="s">
        <v>4765</v>
      </c>
      <c r="D323" s="319" t="s">
        <v>1541</v>
      </c>
      <c r="E323" s="319" t="s">
        <v>1541</v>
      </c>
      <c r="F323" s="319">
        <v>20180101</v>
      </c>
      <c r="G323" s="319">
        <v>20210630</v>
      </c>
      <c r="H323" s="319" t="s">
        <v>4293</v>
      </c>
      <c r="I323" s="319" t="s">
        <v>4922</v>
      </c>
      <c r="J323" s="319" t="s">
        <v>4453</v>
      </c>
      <c r="K323" s="319" t="s">
        <v>4453</v>
      </c>
      <c r="L323" s="319" t="s">
        <v>4453</v>
      </c>
    </row>
    <row r="324" spans="1:12">
      <c r="A324" s="319">
        <f t="shared" ref="A324:B339" si="35">A323+1</f>
        <v>2403</v>
      </c>
      <c r="B324" s="319">
        <f t="shared" si="35"/>
        <v>3</v>
      </c>
      <c r="C324" s="319" t="s">
        <v>4765</v>
      </c>
      <c r="D324" s="319" t="s">
        <v>1541</v>
      </c>
      <c r="E324" s="319" t="s">
        <v>1541</v>
      </c>
      <c r="F324" s="319">
        <v>20180101</v>
      </c>
      <c r="G324" s="319">
        <v>20210630</v>
      </c>
      <c r="H324" s="319" t="s">
        <v>4293</v>
      </c>
      <c r="I324" s="319" t="s">
        <v>4922</v>
      </c>
      <c r="J324" s="319" t="s">
        <v>4453</v>
      </c>
      <c r="K324" s="319" t="s">
        <v>4453</v>
      </c>
      <c r="L324" s="319" t="s">
        <v>4453</v>
      </c>
    </row>
    <row r="325" spans="1:12">
      <c r="A325" s="319">
        <f t="shared" si="35"/>
        <v>2404</v>
      </c>
      <c r="B325" s="319">
        <f t="shared" si="35"/>
        <v>4</v>
      </c>
      <c r="C325" s="319" t="s">
        <v>4765</v>
      </c>
      <c r="D325" s="319" t="s">
        <v>1541</v>
      </c>
      <c r="E325" s="319" t="s">
        <v>1541</v>
      </c>
      <c r="F325" s="319">
        <v>20180101</v>
      </c>
      <c r="G325" s="319">
        <v>20210630</v>
      </c>
      <c r="H325" s="319" t="s">
        <v>4293</v>
      </c>
      <c r="I325" s="319" t="s">
        <v>4922</v>
      </c>
      <c r="J325" s="319" t="s">
        <v>4453</v>
      </c>
      <c r="K325" s="319" t="s">
        <v>4453</v>
      </c>
      <c r="L325" s="319" t="s">
        <v>4453</v>
      </c>
    </row>
    <row r="326" spans="1:12">
      <c r="A326" s="319">
        <f t="shared" si="35"/>
        <v>2405</v>
      </c>
      <c r="B326" s="319">
        <f t="shared" si="35"/>
        <v>5</v>
      </c>
      <c r="C326" s="319" t="s">
        <v>4765</v>
      </c>
      <c r="D326" s="319" t="s">
        <v>1541</v>
      </c>
      <c r="E326" s="319" t="s">
        <v>1541</v>
      </c>
      <c r="F326" s="319">
        <v>20180101</v>
      </c>
      <c r="G326" s="319">
        <v>20210630</v>
      </c>
      <c r="H326" s="319" t="s">
        <v>4293</v>
      </c>
      <c r="I326" s="319" t="s">
        <v>4922</v>
      </c>
      <c r="J326" s="319" t="s">
        <v>4453</v>
      </c>
      <c r="K326" s="319" t="s">
        <v>4453</v>
      </c>
      <c r="L326" s="319" t="s">
        <v>4453</v>
      </c>
    </row>
    <row r="327" spans="1:12">
      <c r="A327" s="319">
        <f t="shared" si="35"/>
        <v>2406</v>
      </c>
      <c r="B327" s="319">
        <f t="shared" si="35"/>
        <v>6</v>
      </c>
      <c r="C327" s="319" t="s">
        <v>4765</v>
      </c>
      <c r="D327" s="319" t="s">
        <v>1541</v>
      </c>
      <c r="E327" s="319" t="s">
        <v>1541</v>
      </c>
      <c r="F327" s="319">
        <v>20180101</v>
      </c>
      <c r="G327" s="319">
        <v>20210630</v>
      </c>
      <c r="H327" s="319" t="s">
        <v>4293</v>
      </c>
      <c r="I327" s="319" t="s">
        <v>4922</v>
      </c>
      <c r="J327" s="319" t="s">
        <v>4453</v>
      </c>
      <c r="K327" s="319" t="s">
        <v>4453</v>
      </c>
      <c r="L327" s="319" t="s">
        <v>4453</v>
      </c>
    </row>
    <row r="328" spans="1:12">
      <c r="A328" s="319">
        <f t="shared" si="35"/>
        <v>2407</v>
      </c>
      <c r="B328" s="319">
        <f t="shared" si="35"/>
        <v>7</v>
      </c>
      <c r="C328" s="319" t="s">
        <v>4765</v>
      </c>
      <c r="D328" s="319" t="s">
        <v>1541</v>
      </c>
      <c r="E328" s="319" t="s">
        <v>1541</v>
      </c>
      <c r="F328" s="319">
        <v>20180101</v>
      </c>
      <c r="G328" s="319">
        <v>20210630</v>
      </c>
      <c r="H328" s="319" t="s">
        <v>4293</v>
      </c>
      <c r="I328" s="319" t="s">
        <v>4922</v>
      </c>
      <c r="J328" s="319" t="s">
        <v>4453</v>
      </c>
      <c r="K328" s="319" t="s">
        <v>4453</v>
      </c>
      <c r="L328" s="319" t="s">
        <v>4453</v>
      </c>
    </row>
    <row r="329" spans="1:12">
      <c r="A329" s="319">
        <f t="shared" si="35"/>
        <v>2408</v>
      </c>
      <c r="B329" s="319">
        <f t="shared" si="35"/>
        <v>8</v>
      </c>
      <c r="C329" s="319" t="s">
        <v>4765</v>
      </c>
      <c r="D329" s="319" t="s">
        <v>1541</v>
      </c>
      <c r="E329" s="319" t="s">
        <v>1541</v>
      </c>
      <c r="F329" s="319">
        <v>20180101</v>
      </c>
      <c r="G329" s="319">
        <v>20210630</v>
      </c>
      <c r="H329" s="319" t="s">
        <v>4293</v>
      </c>
      <c r="I329" s="319" t="s">
        <v>4922</v>
      </c>
      <c r="J329" s="319" t="s">
        <v>4453</v>
      </c>
      <c r="K329" s="319" t="s">
        <v>4453</v>
      </c>
      <c r="L329" s="319" t="s">
        <v>4453</v>
      </c>
    </row>
    <row r="330" spans="1:12">
      <c r="A330" s="319">
        <f t="shared" si="35"/>
        <v>2409</v>
      </c>
      <c r="B330" s="319">
        <f t="shared" si="35"/>
        <v>9</v>
      </c>
      <c r="C330" s="319" t="s">
        <v>4765</v>
      </c>
      <c r="D330" s="319" t="s">
        <v>1541</v>
      </c>
      <c r="E330" s="319" t="s">
        <v>1541</v>
      </c>
      <c r="F330" s="319">
        <v>20180101</v>
      </c>
      <c r="G330" s="319">
        <v>20210630</v>
      </c>
      <c r="H330" s="319" t="s">
        <v>4293</v>
      </c>
      <c r="I330" s="319" t="s">
        <v>4922</v>
      </c>
      <c r="J330" s="319" t="s">
        <v>4453</v>
      </c>
      <c r="K330" s="319" t="s">
        <v>4453</v>
      </c>
      <c r="L330" s="319" t="s">
        <v>4453</v>
      </c>
    </row>
    <row r="331" spans="1:12">
      <c r="A331" s="319">
        <f t="shared" si="35"/>
        <v>2410</v>
      </c>
      <c r="B331" s="319">
        <f t="shared" si="35"/>
        <v>10</v>
      </c>
      <c r="C331" s="319" t="s">
        <v>4765</v>
      </c>
      <c r="D331" s="319" t="s">
        <v>1541</v>
      </c>
      <c r="E331" s="319" t="s">
        <v>1541</v>
      </c>
      <c r="F331" s="319">
        <v>20180101</v>
      </c>
      <c r="G331" s="319">
        <v>20210630</v>
      </c>
      <c r="H331" s="319" t="s">
        <v>4293</v>
      </c>
      <c r="I331" s="319" t="s">
        <v>4922</v>
      </c>
      <c r="J331" s="319" t="s">
        <v>4453</v>
      </c>
      <c r="K331" s="319" t="s">
        <v>4453</v>
      </c>
      <c r="L331" s="319" t="s">
        <v>4453</v>
      </c>
    </row>
    <row r="332" spans="1:12" s="319" customFormat="1">
      <c r="A332" s="319">
        <f t="shared" si="35"/>
        <v>2411</v>
      </c>
      <c r="B332" s="319">
        <v>71</v>
      </c>
      <c r="C332" s="319" t="s">
        <v>4765</v>
      </c>
      <c r="D332" s="319" t="s">
        <v>1541</v>
      </c>
      <c r="E332" s="319" t="s">
        <v>1541</v>
      </c>
      <c r="F332" s="319">
        <v>20180101</v>
      </c>
      <c r="G332" s="319">
        <v>20210630</v>
      </c>
      <c r="H332" s="319" t="s">
        <v>4293</v>
      </c>
      <c r="I332" s="319" t="s">
        <v>4922</v>
      </c>
      <c r="J332" s="319" t="s">
        <v>4453</v>
      </c>
      <c r="K332" s="319" t="s">
        <v>4453</v>
      </c>
      <c r="L332" s="319" t="s">
        <v>4453</v>
      </c>
    </row>
    <row r="333" spans="1:12" s="319" customFormat="1">
      <c r="A333" s="319">
        <f t="shared" si="35"/>
        <v>2412</v>
      </c>
      <c r="B333" s="319">
        <f t="shared" si="35"/>
        <v>72</v>
      </c>
      <c r="C333" s="319" t="s">
        <v>4765</v>
      </c>
      <c r="D333" s="319" t="s">
        <v>1541</v>
      </c>
      <c r="E333" s="319" t="s">
        <v>1541</v>
      </c>
      <c r="F333" s="319">
        <v>20180101</v>
      </c>
      <c r="G333" s="319">
        <v>20210630</v>
      </c>
      <c r="H333" s="319" t="s">
        <v>4293</v>
      </c>
      <c r="I333" s="319" t="s">
        <v>4922</v>
      </c>
      <c r="J333" s="319" t="s">
        <v>4453</v>
      </c>
      <c r="K333" s="319" t="s">
        <v>4453</v>
      </c>
      <c r="L333" s="319" t="s">
        <v>4453</v>
      </c>
    </row>
    <row r="334" spans="1:12" s="319" customFormat="1">
      <c r="A334" s="319">
        <f t="shared" si="35"/>
        <v>2413</v>
      </c>
      <c r="B334" s="319">
        <f t="shared" si="35"/>
        <v>73</v>
      </c>
      <c r="C334" s="319" t="s">
        <v>4765</v>
      </c>
      <c r="D334" s="319" t="s">
        <v>1541</v>
      </c>
      <c r="E334" s="319" t="s">
        <v>1541</v>
      </c>
      <c r="F334" s="319">
        <v>20180101</v>
      </c>
      <c r="G334" s="319">
        <v>20210630</v>
      </c>
      <c r="H334" s="319" t="s">
        <v>4293</v>
      </c>
      <c r="I334" s="319" t="s">
        <v>4922</v>
      </c>
      <c r="J334" s="319" t="s">
        <v>4453</v>
      </c>
      <c r="K334" s="319" t="s">
        <v>4453</v>
      </c>
      <c r="L334" s="319" t="s">
        <v>4453</v>
      </c>
    </row>
    <row r="335" spans="1:12" s="319" customFormat="1">
      <c r="A335" s="319">
        <f t="shared" si="35"/>
        <v>2414</v>
      </c>
      <c r="B335" s="319">
        <f t="shared" si="35"/>
        <v>74</v>
      </c>
      <c r="C335" s="319" t="s">
        <v>4765</v>
      </c>
      <c r="D335" s="319" t="s">
        <v>1541</v>
      </c>
      <c r="E335" s="319" t="s">
        <v>1541</v>
      </c>
      <c r="F335" s="319">
        <v>20180101</v>
      </c>
      <c r="G335" s="319">
        <v>20210630</v>
      </c>
      <c r="H335" s="319" t="s">
        <v>4293</v>
      </c>
      <c r="I335" s="319" t="s">
        <v>4922</v>
      </c>
      <c r="J335" s="319" t="s">
        <v>4453</v>
      </c>
      <c r="K335" s="319" t="s">
        <v>4453</v>
      </c>
      <c r="L335" s="319" t="s">
        <v>4453</v>
      </c>
    </row>
    <row r="336" spans="1:12" s="319" customFormat="1">
      <c r="A336" s="319">
        <f t="shared" si="35"/>
        <v>2415</v>
      </c>
      <c r="B336" s="319">
        <f t="shared" si="35"/>
        <v>75</v>
      </c>
      <c r="C336" s="319" t="s">
        <v>4765</v>
      </c>
      <c r="D336" s="319" t="s">
        <v>1541</v>
      </c>
      <c r="E336" s="319" t="s">
        <v>1541</v>
      </c>
      <c r="F336" s="319">
        <v>20180101</v>
      </c>
      <c r="G336" s="319">
        <v>20210630</v>
      </c>
      <c r="H336" s="319" t="s">
        <v>4293</v>
      </c>
      <c r="I336" s="319" t="s">
        <v>4922</v>
      </c>
      <c r="J336" s="319" t="s">
        <v>4453</v>
      </c>
      <c r="K336" s="319" t="s">
        <v>4453</v>
      </c>
      <c r="L336" s="319" t="s">
        <v>4453</v>
      </c>
    </row>
    <row r="337" spans="1:12" s="319" customFormat="1">
      <c r="A337" s="319">
        <f t="shared" si="35"/>
        <v>2416</v>
      </c>
      <c r="B337" s="319">
        <f t="shared" si="35"/>
        <v>76</v>
      </c>
      <c r="C337" s="319" t="s">
        <v>4765</v>
      </c>
      <c r="D337" s="319" t="s">
        <v>1541</v>
      </c>
      <c r="E337" s="319" t="s">
        <v>1541</v>
      </c>
      <c r="F337" s="319">
        <v>20180101</v>
      </c>
      <c r="G337" s="319">
        <v>20210630</v>
      </c>
      <c r="H337" s="319" t="s">
        <v>4293</v>
      </c>
      <c r="I337" s="319" t="s">
        <v>4922</v>
      </c>
      <c r="J337" s="319" t="s">
        <v>4453</v>
      </c>
      <c r="K337" s="319" t="s">
        <v>4453</v>
      </c>
      <c r="L337" s="319" t="s">
        <v>4453</v>
      </c>
    </row>
    <row r="338" spans="1:12" s="319" customFormat="1">
      <c r="A338" s="319">
        <f t="shared" si="35"/>
        <v>2417</v>
      </c>
      <c r="B338" s="319">
        <f t="shared" si="35"/>
        <v>77</v>
      </c>
      <c r="C338" s="319" t="s">
        <v>4765</v>
      </c>
      <c r="D338" s="319" t="s">
        <v>1541</v>
      </c>
      <c r="E338" s="319" t="s">
        <v>1541</v>
      </c>
      <c r="F338" s="319">
        <v>20180101</v>
      </c>
      <c r="G338" s="319">
        <v>20210630</v>
      </c>
      <c r="H338" s="319" t="s">
        <v>4293</v>
      </c>
      <c r="I338" s="319" t="s">
        <v>4922</v>
      </c>
      <c r="J338" s="319" t="s">
        <v>4453</v>
      </c>
      <c r="K338" s="319" t="s">
        <v>4453</v>
      </c>
      <c r="L338" s="319" t="s">
        <v>4453</v>
      </c>
    </row>
    <row r="339" spans="1:12">
      <c r="A339" s="319">
        <f t="shared" si="35"/>
        <v>2418</v>
      </c>
      <c r="B339" s="319">
        <f t="shared" si="35"/>
        <v>78</v>
      </c>
      <c r="C339" s="319" t="s">
        <v>4765</v>
      </c>
      <c r="D339" s="319" t="s">
        <v>1541</v>
      </c>
      <c r="E339" s="319" t="s">
        <v>1541</v>
      </c>
      <c r="F339" s="319">
        <v>20180101</v>
      </c>
      <c r="G339" s="319">
        <v>20210630</v>
      </c>
      <c r="H339" s="319" t="s">
        <v>4293</v>
      </c>
      <c r="I339" s="319" t="s">
        <v>4922</v>
      </c>
      <c r="J339" s="319" t="s">
        <v>4453</v>
      </c>
      <c r="K339" s="319" t="s">
        <v>4453</v>
      </c>
      <c r="L339" s="319" t="s">
        <v>4453</v>
      </c>
    </row>
    <row r="340" spans="1:12">
      <c r="A340" s="319">
        <f t="shared" ref="A340:B355" si="36">A339+1</f>
        <v>2419</v>
      </c>
      <c r="B340" s="319">
        <f t="shared" si="36"/>
        <v>79</v>
      </c>
      <c r="C340" s="319" t="s">
        <v>4765</v>
      </c>
      <c r="D340" s="319" t="s">
        <v>1541</v>
      </c>
      <c r="E340" s="319" t="s">
        <v>1541</v>
      </c>
      <c r="F340" s="319">
        <v>20180101</v>
      </c>
      <c r="G340" s="319">
        <v>20210630</v>
      </c>
      <c r="H340" s="319" t="s">
        <v>4293</v>
      </c>
      <c r="I340" s="319" t="s">
        <v>4922</v>
      </c>
      <c r="J340" s="319" t="s">
        <v>4453</v>
      </c>
      <c r="K340" s="319" t="s">
        <v>4453</v>
      </c>
      <c r="L340" s="319" t="s">
        <v>4453</v>
      </c>
    </row>
    <row r="341" spans="1:12">
      <c r="A341" s="319">
        <f t="shared" si="36"/>
        <v>2420</v>
      </c>
      <c r="B341" s="319">
        <f t="shared" si="36"/>
        <v>80</v>
      </c>
      <c r="C341" s="319" t="s">
        <v>4765</v>
      </c>
      <c r="D341" s="319" t="s">
        <v>1541</v>
      </c>
      <c r="E341" s="319" t="s">
        <v>1541</v>
      </c>
      <c r="F341" s="319">
        <v>20180101</v>
      </c>
      <c r="G341" s="319">
        <v>20210630</v>
      </c>
      <c r="H341" s="319" t="s">
        <v>4293</v>
      </c>
      <c r="I341" s="319" t="s">
        <v>4922</v>
      </c>
      <c r="J341" s="319" t="s">
        <v>4453</v>
      </c>
      <c r="K341" s="319" t="s">
        <v>4453</v>
      </c>
      <c r="L341" s="319" t="s">
        <v>4453</v>
      </c>
    </row>
    <row r="342" spans="1:12">
      <c r="A342" s="319">
        <f t="shared" si="36"/>
        <v>2421</v>
      </c>
      <c r="B342" s="288" t="s">
        <v>4453</v>
      </c>
      <c r="C342" s="319" t="s">
        <v>1541</v>
      </c>
      <c r="D342" s="319" t="s">
        <v>4765</v>
      </c>
      <c r="E342" s="319" t="s">
        <v>4765</v>
      </c>
      <c r="F342" s="319">
        <v>20180101</v>
      </c>
      <c r="G342" s="319">
        <v>20210630</v>
      </c>
      <c r="H342" s="319" t="s">
        <v>4293</v>
      </c>
      <c r="I342" s="319" t="s">
        <v>4923</v>
      </c>
      <c r="J342" s="319">
        <f>A322</f>
        <v>2401</v>
      </c>
      <c r="K342" s="2" t="s">
        <v>1229</v>
      </c>
      <c r="L342" s="318" t="s">
        <v>4847</v>
      </c>
    </row>
    <row r="343" spans="1:12">
      <c r="A343" s="319">
        <f t="shared" si="36"/>
        <v>2422</v>
      </c>
      <c r="B343" s="288" t="s">
        <v>4453</v>
      </c>
      <c r="C343" s="319" t="s">
        <v>1541</v>
      </c>
      <c r="D343" s="319" t="s">
        <v>4765</v>
      </c>
      <c r="E343" s="319" t="s">
        <v>4765</v>
      </c>
      <c r="F343" s="319">
        <v>20180101</v>
      </c>
      <c r="G343" s="319">
        <v>20210630</v>
      </c>
      <c r="H343" s="319" t="s">
        <v>4293</v>
      </c>
      <c r="I343" s="319" t="s">
        <v>4923</v>
      </c>
      <c r="J343" s="319">
        <f>J342+1</f>
        <v>2402</v>
      </c>
      <c r="K343" s="2" t="s">
        <v>1229</v>
      </c>
      <c r="L343" s="318" t="s">
        <v>4847</v>
      </c>
    </row>
    <row r="344" spans="1:12">
      <c r="A344" s="319">
        <f t="shared" si="36"/>
        <v>2423</v>
      </c>
      <c r="B344" s="288" t="s">
        <v>4453</v>
      </c>
      <c r="C344" s="319" t="s">
        <v>1541</v>
      </c>
      <c r="D344" s="319" t="s">
        <v>4765</v>
      </c>
      <c r="E344" s="319" t="s">
        <v>4765</v>
      </c>
      <c r="F344" s="319">
        <v>20180101</v>
      </c>
      <c r="G344" s="319">
        <v>20210630</v>
      </c>
      <c r="H344" s="319" t="s">
        <v>4293</v>
      </c>
      <c r="I344" s="319" t="s">
        <v>4923</v>
      </c>
      <c r="J344" s="319">
        <f t="shared" ref="J344:J361" si="37">J343+1</f>
        <v>2403</v>
      </c>
      <c r="K344" s="2" t="s">
        <v>1229</v>
      </c>
      <c r="L344" s="318" t="s">
        <v>4847</v>
      </c>
    </row>
    <row r="345" spans="1:12">
      <c r="A345" s="319">
        <f t="shared" si="36"/>
        <v>2424</v>
      </c>
      <c r="B345" s="288" t="s">
        <v>4453</v>
      </c>
      <c r="C345" s="319" t="s">
        <v>1541</v>
      </c>
      <c r="D345" s="319" t="s">
        <v>4765</v>
      </c>
      <c r="E345" s="319" t="s">
        <v>4765</v>
      </c>
      <c r="F345" s="319">
        <v>20180101</v>
      </c>
      <c r="G345" s="319">
        <v>20210630</v>
      </c>
      <c r="H345" s="319" t="s">
        <v>4293</v>
      </c>
      <c r="I345" s="319" t="s">
        <v>4923</v>
      </c>
      <c r="J345" s="319">
        <f t="shared" si="37"/>
        <v>2404</v>
      </c>
      <c r="K345" s="2" t="s">
        <v>1229</v>
      </c>
      <c r="L345" s="318" t="s">
        <v>4847</v>
      </c>
    </row>
    <row r="346" spans="1:12">
      <c r="A346" s="319">
        <f t="shared" si="36"/>
        <v>2425</v>
      </c>
      <c r="B346" s="288" t="s">
        <v>4453</v>
      </c>
      <c r="C346" s="319" t="s">
        <v>1541</v>
      </c>
      <c r="D346" s="319" t="s">
        <v>4765</v>
      </c>
      <c r="E346" s="319" t="s">
        <v>4765</v>
      </c>
      <c r="F346" s="319">
        <v>20180101</v>
      </c>
      <c r="G346" s="319">
        <v>20210630</v>
      </c>
      <c r="H346" s="319" t="s">
        <v>4293</v>
      </c>
      <c r="I346" s="319" t="s">
        <v>4923</v>
      </c>
      <c r="J346" s="319">
        <f t="shared" si="37"/>
        <v>2405</v>
      </c>
      <c r="K346" s="2" t="s">
        <v>1229</v>
      </c>
      <c r="L346" s="318" t="s">
        <v>4847</v>
      </c>
    </row>
    <row r="347" spans="1:12">
      <c r="A347" s="319">
        <f t="shared" si="36"/>
        <v>2426</v>
      </c>
      <c r="B347" s="288" t="s">
        <v>4453</v>
      </c>
      <c r="C347" s="319" t="s">
        <v>1541</v>
      </c>
      <c r="D347" s="319" t="s">
        <v>4765</v>
      </c>
      <c r="E347" s="319" t="s">
        <v>4765</v>
      </c>
      <c r="F347" s="319">
        <v>20180101</v>
      </c>
      <c r="G347" s="319">
        <v>20210630</v>
      </c>
      <c r="H347" s="319" t="s">
        <v>4293</v>
      </c>
      <c r="I347" s="319" t="s">
        <v>4923</v>
      </c>
      <c r="J347" s="319">
        <f t="shared" si="37"/>
        <v>2406</v>
      </c>
      <c r="K347" s="2" t="s">
        <v>1229</v>
      </c>
      <c r="L347" s="318" t="s">
        <v>4847</v>
      </c>
    </row>
    <row r="348" spans="1:12">
      <c r="A348" s="319">
        <f t="shared" si="36"/>
        <v>2427</v>
      </c>
      <c r="B348" s="288" t="s">
        <v>4453</v>
      </c>
      <c r="C348" s="319" t="s">
        <v>1541</v>
      </c>
      <c r="D348" s="319" t="s">
        <v>4765</v>
      </c>
      <c r="E348" s="319" t="s">
        <v>4765</v>
      </c>
      <c r="F348" s="319">
        <v>20180101</v>
      </c>
      <c r="G348" s="319">
        <v>20210630</v>
      </c>
      <c r="H348" s="319" t="s">
        <v>4293</v>
      </c>
      <c r="I348" s="319" t="s">
        <v>4923</v>
      </c>
      <c r="J348" s="319">
        <f t="shared" si="37"/>
        <v>2407</v>
      </c>
      <c r="K348" s="2" t="s">
        <v>1229</v>
      </c>
      <c r="L348" s="318" t="s">
        <v>4847</v>
      </c>
    </row>
    <row r="349" spans="1:12">
      <c r="A349" s="319">
        <f t="shared" si="36"/>
        <v>2428</v>
      </c>
      <c r="B349" s="288" t="s">
        <v>4453</v>
      </c>
      <c r="C349" s="319" t="s">
        <v>1541</v>
      </c>
      <c r="D349" s="319" t="s">
        <v>4765</v>
      </c>
      <c r="E349" s="319" t="s">
        <v>4765</v>
      </c>
      <c r="F349" s="319">
        <v>20180101</v>
      </c>
      <c r="G349" s="319">
        <v>20210630</v>
      </c>
      <c r="H349" s="319" t="s">
        <v>4293</v>
      </c>
      <c r="I349" s="319" t="s">
        <v>4923</v>
      </c>
      <c r="J349" s="319">
        <f t="shared" si="37"/>
        <v>2408</v>
      </c>
      <c r="K349" s="2" t="s">
        <v>1229</v>
      </c>
      <c r="L349" s="318" t="s">
        <v>4847</v>
      </c>
    </row>
    <row r="350" spans="1:12">
      <c r="A350" s="319">
        <f t="shared" si="36"/>
        <v>2429</v>
      </c>
      <c r="B350" s="288" t="s">
        <v>4453</v>
      </c>
      <c r="C350" s="319" t="s">
        <v>1541</v>
      </c>
      <c r="D350" s="319" t="s">
        <v>4765</v>
      </c>
      <c r="E350" s="319" t="s">
        <v>4765</v>
      </c>
      <c r="F350" s="319">
        <v>20180101</v>
      </c>
      <c r="G350" s="319">
        <v>20210630</v>
      </c>
      <c r="H350" s="319" t="s">
        <v>4293</v>
      </c>
      <c r="I350" s="319" t="s">
        <v>4923</v>
      </c>
      <c r="J350" s="319">
        <f t="shared" si="37"/>
        <v>2409</v>
      </c>
      <c r="K350" s="2" t="s">
        <v>1229</v>
      </c>
      <c r="L350" s="318" t="s">
        <v>4847</v>
      </c>
    </row>
    <row r="351" spans="1:12">
      <c r="A351" s="319">
        <f t="shared" si="36"/>
        <v>2430</v>
      </c>
      <c r="B351" s="288" t="s">
        <v>4453</v>
      </c>
      <c r="C351" s="319" t="s">
        <v>1541</v>
      </c>
      <c r="D351" s="319" t="s">
        <v>4765</v>
      </c>
      <c r="E351" s="319" t="s">
        <v>4765</v>
      </c>
      <c r="F351" s="319">
        <v>20180101</v>
      </c>
      <c r="G351" s="319">
        <v>20210630</v>
      </c>
      <c r="H351" s="319" t="s">
        <v>4293</v>
      </c>
      <c r="I351" s="319" t="s">
        <v>4923</v>
      </c>
      <c r="J351" s="319">
        <f t="shared" si="37"/>
        <v>2410</v>
      </c>
      <c r="K351" s="2" t="s">
        <v>1229</v>
      </c>
      <c r="L351" s="318" t="s">
        <v>4847</v>
      </c>
    </row>
    <row r="352" spans="1:12">
      <c r="A352" s="319">
        <f t="shared" si="36"/>
        <v>2431</v>
      </c>
      <c r="B352" s="288" t="s">
        <v>4453</v>
      </c>
      <c r="C352" s="319" t="s">
        <v>1541</v>
      </c>
      <c r="D352" s="319" t="s">
        <v>4765</v>
      </c>
      <c r="E352" s="319" t="s">
        <v>4765</v>
      </c>
      <c r="F352" s="319">
        <v>20180101</v>
      </c>
      <c r="G352" s="319">
        <v>20210630</v>
      </c>
      <c r="H352" s="319" t="s">
        <v>4293</v>
      </c>
      <c r="I352" s="319" t="s">
        <v>4923</v>
      </c>
      <c r="J352" s="319">
        <f t="shared" si="37"/>
        <v>2411</v>
      </c>
      <c r="K352" s="2" t="s">
        <v>1229</v>
      </c>
      <c r="L352" s="318" t="s">
        <v>4847</v>
      </c>
    </row>
    <row r="353" spans="1:12">
      <c r="A353" s="319">
        <f t="shared" si="36"/>
        <v>2432</v>
      </c>
      <c r="B353" s="288" t="s">
        <v>4453</v>
      </c>
      <c r="C353" s="319" t="s">
        <v>1541</v>
      </c>
      <c r="D353" s="319" t="s">
        <v>4765</v>
      </c>
      <c r="E353" s="319" t="s">
        <v>4765</v>
      </c>
      <c r="F353" s="319">
        <v>20180101</v>
      </c>
      <c r="G353" s="319">
        <v>20210630</v>
      </c>
      <c r="H353" s="319" t="s">
        <v>4293</v>
      </c>
      <c r="I353" s="319" t="s">
        <v>4923</v>
      </c>
      <c r="J353" s="319">
        <f t="shared" si="37"/>
        <v>2412</v>
      </c>
      <c r="K353" s="2" t="s">
        <v>1229</v>
      </c>
      <c r="L353" s="318" t="s">
        <v>4847</v>
      </c>
    </row>
    <row r="354" spans="1:12">
      <c r="A354" s="319">
        <f t="shared" si="36"/>
        <v>2433</v>
      </c>
      <c r="B354" s="288" t="s">
        <v>4453</v>
      </c>
      <c r="C354" s="319" t="s">
        <v>1541</v>
      </c>
      <c r="D354" s="319" t="s">
        <v>4765</v>
      </c>
      <c r="E354" s="319" t="s">
        <v>4765</v>
      </c>
      <c r="F354" s="319">
        <v>20180101</v>
      </c>
      <c r="G354" s="319">
        <v>20210630</v>
      </c>
      <c r="H354" s="319" t="s">
        <v>4293</v>
      </c>
      <c r="I354" s="319" t="s">
        <v>4923</v>
      </c>
      <c r="J354" s="319">
        <f t="shared" si="37"/>
        <v>2413</v>
      </c>
      <c r="K354" s="2" t="s">
        <v>1229</v>
      </c>
      <c r="L354" s="318" t="s">
        <v>4847</v>
      </c>
    </row>
    <row r="355" spans="1:12">
      <c r="A355" s="319">
        <f t="shared" si="36"/>
        <v>2434</v>
      </c>
      <c r="B355" s="288" t="s">
        <v>4453</v>
      </c>
      <c r="C355" s="319" t="s">
        <v>1541</v>
      </c>
      <c r="D355" s="319" t="s">
        <v>4765</v>
      </c>
      <c r="E355" s="319" t="s">
        <v>4765</v>
      </c>
      <c r="F355" s="319">
        <v>20180101</v>
      </c>
      <c r="G355" s="319">
        <v>20210630</v>
      </c>
      <c r="H355" s="319" t="s">
        <v>4293</v>
      </c>
      <c r="I355" s="319" t="s">
        <v>4923</v>
      </c>
      <c r="J355" s="319">
        <f t="shared" si="37"/>
        <v>2414</v>
      </c>
      <c r="K355" s="2" t="s">
        <v>1229</v>
      </c>
      <c r="L355" s="318" t="s">
        <v>4847</v>
      </c>
    </row>
    <row r="356" spans="1:12">
      <c r="A356" s="319">
        <f t="shared" ref="A356:A419" si="38">A355+1</f>
        <v>2435</v>
      </c>
      <c r="B356" s="288" t="s">
        <v>4453</v>
      </c>
      <c r="C356" s="319" t="s">
        <v>1541</v>
      </c>
      <c r="D356" s="319" t="s">
        <v>4765</v>
      </c>
      <c r="E356" s="319" t="s">
        <v>4765</v>
      </c>
      <c r="F356" s="319">
        <v>20180101</v>
      </c>
      <c r="G356" s="319">
        <v>20210630</v>
      </c>
      <c r="H356" s="319" t="s">
        <v>4293</v>
      </c>
      <c r="I356" s="319" t="s">
        <v>4923</v>
      </c>
      <c r="J356" s="319">
        <f t="shared" si="37"/>
        <v>2415</v>
      </c>
      <c r="K356" s="2" t="s">
        <v>1229</v>
      </c>
      <c r="L356" s="318" t="s">
        <v>4847</v>
      </c>
    </row>
    <row r="357" spans="1:12">
      <c r="A357" s="319">
        <f t="shared" si="38"/>
        <v>2436</v>
      </c>
      <c r="B357" s="288" t="s">
        <v>4453</v>
      </c>
      <c r="C357" s="319" t="s">
        <v>1541</v>
      </c>
      <c r="D357" s="319" t="s">
        <v>4765</v>
      </c>
      <c r="E357" s="319" t="s">
        <v>4765</v>
      </c>
      <c r="F357" s="319">
        <v>20180101</v>
      </c>
      <c r="G357" s="319">
        <v>20210630</v>
      </c>
      <c r="H357" s="319" t="s">
        <v>4293</v>
      </c>
      <c r="I357" s="319" t="s">
        <v>4923</v>
      </c>
      <c r="J357" s="319">
        <f t="shared" si="37"/>
        <v>2416</v>
      </c>
      <c r="K357" s="2" t="s">
        <v>1229</v>
      </c>
      <c r="L357" s="318" t="s">
        <v>4847</v>
      </c>
    </row>
    <row r="358" spans="1:12">
      <c r="A358" s="319">
        <f t="shared" si="38"/>
        <v>2437</v>
      </c>
      <c r="B358" s="288" t="s">
        <v>4453</v>
      </c>
      <c r="C358" s="319" t="s">
        <v>1541</v>
      </c>
      <c r="D358" s="319" t="s">
        <v>4765</v>
      </c>
      <c r="E358" s="319" t="s">
        <v>4765</v>
      </c>
      <c r="F358" s="319">
        <v>20180101</v>
      </c>
      <c r="G358" s="319">
        <v>20210630</v>
      </c>
      <c r="H358" s="319" t="s">
        <v>4293</v>
      </c>
      <c r="I358" s="319" t="s">
        <v>4923</v>
      </c>
      <c r="J358" s="319">
        <f t="shared" si="37"/>
        <v>2417</v>
      </c>
      <c r="K358" s="2" t="s">
        <v>1229</v>
      </c>
      <c r="L358" s="318" t="s">
        <v>4847</v>
      </c>
    </row>
    <row r="359" spans="1:12">
      <c r="A359" s="319">
        <f t="shared" si="38"/>
        <v>2438</v>
      </c>
      <c r="B359" s="288" t="s">
        <v>4453</v>
      </c>
      <c r="C359" s="319" t="s">
        <v>1541</v>
      </c>
      <c r="D359" s="319" t="s">
        <v>4765</v>
      </c>
      <c r="E359" s="319" t="s">
        <v>4765</v>
      </c>
      <c r="F359" s="319">
        <v>20180101</v>
      </c>
      <c r="G359" s="319">
        <v>20210630</v>
      </c>
      <c r="H359" s="319" t="s">
        <v>4293</v>
      </c>
      <c r="I359" s="319" t="s">
        <v>4923</v>
      </c>
      <c r="J359" s="319">
        <f t="shared" si="37"/>
        <v>2418</v>
      </c>
      <c r="K359" s="2" t="s">
        <v>1229</v>
      </c>
      <c r="L359" s="318" t="s">
        <v>4847</v>
      </c>
    </row>
    <row r="360" spans="1:12">
      <c r="A360" s="319">
        <f t="shared" si="38"/>
        <v>2439</v>
      </c>
      <c r="B360" s="288" t="s">
        <v>4453</v>
      </c>
      <c r="C360" s="319" t="s">
        <v>1541</v>
      </c>
      <c r="D360" s="319" t="s">
        <v>4765</v>
      </c>
      <c r="E360" s="319" t="s">
        <v>4765</v>
      </c>
      <c r="F360" s="319">
        <v>20180101</v>
      </c>
      <c r="G360" s="319">
        <v>20210630</v>
      </c>
      <c r="H360" s="319" t="s">
        <v>4293</v>
      </c>
      <c r="I360" s="319" t="s">
        <v>4923</v>
      </c>
      <c r="J360" s="319">
        <f t="shared" si="37"/>
        <v>2419</v>
      </c>
      <c r="K360" s="2" t="s">
        <v>1229</v>
      </c>
      <c r="L360" s="318" t="s">
        <v>4847</v>
      </c>
    </row>
    <row r="361" spans="1:12">
      <c r="A361" s="319">
        <f t="shared" si="38"/>
        <v>2440</v>
      </c>
      <c r="B361" s="288" t="s">
        <v>4453</v>
      </c>
      <c r="C361" s="319" t="s">
        <v>1541</v>
      </c>
      <c r="D361" s="319" t="s">
        <v>4765</v>
      </c>
      <c r="E361" s="319" t="s">
        <v>4765</v>
      </c>
      <c r="F361" s="319">
        <v>20180101</v>
      </c>
      <c r="G361" s="319">
        <v>20210630</v>
      </c>
      <c r="H361" s="319" t="s">
        <v>4293</v>
      </c>
      <c r="I361" s="319" t="s">
        <v>4923</v>
      </c>
      <c r="J361" s="319">
        <f t="shared" si="37"/>
        <v>2420</v>
      </c>
      <c r="K361" s="2" t="s">
        <v>1229</v>
      </c>
      <c r="L361" s="318" t="s">
        <v>4847</v>
      </c>
    </row>
    <row r="362" spans="1:12">
      <c r="A362" s="319">
        <f t="shared" si="38"/>
        <v>2441</v>
      </c>
      <c r="B362" s="288" t="s">
        <v>4453</v>
      </c>
      <c r="C362" s="319" t="s">
        <v>1541</v>
      </c>
      <c r="D362" s="319" t="s">
        <v>4765</v>
      </c>
      <c r="E362" s="319" t="s">
        <v>4765</v>
      </c>
      <c r="F362" s="319">
        <v>20180101</v>
      </c>
      <c r="G362" s="319">
        <v>20210630</v>
      </c>
      <c r="H362" s="319" t="s">
        <v>4293</v>
      </c>
      <c r="I362" s="319" t="s">
        <v>4923</v>
      </c>
      <c r="J362" s="319">
        <f>A322</f>
        <v>2401</v>
      </c>
      <c r="K362" s="319" t="s">
        <v>1809</v>
      </c>
      <c r="L362" s="319" t="s">
        <v>4458</v>
      </c>
    </row>
    <row r="363" spans="1:12">
      <c r="A363" s="319">
        <f t="shared" si="38"/>
        <v>2442</v>
      </c>
      <c r="B363" s="288" t="s">
        <v>4453</v>
      </c>
      <c r="C363" s="319" t="s">
        <v>1541</v>
      </c>
      <c r="D363" s="319" t="s">
        <v>4765</v>
      </c>
      <c r="E363" s="319" t="s">
        <v>4765</v>
      </c>
      <c r="F363" s="319">
        <v>20180101</v>
      </c>
      <c r="G363" s="319">
        <v>20210630</v>
      </c>
      <c r="H363" s="319" t="s">
        <v>4293</v>
      </c>
      <c r="I363" s="319" t="s">
        <v>4923</v>
      </c>
      <c r="J363" s="319">
        <f>J362</f>
        <v>2401</v>
      </c>
      <c r="K363" s="319" t="s">
        <v>1419</v>
      </c>
      <c r="L363" s="319" t="s">
        <v>4459</v>
      </c>
    </row>
    <row r="364" spans="1:12">
      <c r="A364" s="319">
        <f t="shared" si="38"/>
        <v>2443</v>
      </c>
      <c r="B364" s="288" t="s">
        <v>4453</v>
      </c>
      <c r="C364" s="319" t="s">
        <v>1541</v>
      </c>
      <c r="D364" s="319" t="s">
        <v>4765</v>
      </c>
      <c r="E364" s="319" t="s">
        <v>4765</v>
      </c>
      <c r="F364" s="319">
        <v>20180101</v>
      </c>
      <c r="G364" s="319">
        <v>20210630</v>
      </c>
      <c r="H364" s="319" t="s">
        <v>4293</v>
      </c>
      <c r="I364" s="319" t="s">
        <v>4923</v>
      </c>
      <c r="J364" s="319">
        <f t="shared" ref="J364:J427" si="39">J363</f>
        <v>2401</v>
      </c>
      <c r="K364" s="319" t="s">
        <v>1586</v>
      </c>
      <c r="L364" s="319" t="s">
        <v>4460</v>
      </c>
    </row>
    <row r="365" spans="1:12">
      <c r="A365" s="319">
        <f t="shared" si="38"/>
        <v>2444</v>
      </c>
      <c r="B365" s="288" t="s">
        <v>4453</v>
      </c>
      <c r="C365" s="319" t="s">
        <v>1541</v>
      </c>
      <c r="D365" s="319" t="s">
        <v>4765</v>
      </c>
      <c r="E365" s="319" t="s">
        <v>4765</v>
      </c>
      <c r="F365" s="319">
        <v>20180101</v>
      </c>
      <c r="G365" s="319">
        <v>20210630</v>
      </c>
      <c r="H365" s="319" t="s">
        <v>4293</v>
      </c>
      <c r="I365" s="319" t="s">
        <v>4923</v>
      </c>
      <c r="J365" s="319">
        <f t="shared" si="39"/>
        <v>2401</v>
      </c>
      <c r="K365" s="319" t="s">
        <v>1256</v>
      </c>
      <c r="L365" s="319" t="s">
        <v>4744</v>
      </c>
    </row>
    <row r="366" spans="1:12">
      <c r="A366" s="319">
        <f t="shared" si="38"/>
        <v>2445</v>
      </c>
      <c r="B366" s="288" t="s">
        <v>4453</v>
      </c>
      <c r="C366" s="319" t="s">
        <v>1541</v>
      </c>
      <c r="D366" s="319" t="s">
        <v>4765</v>
      </c>
      <c r="E366" s="319" t="s">
        <v>4765</v>
      </c>
      <c r="F366" s="319">
        <v>20180101</v>
      </c>
      <c r="G366" s="319">
        <v>20210630</v>
      </c>
      <c r="H366" s="319" t="s">
        <v>4293</v>
      </c>
      <c r="I366" s="319" t="s">
        <v>4923</v>
      </c>
      <c r="J366" s="319">
        <f t="shared" si="39"/>
        <v>2401</v>
      </c>
      <c r="K366" s="319" t="s">
        <v>4461</v>
      </c>
      <c r="L366" s="319" t="s">
        <v>4462</v>
      </c>
    </row>
    <row r="367" spans="1:12">
      <c r="A367" s="319">
        <f t="shared" si="38"/>
        <v>2446</v>
      </c>
      <c r="B367" s="288" t="s">
        <v>4453</v>
      </c>
      <c r="C367" s="319" t="s">
        <v>1541</v>
      </c>
      <c r="D367" s="319" t="s">
        <v>4765</v>
      </c>
      <c r="E367" s="319" t="s">
        <v>4765</v>
      </c>
      <c r="F367" s="319">
        <v>20180101</v>
      </c>
      <c r="G367" s="319">
        <v>20210630</v>
      </c>
      <c r="H367" s="319" t="s">
        <v>4293</v>
      </c>
      <c r="I367" s="319" t="s">
        <v>4923</v>
      </c>
      <c r="J367" s="319">
        <f t="shared" si="39"/>
        <v>2401</v>
      </c>
      <c r="K367" s="319" t="s">
        <v>4762</v>
      </c>
      <c r="L367" s="319" t="s">
        <v>4763</v>
      </c>
    </row>
    <row r="368" spans="1:12">
      <c r="A368" s="319">
        <f t="shared" si="38"/>
        <v>2447</v>
      </c>
      <c r="B368" s="288" t="s">
        <v>4453</v>
      </c>
      <c r="C368" s="319" t="s">
        <v>1541</v>
      </c>
      <c r="D368" s="319" t="s">
        <v>4765</v>
      </c>
      <c r="E368" s="319" t="s">
        <v>4765</v>
      </c>
      <c r="F368" s="319">
        <v>20180101</v>
      </c>
      <c r="G368" s="319">
        <v>20210630</v>
      </c>
      <c r="H368" s="319" t="s">
        <v>4293</v>
      </c>
      <c r="I368" s="319" t="s">
        <v>4923</v>
      </c>
      <c r="J368" s="319">
        <f t="shared" si="39"/>
        <v>2401</v>
      </c>
      <c r="K368" s="319" t="s">
        <v>4463</v>
      </c>
      <c r="L368" s="319" t="s">
        <v>4464</v>
      </c>
    </row>
    <row r="369" spans="1:12">
      <c r="A369" s="319">
        <f t="shared" si="38"/>
        <v>2448</v>
      </c>
      <c r="B369" s="288" t="s">
        <v>4453</v>
      </c>
      <c r="C369" s="319" t="s">
        <v>1541</v>
      </c>
      <c r="D369" s="319" t="s">
        <v>4765</v>
      </c>
      <c r="E369" s="319" t="s">
        <v>4765</v>
      </c>
      <c r="F369" s="319">
        <v>20180101</v>
      </c>
      <c r="G369" s="319">
        <v>20210630</v>
      </c>
      <c r="H369" s="319" t="s">
        <v>4293</v>
      </c>
      <c r="I369" s="319" t="s">
        <v>4923</v>
      </c>
      <c r="J369" s="319">
        <f t="shared" si="39"/>
        <v>2401</v>
      </c>
      <c r="K369" s="319" t="s">
        <v>1276</v>
      </c>
      <c r="L369" s="319" t="s">
        <v>4467</v>
      </c>
    </row>
    <row r="370" spans="1:12">
      <c r="A370" s="319">
        <f t="shared" si="38"/>
        <v>2449</v>
      </c>
      <c r="B370" s="288" t="s">
        <v>4453</v>
      </c>
      <c r="C370" s="319" t="s">
        <v>1541</v>
      </c>
      <c r="D370" s="319" t="s">
        <v>4765</v>
      </c>
      <c r="E370" s="319" t="s">
        <v>4765</v>
      </c>
      <c r="F370" s="319">
        <v>20180101</v>
      </c>
      <c r="G370" s="319">
        <v>20210630</v>
      </c>
      <c r="H370" s="319" t="s">
        <v>4293</v>
      </c>
      <c r="I370" s="319" t="s">
        <v>4923</v>
      </c>
      <c r="J370" s="319">
        <f t="shared" si="39"/>
        <v>2401</v>
      </c>
      <c r="K370" s="319" t="s">
        <v>4832</v>
      </c>
      <c r="L370" s="319" t="s">
        <v>4469</v>
      </c>
    </row>
    <row r="371" spans="1:12">
      <c r="A371" s="319">
        <f t="shared" si="38"/>
        <v>2450</v>
      </c>
      <c r="B371" s="288" t="s">
        <v>4453</v>
      </c>
      <c r="C371" s="319" t="s">
        <v>1541</v>
      </c>
      <c r="D371" s="319" t="s">
        <v>4765</v>
      </c>
      <c r="E371" s="319" t="s">
        <v>4765</v>
      </c>
      <c r="F371" s="319">
        <v>20180101</v>
      </c>
      <c r="G371" s="319">
        <v>20210630</v>
      </c>
      <c r="H371" s="319" t="s">
        <v>4293</v>
      </c>
      <c r="I371" s="319" t="s">
        <v>4923</v>
      </c>
      <c r="J371" s="319">
        <f t="shared" si="39"/>
        <v>2401</v>
      </c>
      <c r="K371" s="319" t="s">
        <v>4833</v>
      </c>
      <c r="L371" s="319" t="s">
        <v>4471</v>
      </c>
    </row>
    <row r="372" spans="1:12">
      <c r="A372" s="319">
        <f t="shared" si="38"/>
        <v>2451</v>
      </c>
      <c r="B372" s="288" t="s">
        <v>4453</v>
      </c>
      <c r="C372" s="319" t="s">
        <v>1541</v>
      </c>
      <c r="D372" s="319" t="s">
        <v>4765</v>
      </c>
      <c r="E372" s="319" t="s">
        <v>4765</v>
      </c>
      <c r="F372" s="319">
        <v>20180101</v>
      </c>
      <c r="G372" s="319">
        <v>20210630</v>
      </c>
      <c r="H372" s="319" t="s">
        <v>4293</v>
      </c>
      <c r="I372" s="319" t="s">
        <v>4923</v>
      </c>
      <c r="J372" s="319">
        <f t="shared" si="39"/>
        <v>2401</v>
      </c>
      <c r="K372" s="319" t="s">
        <v>4834</v>
      </c>
      <c r="L372" s="319" t="s">
        <v>4835</v>
      </c>
    </row>
    <row r="373" spans="1:12">
      <c r="A373" s="319">
        <f t="shared" si="38"/>
        <v>2452</v>
      </c>
      <c r="B373" s="288" t="s">
        <v>4453</v>
      </c>
      <c r="C373" s="319" t="s">
        <v>1541</v>
      </c>
      <c r="D373" s="319" t="s">
        <v>4765</v>
      </c>
      <c r="E373" s="319" t="s">
        <v>4765</v>
      </c>
      <c r="F373" s="319">
        <v>20180101</v>
      </c>
      <c r="G373" s="319">
        <v>20210630</v>
      </c>
      <c r="H373" s="319" t="s">
        <v>4293</v>
      </c>
      <c r="I373" s="319" t="s">
        <v>4923</v>
      </c>
      <c r="J373" s="319">
        <f t="shared" si="39"/>
        <v>2401</v>
      </c>
      <c r="K373" s="319" t="s">
        <v>4837</v>
      </c>
      <c r="L373" s="319" t="s">
        <v>4836</v>
      </c>
    </row>
    <row r="374" spans="1:12">
      <c r="A374" s="319">
        <f t="shared" si="38"/>
        <v>2453</v>
      </c>
      <c r="B374" s="288" t="s">
        <v>4453</v>
      </c>
      <c r="C374" s="319" t="s">
        <v>1541</v>
      </c>
      <c r="D374" s="319" t="s">
        <v>4765</v>
      </c>
      <c r="E374" s="319" t="s">
        <v>4765</v>
      </c>
      <c r="F374" s="319">
        <v>20180101</v>
      </c>
      <c r="G374" s="319">
        <v>20210630</v>
      </c>
      <c r="H374" s="319" t="s">
        <v>4293</v>
      </c>
      <c r="I374" s="319" t="s">
        <v>4923</v>
      </c>
      <c r="J374" s="319">
        <f t="shared" si="39"/>
        <v>2401</v>
      </c>
      <c r="K374" s="319" t="s">
        <v>4838</v>
      </c>
      <c r="L374" s="319" t="s">
        <v>4841</v>
      </c>
    </row>
    <row r="375" spans="1:12">
      <c r="A375" s="319">
        <f t="shared" si="38"/>
        <v>2454</v>
      </c>
      <c r="B375" s="288" t="s">
        <v>4453</v>
      </c>
      <c r="C375" s="319" t="s">
        <v>1541</v>
      </c>
      <c r="D375" s="319" t="s">
        <v>4765</v>
      </c>
      <c r="E375" s="319" t="s">
        <v>4765</v>
      </c>
      <c r="F375" s="319">
        <v>20180101</v>
      </c>
      <c r="G375" s="319">
        <v>20210630</v>
      </c>
      <c r="H375" s="319" t="s">
        <v>4293</v>
      </c>
      <c r="I375" s="319" t="s">
        <v>4923</v>
      </c>
      <c r="J375" s="319">
        <f t="shared" si="39"/>
        <v>2401</v>
      </c>
      <c r="K375" s="319" t="s">
        <v>4839</v>
      </c>
      <c r="L375" s="319" t="s">
        <v>4842</v>
      </c>
    </row>
    <row r="376" spans="1:12">
      <c r="A376" s="319">
        <f t="shared" si="38"/>
        <v>2455</v>
      </c>
      <c r="B376" s="288" t="s">
        <v>4453</v>
      </c>
      <c r="C376" s="319" t="s">
        <v>1541</v>
      </c>
      <c r="D376" s="319" t="s">
        <v>4765</v>
      </c>
      <c r="E376" s="319" t="s">
        <v>4765</v>
      </c>
      <c r="F376" s="319">
        <v>20180101</v>
      </c>
      <c r="G376" s="319">
        <v>20210630</v>
      </c>
      <c r="H376" s="319" t="s">
        <v>4293</v>
      </c>
      <c r="I376" s="319" t="s">
        <v>4923</v>
      </c>
      <c r="J376" s="319">
        <f>J362+1</f>
        <v>2402</v>
      </c>
      <c r="K376" s="319" t="s">
        <v>1809</v>
      </c>
      <c r="L376" s="319" t="s">
        <v>4458</v>
      </c>
    </row>
    <row r="377" spans="1:12">
      <c r="A377" s="319">
        <f t="shared" si="38"/>
        <v>2456</v>
      </c>
      <c r="B377" s="288" t="s">
        <v>4453</v>
      </c>
      <c r="C377" s="319" t="s">
        <v>1541</v>
      </c>
      <c r="D377" s="319" t="s">
        <v>4765</v>
      </c>
      <c r="E377" s="319" t="s">
        <v>4765</v>
      </c>
      <c r="F377" s="319">
        <v>20180101</v>
      </c>
      <c r="G377" s="319">
        <v>20210630</v>
      </c>
      <c r="H377" s="319" t="s">
        <v>4293</v>
      </c>
      <c r="I377" s="319" t="s">
        <v>4923</v>
      </c>
      <c r="J377" s="319">
        <f t="shared" si="39"/>
        <v>2402</v>
      </c>
      <c r="K377" s="319" t="s">
        <v>1419</v>
      </c>
      <c r="L377" s="319" t="s">
        <v>4459</v>
      </c>
    </row>
    <row r="378" spans="1:12">
      <c r="A378" s="319">
        <f t="shared" si="38"/>
        <v>2457</v>
      </c>
      <c r="B378" s="288" t="s">
        <v>4453</v>
      </c>
      <c r="C378" s="319" t="s">
        <v>1541</v>
      </c>
      <c r="D378" s="319" t="s">
        <v>4765</v>
      </c>
      <c r="E378" s="319" t="s">
        <v>4765</v>
      </c>
      <c r="F378" s="319">
        <v>20180101</v>
      </c>
      <c r="G378" s="319">
        <v>20210630</v>
      </c>
      <c r="H378" s="319" t="s">
        <v>4293</v>
      </c>
      <c r="I378" s="319" t="s">
        <v>4923</v>
      </c>
      <c r="J378" s="319">
        <f t="shared" si="39"/>
        <v>2402</v>
      </c>
      <c r="K378" s="319" t="s">
        <v>1586</v>
      </c>
      <c r="L378" s="319" t="s">
        <v>4460</v>
      </c>
    </row>
    <row r="379" spans="1:12">
      <c r="A379" s="319">
        <f t="shared" si="38"/>
        <v>2458</v>
      </c>
      <c r="B379" s="288" t="s">
        <v>4453</v>
      </c>
      <c r="C379" s="319" t="s">
        <v>1541</v>
      </c>
      <c r="D379" s="319" t="s">
        <v>4765</v>
      </c>
      <c r="E379" s="319" t="s">
        <v>4765</v>
      </c>
      <c r="F379" s="319">
        <v>20180101</v>
      </c>
      <c r="G379" s="319">
        <v>20210630</v>
      </c>
      <c r="H379" s="319" t="s">
        <v>4293</v>
      </c>
      <c r="I379" s="319" t="s">
        <v>4923</v>
      </c>
      <c r="J379" s="319">
        <f t="shared" si="39"/>
        <v>2402</v>
      </c>
      <c r="K379" s="319" t="s">
        <v>1256</v>
      </c>
      <c r="L379" s="319" t="s">
        <v>4744</v>
      </c>
    </row>
    <row r="380" spans="1:12">
      <c r="A380" s="319">
        <f t="shared" si="38"/>
        <v>2459</v>
      </c>
      <c r="B380" s="288" t="s">
        <v>4453</v>
      </c>
      <c r="C380" s="319" t="s">
        <v>1541</v>
      </c>
      <c r="D380" s="319" t="s">
        <v>4765</v>
      </c>
      <c r="E380" s="319" t="s">
        <v>4765</v>
      </c>
      <c r="F380" s="319">
        <v>20180101</v>
      </c>
      <c r="G380" s="319">
        <v>20210630</v>
      </c>
      <c r="H380" s="319" t="s">
        <v>4293</v>
      </c>
      <c r="I380" s="319" t="s">
        <v>4923</v>
      </c>
      <c r="J380" s="319">
        <f t="shared" si="39"/>
        <v>2402</v>
      </c>
      <c r="K380" s="319" t="s">
        <v>4461</v>
      </c>
      <c r="L380" s="319" t="s">
        <v>4462</v>
      </c>
    </row>
    <row r="381" spans="1:12">
      <c r="A381" s="319">
        <f t="shared" si="38"/>
        <v>2460</v>
      </c>
      <c r="B381" s="288" t="s">
        <v>4453</v>
      </c>
      <c r="C381" s="319" t="s">
        <v>1541</v>
      </c>
      <c r="D381" s="319" t="s">
        <v>4765</v>
      </c>
      <c r="E381" s="319" t="s">
        <v>4765</v>
      </c>
      <c r="F381" s="319">
        <v>20180101</v>
      </c>
      <c r="G381" s="319">
        <v>20210630</v>
      </c>
      <c r="H381" s="319" t="s">
        <v>4293</v>
      </c>
      <c r="I381" s="319" t="s">
        <v>4923</v>
      </c>
      <c r="J381" s="319">
        <f t="shared" si="39"/>
        <v>2402</v>
      </c>
      <c r="K381" s="319" t="s">
        <v>4762</v>
      </c>
      <c r="L381" s="319" t="s">
        <v>4763</v>
      </c>
    </row>
    <row r="382" spans="1:12">
      <c r="A382" s="319">
        <f t="shared" si="38"/>
        <v>2461</v>
      </c>
      <c r="B382" s="288" t="s">
        <v>4453</v>
      </c>
      <c r="C382" s="319" t="s">
        <v>1541</v>
      </c>
      <c r="D382" s="319" t="s">
        <v>4765</v>
      </c>
      <c r="E382" s="319" t="s">
        <v>4765</v>
      </c>
      <c r="F382" s="319">
        <v>20180101</v>
      </c>
      <c r="G382" s="319">
        <v>20210630</v>
      </c>
      <c r="H382" s="319" t="s">
        <v>4293</v>
      </c>
      <c r="I382" s="319" t="s">
        <v>4923</v>
      </c>
      <c r="J382" s="319">
        <f t="shared" si="39"/>
        <v>2402</v>
      </c>
      <c r="K382" s="319" t="s">
        <v>4463</v>
      </c>
      <c r="L382" s="319" t="s">
        <v>4464</v>
      </c>
    </row>
    <row r="383" spans="1:12">
      <c r="A383" s="319">
        <f t="shared" si="38"/>
        <v>2462</v>
      </c>
      <c r="B383" s="288" t="s">
        <v>4453</v>
      </c>
      <c r="C383" s="319" t="s">
        <v>1541</v>
      </c>
      <c r="D383" s="319" t="s">
        <v>4765</v>
      </c>
      <c r="E383" s="319" t="s">
        <v>4765</v>
      </c>
      <c r="F383" s="319">
        <v>20180101</v>
      </c>
      <c r="G383" s="319">
        <v>20210630</v>
      </c>
      <c r="H383" s="319" t="s">
        <v>4293</v>
      </c>
      <c r="I383" s="319" t="s">
        <v>4923</v>
      </c>
      <c r="J383" s="319">
        <f t="shared" si="39"/>
        <v>2402</v>
      </c>
      <c r="K383" s="319" t="s">
        <v>1276</v>
      </c>
      <c r="L383" s="319" t="s">
        <v>4467</v>
      </c>
    </row>
    <row r="384" spans="1:12">
      <c r="A384" s="319">
        <f t="shared" si="38"/>
        <v>2463</v>
      </c>
      <c r="B384" s="288" t="s">
        <v>4453</v>
      </c>
      <c r="C384" s="319" t="s">
        <v>1541</v>
      </c>
      <c r="D384" s="319" t="s">
        <v>4765</v>
      </c>
      <c r="E384" s="319" t="s">
        <v>4765</v>
      </c>
      <c r="F384" s="319">
        <v>20180101</v>
      </c>
      <c r="G384" s="319">
        <v>20210630</v>
      </c>
      <c r="H384" s="319" t="s">
        <v>4293</v>
      </c>
      <c r="I384" s="319" t="s">
        <v>4923</v>
      </c>
      <c r="J384" s="319">
        <f t="shared" si="39"/>
        <v>2402</v>
      </c>
      <c r="K384" s="319" t="s">
        <v>4832</v>
      </c>
      <c r="L384" s="319" t="s">
        <v>4469</v>
      </c>
    </row>
    <row r="385" spans="1:12">
      <c r="A385" s="319">
        <f t="shared" si="38"/>
        <v>2464</v>
      </c>
      <c r="B385" s="288" t="s">
        <v>4453</v>
      </c>
      <c r="C385" s="319" t="s">
        <v>1541</v>
      </c>
      <c r="D385" s="319" t="s">
        <v>4765</v>
      </c>
      <c r="E385" s="319" t="s">
        <v>4765</v>
      </c>
      <c r="F385" s="319">
        <v>20180101</v>
      </c>
      <c r="G385" s="319">
        <v>20210630</v>
      </c>
      <c r="H385" s="319" t="s">
        <v>4293</v>
      </c>
      <c r="I385" s="319" t="s">
        <v>4923</v>
      </c>
      <c r="J385" s="319">
        <f t="shared" si="39"/>
        <v>2402</v>
      </c>
      <c r="K385" s="319" t="s">
        <v>4833</v>
      </c>
      <c r="L385" s="319" t="s">
        <v>4471</v>
      </c>
    </row>
    <row r="386" spans="1:12">
      <c r="A386" s="319">
        <f t="shared" si="38"/>
        <v>2465</v>
      </c>
      <c r="B386" s="288" t="s">
        <v>4453</v>
      </c>
      <c r="C386" s="319" t="s">
        <v>1541</v>
      </c>
      <c r="D386" s="319" t="s">
        <v>4765</v>
      </c>
      <c r="E386" s="319" t="s">
        <v>4765</v>
      </c>
      <c r="F386" s="319">
        <v>20180101</v>
      </c>
      <c r="G386" s="319">
        <v>20210630</v>
      </c>
      <c r="H386" s="319" t="s">
        <v>4293</v>
      </c>
      <c r="I386" s="319" t="s">
        <v>4923</v>
      </c>
      <c r="J386" s="319">
        <f t="shared" si="39"/>
        <v>2402</v>
      </c>
      <c r="K386" s="319" t="s">
        <v>4834</v>
      </c>
      <c r="L386" s="319" t="s">
        <v>4835</v>
      </c>
    </row>
    <row r="387" spans="1:12">
      <c r="A387" s="319">
        <f t="shared" si="38"/>
        <v>2466</v>
      </c>
      <c r="B387" s="288" t="s">
        <v>4453</v>
      </c>
      <c r="C387" s="319" t="s">
        <v>1541</v>
      </c>
      <c r="D387" s="319" t="s">
        <v>4765</v>
      </c>
      <c r="E387" s="319" t="s">
        <v>4765</v>
      </c>
      <c r="F387" s="319">
        <v>20180101</v>
      </c>
      <c r="G387" s="319">
        <v>20210630</v>
      </c>
      <c r="H387" s="319" t="s">
        <v>4293</v>
      </c>
      <c r="I387" s="319" t="s">
        <v>4923</v>
      </c>
      <c r="J387" s="319">
        <f t="shared" si="39"/>
        <v>2402</v>
      </c>
      <c r="K387" s="319" t="s">
        <v>4837</v>
      </c>
      <c r="L387" s="319" t="s">
        <v>4836</v>
      </c>
    </row>
    <row r="388" spans="1:12">
      <c r="A388" s="319">
        <f t="shared" si="38"/>
        <v>2467</v>
      </c>
      <c r="B388" s="288" t="s">
        <v>4453</v>
      </c>
      <c r="C388" s="319" t="s">
        <v>1541</v>
      </c>
      <c r="D388" s="319" t="s">
        <v>4765</v>
      </c>
      <c r="E388" s="319" t="s">
        <v>4765</v>
      </c>
      <c r="F388" s="319">
        <v>20180101</v>
      </c>
      <c r="G388" s="319">
        <v>20210630</v>
      </c>
      <c r="H388" s="319" t="s">
        <v>4293</v>
      </c>
      <c r="I388" s="319" t="s">
        <v>4923</v>
      </c>
      <c r="J388" s="319">
        <f t="shared" si="39"/>
        <v>2402</v>
      </c>
      <c r="K388" s="319" t="s">
        <v>4838</v>
      </c>
      <c r="L388" s="319" t="s">
        <v>4841</v>
      </c>
    </row>
    <row r="389" spans="1:12">
      <c r="A389" s="319">
        <f t="shared" si="38"/>
        <v>2468</v>
      </c>
      <c r="B389" s="288" t="s">
        <v>4453</v>
      </c>
      <c r="C389" s="319" t="s">
        <v>1541</v>
      </c>
      <c r="D389" s="319" t="s">
        <v>4765</v>
      </c>
      <c r="E389" s="319" t="s">
        <v>4765</v>
      </c>
      <c r="F389" s="319">
        <v>20180101</v>
      </c>
      <c r="G389" s="319">
        <v>20210630</v>
      </c>
      <c r="H389" s="319" t="s">
        <v>4293</v>
      </c>
      <c r="I389" s="319" t="s">
        <v>4923</v>
      </c>
      <c r="J389" s="319">
        <f t="shared" si="39"/>
        <v>2402</v>
      </c>
      <c r="K389" s="319" t="s">
        <v>4839</v>
      </c>
      <c r="L389" s="319" t="s">
        <v>4842</v>
      </c>
    </row>
    <row r="390" spans="1:12">
      <c r="A390" s="319">
        <f t="shared" si="38"/>
        <v>2469</v>
      </c>
      <c r="B390" s="288" t="s">
        <v>4453</v>
      </c>
      <c r="C390" s="319" t="s">
        <v>1541</v>
      </c>
      <c r="D390" s="319" t="s">
        <v>4765</v>
      </c>
      <c r="E390" s="319" t="s">
        <v>4765</v>
      </c>
      <c r="F390" s="319">
        <v>20180101</v>
      </c>
      <c r="G390" s="319">
        <v>20210630</v>
      </c>
      <c r="H390" s="319" t="s">
        <v>4293</v>
      </c>
      <c r="I390" s="319" t="s">
        <v>4923</v>
      </c>
      <c r="J390" s="319">
        <f>J376+1</f>
        <v>2403</v>
      </c>
      <c r="K390" s="319" t="s">
        <v>1809</v>
      </c>
      <c r="L390" s="319" t="s">
        <v>4458</v>
      </c>
    </row>
    <row r="391" spans="1:12">
      <c r="A391" s="319">
        <f t="shared" si="38"/>
        <v>2470</v>
      </c>
      <c r="B391" s="288" t="s">
        <v>4453</v>
      </c>
      <c r="C391" s="319" t="s">
        <v>1541</v>
      </c>
      <c r="D391" s="319" t="s">
        <v>4765</v>
      </c>
      <c r="E391" s="319" t="s">
        <v>4765</v>
      </c>
      <c r="F391" s="319">
        <v>20180101</v>
      </c>
      <c r="G391" s="319">
        <v>20210630</v>
      </c>
      <c r="H391" s="319" t="s">
        <v>4293</v>
      </c>
      <c r="I391" s="319" t="s">
        <v>4923</v>
      </c>
      <c r="J391" s="319">
        <f t="shared" si="39"/>
        <v>2403</v>
      </c>
      <c r="K391" s="319" t="s">
        <v>1419</v>
      </c>
      <c r="L391" s="319" t="s">
        <v>4459</v>
      </c>
    </row>
    <row r="392" spans="1:12">
      <c r="A392" s="319">
        <f t="shared" si="38"/>
        <v>2471</v>
      </c>
      <c r="B392" s="288" t="s">
        <v>4453</v>
      </c>
      <c r="C392" s="319" t="s">
        <v>1541</v>
      </c>
      <c r="D392" s="319" t="s">
        <v>4765</v>
      </c>
      <c r="E392" s="319" t="s">
        <v>4765</v>
      </c>
      <c r="F392" s="319">
        <v>20180101</v>
      </c>
      <c r="G392" s="319">
        <v>20210630</v>
      </c>
      <c r="H392" s="319" t="s">
        <v>4293</v>
      </c>
      <c r="I392" s="319" t="s">
        <v>4923</v>
      </c>
      <c r="J392" s="319">
        <f t="shared" si="39"/>
        <v>2403</v>
      </c>
      <c r="K392" s="319" t="s">
        <v>1586</v>
      </c>
      <c r="L392" s="319" t="s">
        <v>4460</v>
      </c>
    </row>
    <row r="393" spans="1:12">
      <c r="A393" s="319">
        <f t="shared" si="38"/>
        <v>2472</v>
      </c>
      <c r="B393" s="288" t="s">
        <v>4453</v>
      </c>
      <c r="C393" s="319" t="s">
        <v>1541</v>
      </c>
      <c r="D393" s="319" t="s">
        <v>4765</v>
      </c>
      <c r="E393" s="319" t="s">
        <v>4765</v>
      </c>
      <c r="F393" s="319">
        <v>20180101</v>
      </c>
      <c r="G393" s="319">
        <v>20210630</v>
      </c>
      <c r="H393" s="319" t="s">
        <v>4293</v>
      </c>
      <c r="I393" s="319" t="s">
        <v>4923</v>
      </c>
      <c r="J393" s="319">
        <f t="shared" si="39"/>
        <v>2403</v>
      </c>
      <c r="K393" s="319" t="s">
        <v>1256</v>
      </c>
      <c r="L393" s="319" t="s">
        <v>4744</v>
      </c>
    </row>
    <row r="394" spans="1:12">
      <c r="A394" s="319">
        <f t="shared" si="38"/>
        <v>2473</v>
      </c>
      <c r="B394" s="288" t="s">
        <v>4453</v>
      </c>
      <c r="C394" s="319" t="s">
        <v>1541</v>
      </c>
      <c r="D394" s="319" t="s">
        <v>4765</v>
      </c>
      <c r="E394" s="319" t="s">
        <v>4765</v>
      </c>
      <c r="F394" s="319">
        <v>20180101</v>
      </c>
      <c r="G394" s="319">
        <v>20210630</v>
      </c>
      <c r="H394" s="319" t="s">
        <v>4293</v>
      </c>
      <c r="I394" s="319" t="s">
        <v>4923</v>
      </c>
      <c r="J394" s="319">
        <f t="shared" si="39"/>
        <v>2403</v>
      </c>
      <c r="K394" s="319" t="s">
        <v>4461</v>
      </c>
      <c r="L394" s="319" t="s">
        <v>4462</v>
      </c>
    </row>
    <row r="395" spans="1:12">
      <c r="A395" s="319">
        <f t="shared" si="38"/>
        <v>2474</v>
      </c>
      <c r="B395" s="288" t="s">
        <v>4453</v>
      </c>
      <c r="C395" s="319" t="s">
        <v>1541</v>
      </c>
      <c r="D395" s="319" t="s">
        <v>4765</v>
      </c>
      <c r="E395" s="319" t="s">
        <v>4765</v>
      </c>
      <c r="F395" s="319">
        <v>20180101</v>
      </c>
      <c r="G395" s="319">
        <v>20210630</v>
      </c>
      <c r="H395" s="319" t="s">
        <v>4293</v>
      </c>
      <c r="I395" s="319" t="s">
        <v>4923</v>
      </c>
      <c r="J395" s="319">
        <f t="shared" si="39"/>
        <v>2403</v>
      </c>
      <c r="K395" s="319" t="s">
        <v>4762</v>
      </c>
      <c r="L395" s="319" t="s">
        <v>4763</v>
      </c>
    </row>
    <row r="396" spans="1:12">
      <c r="A396" s="319">
        <f t="shared" si="38"/>
        <v>2475</v>
      </c>
      <c r="B396" s="288" t="s">
        <v>4453</v>
      </c>
      <c r="C396" s="319" t="s">
        <v>1541</v>
      </c>
      <c r="D396" s="319" t="s">
        <v>4765</v>
      </c>
      <c r="E396" s="319" t="s">
        <v>4765</v>
      </c>
      <c r="F396" s="319">
        <v>20180101</v>
      </c>
      <c r="G396" s="319">
        <v>20210630</v>
      </c>
      <c r="H396" s="319" t="s">
        <v>4293</v>
      </c>
      <c r="I396" s="319" t="s">
        <v>4923</v>
      </c>
      <c r="J396" s="319">
        <f t="shared" si="39"/>
        <v>2403</v>
      </c>
      <c r="K396" s="319" t="s">
        <v>4463</v>
      </c>
      <c r="L396" s="319" t="s">
        <v>4464</v>
      </c>
    </row>
    <row r="397" spans="1:12">
      <c r="A397" s="319">
        <f t="shared" si="38"/>
        <v>2476</v>
      </c>
      <c r="B397" s="288" t="s">
        <v>4453</v>
      </c>
      <c r="C397" s="319" t="s">
        <v>1541</v>
      </c>
      <c r="D397" s="319" t="s">
        <v>4765</v>
      </c>
      <c r="E397" s="319" t="s">
        <v>4765</v>
      </c>
      <c r="F397" s="319">
        <v>20180101</v>
      </c>
      <c r="G397" s="319">
        <v>20210630</v>
      </c>
      <c r="H397" s="319" t="s">
        <v>4293</v>
      </c>
      <c r="I397" s="319" t="s">
        <v>4923</v>
      </c>
      <c r="J397" s="319">
        <f t="shared" si="39"/>
        <v>2403</v>
      </c>
      <c r="K397" s="319" t="s">
        <v>1276</v>
      </c>
      <c r="L397" s="319" t="s">
        <v>4467</v>
      </c>
    </row>
    <row r="398" spans="1:12">
      <c r="A398" s="319">
        <f t="shared" si="38"/>
        <v>2477</v>
      </c>
      <c r="B398" s="288" t="s">
        <v>4453</v>
      </c>
      <c r="C398" s="319" t="s">
        <v>1541</v>
      </c>
      <c r="D398" s="319" t="s">
        <v>4765</v>
      </c>
      <c r="E398" s="319" t="s">
        <v>4765</v>
      </c>
      <c r="F398" s="319">
        <v>20180101</v>
      </c>
      <c r="G398" s="319">
        <v>20210630</v>
      </c>
      <c r="H398" s="319" t="s">
        <v>4293</v>
      </c>
      <c r="I398" s="319" t="s">
        <v>4923</v>
      </c>
      <c r="J398" s="319">
        <f t="shared" si="39"/>
        <v>2403</v>
      </c>
      <c r="K398" s="319" t="s">
        <v>4832</v>
      </c>
      <c r="L398" s="319" t="s">
        <v>4469</v>
      </c>
    </row>
    <row r="399" spans="1:12">
      <c r="A399" s="319">
        <f t="shared" si="38"/>
        <v>2478</v>
      </c>
      <c r="B399" s="288" t="s">
        <v>4453</v>
      </c>
      <c r="C399" s="319" t="s">
        <v>1541</v>
      </c>
      <c r="D399" s="319" t="s">
        <v>4765</v>
      </c>
      <c r="E399" s="319" t="s">
        <v>4765</v>
      </c>
      <c r="F399" s="319">
        <v>20180101</v>
      </c>
      <c r="G399" s="319">
        <v>20210630</v>
      </c>
      <c r="H399" s="319" t="s">
        <v>4293</v>
      </c>
      <c r="I399" s="319" t="s">
        <v>4923</v>
      </c>
      <c r="J399" s="319">
        <f t="shared" si="39"/>
        <v>2403</v>
      </c>
      <c r="K399" s="319" t="s">
        <v>4833</v>
      </c>
      <c r="L399" s="319" t="s">
        <v>4471</v>
      </c>
    </row>
    <row r="400" spans="1:12">
      <c r="A400" s="319">
        <f t="shared" si="38"/>
        <v>2479</v>
      </c>
      <c r="B400" s="288" t="s">
        <v>4453</v>
      </c>
      <c r="C400" s="319" t="s">
        <v>1541</v>
      </c>
      <c r="D400" s="319" t="s">
        <v>4765</v>
      </c>
      <c r="E400" s="319" t="s">
        <v>4765</v>
      </c>
      <c r="F400" s="319">
        <v>20180101</v>
      </c>
      <c r="G400" s="319">
        <v>20210630</v>
      </c>
      <c r="H400" s="319" t="s">
        <v>4293</v>
      </c>
      <c r="I400" s="319" t="s">
        <v>4923</v>
      </c>
      <c r="J400" s="319">
        <f t="shared" si="39"/>
        <v>2403</v>
      </c>
      <c r="K400" s="319" t="s">
        <v>4834</v>
      </c>
      <c r="L400" s="319" t="s">
        <v>4835</v>
      </c>
    </row>
    <row r="401" spans="1:12">
      <c r="A401" s="319">
        <f t="shared" si="38"/>
        <v>2480</v>
      </c>
      <c r="B401" s="288" t="s">
        <v>4453</v>
      </c>
      <c r="C401" s="319" t="s">
        <v>1541</v>
      </c>
      <c r="D401" s="319" t="s">
        <v>4765</v>
      </c>
      <c r="E401" s="319" t="s">
        <v>4765</v>
      </c>
      <c r="F401" s="319">
        <v>20180101</v>
      </c>
      <c r="G401" s="319">
        <v>20210630</v>
      </c>
      <c r="H401" s="319" t="s">
        <v>4293</v>
      </c>
      <c r="I401" s="319" t="s">
        <v>4923</v>
      </c>
      <c r="J401" s="319">
        <f t="shared" si="39"/>
        <v>2403</v>
      </c>
      <c r="K401" s="319" t="s">
        <v>4837</v>
      </c>
      <c r="L401" s="319" t="s">
        <v>4836</v>
      </c>
    </row>
    <row r="402" spans="1:12">
      <c r="A402" s="319">
        <f t="shared" si="38"/>
        <v>2481</v>
      </c>
      <c r="B402" s="288" t="s">
        <v>4453</v>
      </c>
      <c r="C402" s="319" t="s">
        <v>1541</v>
      </c>
      <c r="D402" s="319" t="s">
        <v>4765</v>
      </c>
      <c r="E402" s="319" t="s">
        <v>4765</v>
      </c>
      <c r="F402" s="319">
        <v>20180101</v>
      </c>
      <c r="G402" s="319">
        <v>20210630</v>
      </c>
      <c r="H402" s="319" t="s">
        <v>4293</v>
      </c>
      <c r="I402" s="319" t="s">
        <v>4923</v>
      </c>
      <c r="J402" s="319">
        <f t="shared" si="39"/>
        <v>2403</v>
      </c>
      <c r="K402" s="319" t="s">
        <v>4838</v>
      </c>
      <c r="L402" s="319" t="s">
        <v>4841</v>
      </c>
    </row>
    <row r="403" spans="1:12">
      <c r="A403" s="319">
        <f t="shared" si="38"/>
        <v>2482</v>
      </c>
      <c r="B403" s="288" t="s">
        <v>4453</v>
      </c>
      <c r="C403" s="319" t="s">
        <v>1541</v>
      </c>
      <c r="D403" s="319" t="s">
        <v>4765</v>
      </c>
      <c r="E403" s="319" t="s">
        <v>4765</v>
      </c>
      <c r="F403" s="319">
        <v>20180101</v>
      </c>
      <c r="G403" s="319">
        <v>20210630</v>
      </c>
      <c r="H403" s="319" t="s">
        <v>4293</v>
      </c>
      <c r="I403" s="319" t="s">
        <v>4923</v>
      </c>
      <c r="J403" s="319">
        <f t="shared" si="39"/>
        <v>2403</v>
      </c>
      <c r="K403" s="319" t="s">
        <v>4839</v>
      </c>
      <c r="L403" s="319" t="s">
        <v>4842</v>
      </c>
    </row>
    <row r="404" spans="1:12">
      <c r="A404" s="319">
        <f t="shared" si="38"/>
        <v>2483</v>
      </c>
      <c r="B404" s="288" t="s">
        <v>4453</v>
      </c>
      <c r="C404" s="319" t="s">
        <v>1541</v>
      </c>
      <c r="D404" s="319" t="s">
        <v>4765</v>
      </c>
      <c r="E404" s="319" t="s">
        <v>4765</v>
      </c>
      <c r="F404" s="319">
        <v>20180101</v>
      </c>
      <c r="G404" s="319">
        <v>20210630</v>
      </c>
      <c r="H404" s="319" t="s">
        <v>4293</v>
      </c>
      <c r="I404" s="319" t="s">
        <v>4923</v>
      </c>
      <c r="J404" s="319">
        <f>J390+1</f>
        <v>2404</v>
      </c>
      <c r="K404" s="319" t="s">
        <v>1809</v>
      </c>
      <c r="L404" s="319" t="s">
        <v>4458</v>
      </c>
    </row>
    <row r="405" spans="1:12">
      <c r="A405" s="319">
        <f t="shared" si="38"/>
        <v>2484</v>
      </c>
      <c r="B405" s="288" t="s">
        <v>4453</v>
      </c>
      <c r="C405" s="319" t="s">
        <v>1541</v>
      </c>
      <c r="D405" s="319" t="s">
        <v>4765</v>
      </c>
      <c r="E405" s="319" t="s">
        <v>4765</v>
      </c>
      <c r="F405" s="319">
        <v>20180101</v>
      </c>
      <c r="G405" s="319">
        <v>20210630</v>
      </c>
      <c r="H405" s="319" t="s">
        <v>4293</v>
      </c>
      <c r="I405" s="319" t="s">
        <v>4923</v>
      </c>
      <c r="J405" s="319">
        <f t="shared" si="39"/>
        <v>2404</v>
      </c>
      <c r="K405" s="319" t="s">
        <v>1419</v>
      </c>
      <c r="L405" s="319" t="s">
        <v>4459</v>
      </c>
    </row>
    <row r="406" spans="1:12">
      <c r="A406" s="319">
        <f t="shared" si="38"/>
        <v>2485</v>
      </c>
      <c r="B406" s="288" t="s">
        <v>4453</v>
      </c>
      <c r="C406" s="319" t="s">
        <v>1541</v>
      </c>
      <c r="D406" s="319" t="s">
        <v>4765</v>
      </c>
      <c r="E406" s="319" t="s">
        <v>4765</v>
      </c>
      <c r="F406" s="319">
        <v>20180101</v>
      </c>
      <c r="G406" s="319">
        <v>20210630</v>
      </c>
      <c r="H406" s="319" t="s">
        <v>4293</v>
      </c>
      <c r="I406" s="319" t="s">
        <v>4923</v>
      </c>
      <c r="J406" s="319">
        <f t="shared" si="39"/>
        <v>2404</v>
      </c>
      <c r="K406" s="319" t="s">
        <v>1586</v>
      </c>
      <c r="L406" s="319" t="s">
        <v>4460</v>
      </c>
    </row>
    <row r="407" spans="1:12">
      <c r="A407" s="319">
        <f t="shared" si="38"/>
        <v>2486</v>
      </c>
      <c r="B407" s="288" t="s">
        <v>4453</v>
      </c>
      <c r="C407" s="319" t="s">
        <v>1541</v>
      </c>
      <c r="D407" s="319" t="s">
        <v>4765</v>
      </c>
      <c r="E407" s="319" t="s">
        <v>4765</v>
      </c>
      <c r="F407" s="319">
        <v>20180101</v>
      </c>
      <c r="G407" s="319">
        <v>20210630</v>
      </c>
      <c r="H407" s="319" t="s">
        <v>4293</v>
      </c>
      <c r="I407" s="319" t="s">
        <v>4923</v>
      </c>
      <c r="J407" s="319">
        <f t="shared" si="39"/>
        <v>2404</v>
      </c>
      <c r="K407" s="319" t="s">
        <v>1256</v>
      </c>
      <c r="L407" s="319" t="s">
        <v>4744</v>
      </c>
    </row>
    <row r="408" spans="1:12">
      <c r="A408" s="319">
        <f t="shared" si="38"/>
        <v>2487</v>
      </c>
      <c r="B408" s="288" t="s">
        <v>4453</v>
      </c>
      <c r="C408" s="319" t="s">
        <v>1541</v>
      </c>
      <c r="D408" s="319" t="s">
        <v>4765</v>
      </c>
      <c r="E408" s="319" t="s">
        <v>4765</v>
      </c>
      <c r="F408" s="319">
        <v>20180101</v>
      </c>
      <c r="G408" s="319">
        <v>20210630</v>
      </c>
      <c r="H408" s="319" t="s">
        <v>4293</v>
      </c>
      <c r="I408" s="319" t="s">
        <v>4923</v>
      </c>
      <c r="J408" s="319">
        <f t="shared" si="39"/>
        <v>2404</v>
      </c>
      <c r="K408" s="319" t="s">
        <v>4461</v>
      </c>
      <c r="L408" s="319" t="s">
        <v>4462</v>
      </c>
    </row>
    <row r="409" spans="1:12">
      <c r="A409" s="319">
        <f t="shared" si="38"/>
        <v>2488</v>
      </c>
      <c r="B409" s="288" t="s">
        <v>4453</v>
      </c>
      <c r="C409" s="319" t="s">
        <v>1541</v>
      </c>
      <c r="D409" s="319" t="s">
        <v>4765</v>
      </c>
      <c r="E409" s="319" t="s">
        <v>4765</v>
      </c>
      <c r="F409" s="319">
        <v>20180101</v>
      </c>
      <c r="G409" s="319">
        <v>20210630</v>
      </c>
      <c r="H409" s="319" t="s">
        <v>4293</v>
      </c>
      <c r="I409" s="319" t="s">
        <v>4923</v>
      </c>
      <c r="J409" s="319">
        <f t="shared" si="39"/>
        <v>2404</v>
      </c>
      <c r="K409" s="319" t="s">
        <v>4762</v>
      </c>
      <c r="L409" s="319" t="s">
        <v>4763</v>
      </c>
    </row>
    <row r="410" spans="1:12">
      <c r="A410" s="319">
        <f t="shared" si="38"/>
        <v>2489</v>
      </c>
      <c r="B410" s="288" t="s">
        <v>4453</v>
      </c>
      <c r="C410" s="319" t="s">
        <v>1541</v>
      </c>
      <c r="D410" s="319" t="s">
        <v>4765</v>
      </c>
      <c r="E410" s="319" t="s">
        <v>4765</v>
      </c>
      <c r="F410" s="319">
        <v>20180101</v>
      </c>
      <c r="G410" s="319">
        <v>20210630</v>
      </c>
      <c r="H410" s="319" t="s">
        <v>4293</v>
      </c>
      <c r="I410" s="319" t="s">
        <v>4923</v>
      </c>
      <c r="J410" s="319">
        <f t="shared" si="39"/>
        <v>2404</v>
      </c>
      <c r="K410" s="319" t="s">
        <v>4463</v>
      </c>
      <c r="L410" s="319" t="s">
        <v>4464</v>
      </c>
    </row>
    <row r="411" spans="1:12">
      <c r="A411" s="319">
        <f t="shared" si="38"/>
        <v>2490</v>
      </c>
      <c r="B411" s="288" t="s">
        <v>4453</v>
      </c>
      <c r="C411" s="319" t="s">
        <v>1541</v>
      </c>
      <c r="D411" s="319" t="s">
        <v>4765</v>
      </c>
      <c r="E411" s="319" t="s">
        <v>4765</v>
      </c>
      <c r="F411" s="319">
        <v>20180101</v>
      </c>
      <c r="G411" s="319">
        <v>20210630</v>
      </c>
      <c r="H411" s="319" t="s">
        <v>4293</v>
      </c>
      <c r="I411" s="319" t="s">
        <v>4923</v>
      </c>
      <c r="J411" s="319">
        <f t="shared" si="39"/>
        <v>2404</v>
      </c>
      <c r="K411" s="319" t="s">
        <v>1276</v>
      </c>
      <c r="L411" s="319" t="s">
        <v>4467</v>
      </c>
    </row>
    <row r="412" spans="1:12">
      <c r="A412" s="319">
        <f t="shared" si="38"/>
        <v>2491</v>
      </c>
      <c r="B412" s="288" t="s">
        <v>4453</v>
      </c>
      <c r="C412" s="319" t="s">
        <v>1541</v>
      </c>
      <c r="D412" s="319" t="s">
        <v>4765</v>
      </c>
      <c r="E412" s="319" t="s">
        <v>4765</v>
      </c>
      <c r="F412" s="319">
        <v>20180101</v>
      </c>
      <c r="G412" s="319">
        <v>20210630</v>
      </c>
      <c r="H412" s="319" t="s">
        <v>4293</v>
      </c>
      <c r="I412" s="319" t="s">
        <v>4923</v>
      </c>
      <c r="J412" s="319">
        <f t="shared" si="39"/>
        <v>2404</v>
      </c>
      <c r="K412" s="319" t="s">
        <v>4832</v>
      </c>
      <c r="L412" s="319" t="s">
        <v>4469</v>
      </c>
    </row>
    <row r="413" spans="1:12">
      <c r="A413" s="319">
        <f t="shared" si="38"/>
        <v>2492</v>
      </c>
      <c r="B413" s="288" t="s">
        <v>4453</v>
      </c>
      <c r="C413" s="319" t="s">
        <v>1541</v>
      </c>
      <c r="D413" s="319" t="s">
        <v>4765</v>
      </c>
      <c r="E413" s="319" t="s">
        <v>4765</v>
      </c>
      <c r="F413" s="319">
        <v>20180101</v>
      </c>
      <c r="G413" s="319">
        <v>20210630</v>
      </c>
      <c r="H413" s="319" t="s">
        <v>4293</v>
      </c>
      <c r="I413" s="319" t="s">
        <v>4923</v>
      </c>
      <c r="J413" s="319">
        <f t="shared" si="39"/>
        <v>2404</v>
      </c>
      <c r="K413" s="319" t="s">
        <v>4833</v>
      </c>
      <c r="L413" s="319" t="s">
        <v>4471</v>
      </c>
    </row>
    <row r="414" spans="1:12">
      <c r="A414" s="319">
        <f t="shared" si="38"/>
        <v>2493</v>
      </c>
      <c r="B414" s="288" t="s">
        <v>4453</v>
      </c>
      <c r="C414" s="319" t="s">
        <v>1541</v>
      </c>
      <c r="D414" s="319" t="s">
        <v>4765</v>
      </c>
      <c r="E414" s="319" t="s">
        <v>4765</v>
      </c>
      <c r="F414" s="319">
        <v>20180101</v>
      </c>
      <c r="G414" s="319">
        <v>20210630</v>
      </c>
      <c r="H414" s="319" t="s">
        <v>4293</v>
      </c>
      <c r="I414" s="319" t="s">
        <v>4923</v>
      </c>
      <c r="J414" s="319">
        <f t="shared" si="39"/>
        <v>2404</v>
      </c>
      <c r="K414" s="319" t="s">
        <v>4834</v>
      </c>
      <c r="L414" s="319" t="s">
        <v>4835</v>
      </c>
    </row>
    <row r="415" spans="1:12">
      <c r="A415" s="319">
        <f t="shared" si="38"/>
        <v>2494</v>
      </c>
      <c r="B415" s="288" t="s">
        <v>4453</v>
      </c>
      <c r="C415" s="319" t="s">
        <v>1541</v>
      </c>
      <c r="D415" s="319" t="s">
        <v>4765</v>
      </c>
      <c r="E415" s="319" t="s">
        <v>4765</v>
      </c>
      <c r="F415" s="319">
        <v>20180101</v>
      </c>
      <c r="G415" s="319">
        <v>20210630</v>
      </c>
      <c r="H415" s="319" t="s">
        <v>4293</v>
      </c>
      <c r="I415" s="319" t="s">
        <v>4923</v>
      </c>
      <c r="J415" s="319">
        <f t="shared" si="39"/>
        <v>2404</v>
      </c>
      <c r="K415" s="319" t="s">
        <v>4837</v>
      </c>
      <c r="L415" s="319" t="s">
        <v>4836</v>
      </c>
    </row>
    <row r="416" spans="1:12">
      <c r="A416" s="319">
        <f t="shared" si="38"/>
        <v>2495</v>
      </c>
      <c r="B416" s="288" t="s">
        <v>4453</v>
      </c>
      <c r="C416" s="319" t="s">
        <v>1541</v>
      </c>
      <c r="D416" s="319" t="s">
        <v>4765</v>
      </c>
      <c r="E416" s="319" t="s">
        <v>4765</v>
      </c>
      <c r="F416" s="319">
        <v>20180101</v>
      </c>
      <c r="G416" s="319">
        <v>20210630</v>
      </c>
      <c r="H416" s="319" t="s">
        <v>4293</v>
      </c>
      <c r="I416" s="319" t="s">
        <v>4923</v>
      </c>
      <c r="J416" s="319">
        <f t="shared" si="39"/>
        <v>2404</v>
      </c>
      <c r="K416" s="319" t="s">
        <v>4838</v>
      </c>
      <c r="L416" s="319" t="s">
        <v>4841</v>
      </c>
    </row>
    <row r="417" spans="1:12">
      <c r="A417" s="319">
        <f t="shared" si="38"/>
        <v>2496</v>
      </c>
      <c r="B417" s="288" t="s">
        <v>4453</v>
      </c>
      <c r="C417" s="319" t="s">
        <v>1541</v>
      </c>
      <c r="D417" s="319" t="s">
        <v>4765</v>
      </c>
      <c r="E417" s="319" t="s">
        <v>4765</v>
      </c>
      <c r="F417" s="319">
        <v>20180101</v>
      </c>
      <c r="G417" s="319">
        <v>20210630</v>
      </c>
      <c r="H417" s="319" t="s">
        <v>4293</v>
      </c>
      <c r="I417" s="319" t="s">
        <v>4923</v>
      </c>
      <c r="J417" s="319">
        <f t="shared" si="39"/>
        <v>2404</v>
      </c>
      <c r="K417" s="319" t="s">
        <v>4839</v>
      </c>
      <c r="L417" s="319" t="s">
        <v>4842</v>
      </c>
    </row>
    <row r="418" spans="1:12">
      <c r="A418" s="319">
        <f t="shared" si="38"/>
        <v>2497</v>
      </c>
      <c r="B418" s="288" t="s">
        <v>4453</v>
      </c>
      <c r="C418" s="319" t="s">
        <v>1541</v>
      </c>
      <c r="D418" s="319" t="s">
        <v>4765</v>
      </c>
      <c r="E418" s="319" t="s">
        <v>4765</v>
      </c>
      <c r="F418" s="319">
        <v>20180101</v>
      </c>
      <c r="G418" s="319">
        <v>20210630</v>
      </c>
      <c r="H418" s="319" t="s">
        <v>4293</v>
      </c>
      <c r="I418" s="319" t="s">
        <v>4923</v>
      </c>
      <c r="J418" s="319">
        <f>J404+1</f>
        <v>2405</v>
      </c>
      <c r="K418" s="319" t="s">
        <v>1809</v>
      </c>
      <c r="L418" s="319" t="s">
        <v>4458</v>
      </c>
    </row>
    <row r="419" spans="1:12">
      <c r="A419" s="319">
        <f t="shared" si="38"/>
        <v>2498</v>
      </c>
      <c r="B419" s="288" t="s">
        <v>4453</v>
      </c>
      <c r="C419" s="319" t="s">
        <v>1541</v>
      </c>
      <c r="D419" s="319" t="s">
        <v>4765</v>
      </c>
      <c r="E419" s="319" t="s">
        <v>4765</v>
      </c>
      <c r="F419" s="319">
        <v>20180101</v>
      </c>
      <c r="G419" s="319">
        <v>20210630</v>
      </c>
      <c r="H419" s="319" t="s">
        <v>4293</v>
      </c>
      <c r="I419" s="319" t="s">
        <v>4923</v>
      </c>
      <c r="J419" s="319">
        <f t="shared" si="39"/>
        <v>2405</v>
      </c>
      <c r="K419" s="319" t="s">
        <v>1419</v>
      </c>
      <c r="L419" s="319" t="s">
        <v>4459</v>
      </c>
    </row>
    <row r="420" spans="1:12">
      <c r="A420" s="319">
        <f t="shared" ref="A420:A483" si="40">A419+1</f>
        <v>2499</v>
      </c>
      <c r="B420" s="288" t="s">
        <v>4453</v>
      </c>
      <c r="C420" s="319" t="s">
        <v>1541</v>
      </c>
      <c r="D420" s="319" t="s">
        <v>4765</v>
      </c>
      <c r="E420" s="319" t="s">
        <v>4765</v>
      </c>
      <c r="F420" s="319">
        <v>20180101</v>
      </c>
      <c r="G420" s="319">
        <v>20210630</v>
      </c>
      <c r="H420" s="319" t="s">
        <v>4293</v>
      </c>
      <c r="I420" s="319" t="s">
        <v>4923</v>
      </c>
      <c r="J420" s="319">
        <f t="shared" si="39"/>
        <v>2405</v>
      </c>
      <c r="K420" s="319" t="s">
        <v>1586</v>
      </c>
      <c r="L420" s="319" t="s">
        <v>4460</v>
      </c>
    </row>
    <row r="421" spans="1:12">
      <c r="A421" s="319">
        <f t="shared" si="40"/>
        <v>2500</v>
      </c>
      <c r="B421" s="288" t="s">
        <v>4453</v>
      </c>
      <c r="C421" s="319" t="s">
        <v>1541</v>
      </c>
      <c r="D421" s="319" t="s">
        <v>4765</v>
      </c>
      <c r="E421" s="319" t="s">
        <v>4765</v>
      </c>
      <c r="F421" s="319">
        <v>20180101</v>
      </c>
      <c r="G421" s="319">
        <v>20210630</v>
      </c>
      <c r="H421" s="319" t="s">
        <v>4293</v>
      </c>
      <c r="I421" s="319" t="s">
        <v>4923</v>
      </c>
      <c r="J421" s="319">
        <f t="shared" si="39"/>
        <v>2405</v>
      </c>
      <c r="K421" s="319" t="s">
        <v>1256</v>
      </c>
      <c r="L421" s="319" t="s">
        <v>4744</v>
      </c>
    </row>
    <row r="422" spans="1:12">
      <c r="A422" s="319">
        <f t="shared" si="40"/>
        <v>2501</v>
      </c>
      <c r="B422" s="288" t="s">
        <v>4453</v>
      </c>
      <c r="C422" s="319" t="s">
        <v>1541</v>
      </c>
      <c r="D422" s="319" t="s">
        <v>4765</v>
      </c>
      <c r="E422" s="319" t="s">
        <v>4765</v>
      </c>
      <c r="F422" s="319">
        <v>20180101</v>
      </c>
      <c r="G422" s="319">
        <v>20210630</v>
      </c>
      <c r="H422" s="319" t="s">
        <v>4293</v>
      </c>
      <c r="I422" s="319" t="s">
        <v>4923</v>
      </c>
      <c r="J422" s="319">
        <f t="shared" si="39"/>
        <v>2405</v>
      </c>
      <c r="K422" s="319" t="s">
        <v>4461</v>
      </c>
      <c r="L422" s="319" t="s">
        <v>4462</v>
      </c>
    </row>
    <row r="423" spans="1:12">
      <c r="A423" s="319">
        <f t="shared" si="40"/>
        <v>2502</v>
      </c>
      <c r="B423" s="288" t="s">
        <v>4453</v>
      </c>
      <c r="C423" s="319" t="s">
        <v>1541</v>
      </c>
      <c r="D423" s="319" t="s">
        <v>4765</v>
      </c>
      <c r="E423" s="319" t="s">
        <v>4765</v>
      </c>
      <c r="F423" s="319">
        <v>20180101</v>
      </c>
      <c r="G423" s="319">
        <v>20210630</v>
      </c>
      <c r="H423" s="319" t="s">
        <v>4293</v>
      </c>
      <c r="I423" s="319" t="s">
        <v>4923</v>
      </c>
      <c r="J423" s="319">
        <f t="shared" si="39"/>
        <v>2405</v>
      </c>
      <c r="K423" s="319" t="s">
        <v>4762</v>
      </c>
      <c r="L423" s="319" t="s">
        <v>4763</v>
      </c>
    </row>
    <row r="424" spans="1:12">
      <c r="A424" s="319">
        <f t="shared" si="40"/>
        <v>2503</v>
      </c>
      <c r="B424" s="288" t="s">
        <v>4453</v>
      </c>
      <c r="C424" s="319" t="s">
        <v>1541</v>
      </c>
      <c r="D424" s="319" t="s">
        <v>4765</v>
      </c>
      <c r="E424" s="319" t="s">
        <v>4765</v>
      </c>
      <c r="F424" s="319">
        <v>20180101</v>
      </c>
      <c r="G424" s="319">
        <v>20210630</v>
      </c>
      <c r="H424" s="319" t="s">
        <v>4293</v>
      </c>
      <c r="I424" s="319" t="s">
        <v>4923</v>
      </c>
      <c r="J424" s="319">
        <f t="shared" si="39"/>
        <v>2405</v>
      </c>
      <c r="K424" s="319" t="s">
        <v>4463</v>
      </c>
      <c r="L424" s="319" t="s">
        <v>4464</v>
      </c>
    </row>
    <row r="425" spans="1:12">
      <c r="A425" s="319">
        <f t="shared" si="40"/>
        <v>2504</v>
      </c>
      <c r="B425" s="288" t="s">
        <v>4453</v>
      </c>
      <c r="C425" s="319" t="s">
        <v>1541</v>
      </c>
      <c r="D425" s="319" t="s">
        <v>4765</v>
      </c>
      <c r="E425" s="319" t="s">
        <v>4765</v>
      </c>
      <c r="F425" s="319">
        <v>20180101</v>
      </c>
      <c r="G425" s="319">
        <v>20210630</v>
      </c>
      <c r="H425" s="319" t="s">
        <v>4293</v>
      </c>
      <c r="I425" s="319" t="s">
        <v>4923</v>
      </c>
      <c r="J425" s="319">
        <f t="shared" si="39"/>
        <v>2405</v>
      </c>
      <c r="K425" s="319" t="s">
        <v>1276</v>
      </c>
      <c r="L425" s="319" t="s">
        <v>4467</v>
      </c>
    </row>
    <row r="426" spans="1:12">
      <c r="A426" s="319">
        <f t="shared" si="40"/>
        <v>2505</v>
      </c>
      <c r="B426" s="288" t="s">
        <v>4453</v>
      </c>
      <c r="C426" s="319" t="s">
        <v>1541</v>
      </c>
      <c r="D426" s="319" t="s">
        <v>4765</v>
      </c>
      <c r="E426" s="319" t="s">
        <v>4765</v>
      </c>
      <c r="F426" s="319">
        <v>20180101</v>
      </c>
      <c r="G426" s="319">
        <v>20210630</v>
      </c>
      <c r="H426" s="319" t="s">
        <v>4293</v>
      </c>
      <c r="I426" s="319" t="s">
        <v>4923</v>
      </c>
      <c r="J426" s="319">
        <f t="shared" si="39"/>
        <v>2405</v>
      </c>
      <c r="K426" s="319" t="s">
        <v>4832</v>
      </c>
      <c r="L426" s="319" t="s">
        <v>4469</v>
      </c>
    </row>
    <row r="427" spans="1:12">
      <c r="A427" s="319">
        <f t="shared" si="40"/>
        <v>2506</v>
      </c>
      <c r="B427" s="288" t="s">
        <v>4453</v>
      </c>
      <c r="C427" s="319" t="s">
        <v>1541</v>
      </c>
      <c r="D427" s="319" t="s">
        <v>4765</v>
      </c>
      <c r="E427" s="319" t="s">
        <v>4765</v>
      </c>
      <c r="F427" s="319">
        <v>20180101</v>
      </c>
      <c r="G427" s="319">
        <v>20210630</v>
      </c>
      <c r="H427" s="319" t="s">
        <v>4293</v>
      </c>
      <c r="I427" s="319" t="s">
        <v>4923</v>
      </c>
      <c r="J427" s="319">
        <f t="shared" si="39"/>
        <v>2405</v>
      </c>
      <c r="K427" s="319" t="s">
        <v>4833</v>
      </c>
      <c r="L427" s="319" t="s">
        <v>4471</v>
      </c>
    </row>
    <row r="428" spans="1:12">
      <c r="A428" s="319">
        <f t="shared" si="40"/>
        <v>2507</v>
      </c>
      <c r="B428" s="288" t="s">
        <v>4453</v>
      </c>
      <c r="C428" s="319" t="s">
        <v>1541</v>
      </c>
      <c r="D428" s="319" t="s">
        <v>4765</v>
      </c>
      <c r="E428" s="319" t="s">
        <v>4765</v>
      </c>
      <c r="F428" s="319">
        <v>20180101</v>
      </c>
      <c r="G428" s="319">
        <v>20210630</v>
      </c>
      <c r="H428" s="319" t="s">
        <v>4293</v>
      </c>
      <c r="I428" s="319" t="s">
        <v>4923</v>
      </c>
      <c r="J428" s="319">
        <f t="shared" ref="J428:J431" si="41">J427</f>
        <v>2405</v>
      </c>
      <c r="K428" s="319" t="s">
        <v>4834</v>
      </c>
      <c r="L428" s="319" t="s">
        <v>4835</v>
      </c>
    </row>
    <row r="429" spans="1:12">
      <c r="A429" s="319">
        <f t="shared" si="40"/>
        <v>2508</v>
      </c>
      <c r="B429" s="288" t="s">
        <v>4453</v>
      </c>
      <c r="C429" s="319" t="s">
        <v>1541</v>
      </c>
      <c r="D429" s="319" t="s">
        <v>4765</v>
      </c>
      <c r="E429" s="319" t="s">
        <v>4765</v>
      </c>
      <c r="F429" s="319">
        <v>20180101</v>
      </c>
      <c r="G429" s="319">
        <v>20210630</v>
      </c>
      <c r="H429" s="319" t="s">
        <v>4293</v>
      </c>
      <c r="I429" s="319" t="s">
        <v>4923</v>
      </c>
      <c r="J429" s="319">
        <f t="shared" si="41"/>
        <v>2405</v>
      </c>
      <c r="K429" s="319" t="s">
        <v>4837</v>
      </c>
      <c r="L429" s="319" t="s">
        <v>4836</v>
      </c>
    </row>
    <row r="430" spans="1:12">
      <c r="A430" s="319">
        <f t="shared" si="40"/>
        <v>2509</v>
      </c>
      <c r="B430" s="288" t="s">
        <v>4453</v>
      </c>
      <c r="C430" s="319" t="s">
        <v>1541</v>
      </c>
      <c r="D430" s="319" t="s">
        <v>4765</v>
      </c>
      <c r="E430" s="319" t="s">
        <v>4765</v>
      </c>
      <c r="F430" s="319">
        <v>20180101</v>
      </c>
      <c r="G430" s="319">
        <v>20210630</v>
      </c>
      <c r="H430" s="319" t="s">
        <v>4293</v>
      </c>
      <c r="I430" s="319" t="s">
        <v>4923</v>
      </c>
      <c r="J430" s="319">
        <f t="shared" si="41"/>
        <v>2405</v>
      </c>
      <c r="K430" s="319" t="s">
        <v>4838</v>
      </c>
      <c r="L430" s="319" t="s">
        <v>4841</v>
      </c>
    </row>
    <row r="431" spans="1:12">
      <c r="A431" s="319">
        <f t="shared" si="40"/>
        <v>2510</v>
      </c>
      <c r="B431" s="288" t="s">
        <v>4453</v>
      </c>
      <c r="C431" s="319" t="s">
        <v>1541</v>
      </c>
      <c r="D431" s="319" t="s">
        <v>4765</v>
      </c>
      <c r="E431" s="319" t="s">
        <v>4765</v>
      </c>
      <c r="F431" s="319">
        <v>20180101</v>
      </c>
      <c r="G431" s="319">
        <v>20210630</v>
      </c>
      <c r="H431" s="319" t="s">
        <v>4293</v>
      </c>
      <c r="I431" s="319" t="s">
        <v>4923</v>
      </c>
      <c r="J431" s="319">
        <f t="shared" si="41"/>
        <v>2405</v>
      </c>
      <c r="K431" s="319" t="s">
        <v>4839</v>
      </c>
      <c r="L431" s="319" t="s">
        <v>4842</v>
      </c>
    </row>
    <row r="432" spans="1:12">
      <c r="A432" s="319">
        <f t="shared" si="40"/>
        <v>2511</v>
      </c>
      <c r="B432" s="288" t="s">
        <v>4453</v>
      </c>
      <c r="C432" s="319" t="s">
        <v>1541</v>
      </c>
      <c r="D432" s="319" t="s">
        <v>4765</v>
      </c>
      <c r="E432" s="319" t="s">
        <v>4765</v>
      </c>
      <c r="F432" s="319">
        <v>20180101</v>
      </c>
      <c r="G432" s="319">
        <v>20210630</v>
      </c>
      <c r="H432" s="319" t="s">
        <v>4293</v>
      </c>
      <c r="I432" s="319" t="s">
        <v>4923</v>
      </c>
      <c r="J432" s="319">
        <f>J418+1</f>
        <v>2406</v>
      </c>
      <c r="K432" s="319" t="s">
        <v>1809</v>
      </c>
      <c r="L432" s="319" t="s">
        <v>4458</v>
      </c>
    </row>
    <row r="433" spans="1:12">
      <c r="A433" s="319">
        <f t="shared" si="40"/>
        <v>2512</v>
      </c>
      <c r="B433" s="288" t="s">
        <v>4453</v>
      </c>
      <c r="C433" s="319" t="s">
        <v>1541</v>
      </c>
      <c r="D433" s="319" t="s">
        <v>4765</v>
      </c>
      <c r="E433" s="319" t="s">
        <v>4765</v>
      </c>
      <c r="F433" s="319">
        <v>20180101</v>
      </c>
      <c r="G433" s="319">
        <v>20210630</v>
      </c>
      <c r="H433" s="319" t="s">
        <v>4293</v>
      </c>
      <c r="I433" s="319" t="s">
        <v>4923</v>
      </c>
      <c r="J433" s="319">
        <f t="shared" ref="J433:J445" si="42">J432</f>
        <v>2406</v>
      </c>
      <c r="K433" s="319" t="s">
        <v>1419</v>
      </c>
      <c r="L433" s="319" t="s">
        <v>4459</v>
      </c>
    </row>
    <row r="434" spans="1:12">
      <c r="A434" s="319">
        <f t="shared" si="40"/>
        <v>2513</v>
      </c>
      <c r="B434" s="288" t="s">
        <v>4453</v>
      </c>
      <c r="C434" s="319" t="s">
        <v>1541</v>
      </c>
      <c r="D434" s="319" t="s">
        <v>4765</v>
      </c>
      <c r="E434" s="319" t="s">
        <v>4765</v>
      </c>
      <c r="F434" s="319">
        <v>20180101</v>
      </c>
      <c r="G434" s="319">
        <v>20210630</v>
      </c>
      <c r="H434" s="319" t="s">
        <v>4293</v>
      </c>
      <c r="I434" s="319" t="s">
        <v>4923</v>
      </c>
      <c r="J434" s="319">
        <f t="shared" si="42"/>
        <v>2406</v>
      </c>
      <c r="K434" s="319" t="s">
        <v>1586</v>
      </c>
      <c r="L434" s="319" t="s">
        <v>4460</v>
      </c>
    </row>
    <row r="435" spans="1:12">
      <c r="A435" s="319">
        <f t="shared" si="40"/>
        <v>2514</v>
      </c>
      <c r="B435" s="288" t="s">
        <v>4453</v>
      </c>
      <c r="C435" s="319" t="s">
        <v>1541</v>
      </c>
      <c r="D435" s="319" t="s">
        <v>4765</v>
      </c>
      <c r="E435" s="319" t="s">
        <v>4765</v>
      </c>
      <c r="F435" s="319">
        <v>20180101</v>
      </c>
      <c r="G435" s="319">
        <v>20210630</v>
      </c>
      <c r="H435" s="319" t="s">
        <v>4293</v>
      </c>
      <c r="I435" s="319" t="s">
        <v>4923</v>
      </c>
      <c r="J435" s="319">
        <f t="shared" si="42"/>
        <v>2406</v>
      </c>
      <c r="K435" s="319" t="s">
        <v>1256</v>
      </c>
      <c r="L435" s="319" t="s">
        <v>4744</v>
      </c>
    </row>
    <row r="436" spans="1:12">
      <c r="A436" s="319">
        <f t="shared" si="40"/>
        <v>2515</v>
      </c>
      <c r="B436" s="288" t="s">
        <v>4453</v>
      </c>
      <c r="C436" s="319" t="s">
        <v>1541</v>
      </c>
      <c r="D436" s="319" t="s">
        <v>4765</v>
      </c>
      <c r="E436" s="319" t="s">
        <v>4765</v>
      </c>
      <c r="F436" s="319">
        <v>20180101</v>
      </c>
      <c r="G436" s="319">
        <v>20210630</v>
      </c>
      <c r="H436" s="319" t="s">
        <v>4293</v>
      </c>
      <c r="I436" s="319" t="s">
        <v>4923</v>
      </c>
      <c r="J436" s="319">
        <f t="shared" si="42"/>
        <v>2406</v>
      </c>
      <c r="K436" s="319" t="s">
        <v>4461</v>
      </c>
      <c r="L436" s="319" t="s">
        <v>4462</v>
      </c>
    </row>
    <row r="437" spans="1:12">
      <c r="A437" s="319">
        <f t="shared" si="40"/>
        <v>2516</v>
      </c>
      <c r="B437" s="288" t="s">
        <v>4453</v>
      </c>
      <c r="C437" s="319" t="s">
        <v>1541</v>
      </c>
      <c r="D437" s="319" t="s">
        <v>4765</v>
      </c>
      <c r="E437" s="319" t="s">
        <v>4765</v>
      </c>
      <c r="F437" s="319">
        <v>20180101</v>
      </c>
      <c r="G437" s="319">
        <v>20210630</v>
      </c>
      <c r="H437" s="319" t="s">
        <v>4293</v>
      </c>
      <c r="I437" s="319" t="s">
        <v>4923</v>
      </c>
      <c r="J437" s="319">
        <f t="shared" si="42"/>
        <v>2406</v>
      </c>
      <c r="K437" s="319" t="s">
        <v>4762</v>
      </c>
      <c r="L437" s="319" t="s">
        <v>4763</v>
      </c>
    </row>
    <row r="438" spans="1:12">
      <c r="A438" s="319">
        <f t="shared" si="40"/>
        <v>2517</v>
      </c>
      <c r="B438" s="288" t="s">
        <v>4453</v>
      </c>
      <c r="C438" s="319" t="s">
        <v>1541</v>
      </c>
      <c r="D438" s="319" t="s">
        <v>4765</v>
      </c>
      <c r="E438" s="319" t="s">
        <v>4765</v>
      </c>
      <c r="F438" s="319">
        <v>20180101</v>
      </c>
      <c r="G438" s="319">
        <v>20210630</v>
      </c>
      <c r="H438" s="319" t="s">
        <v>4293</v>
      </c>
      <c r="I438" s="319" t="s">
        <v>4923</v>
      </c>
      <c r="J438" s="319">
        <f t="shared" si="42"/>
        <v>2406</v>
      </c>
      <c r="K438" s="319" t="s">
        <v>4463</v>
      </c>
      <c r="L438" s="319" t="s">
        <v>4464</v>
      </c>
    </row>
    <row r="439" spans="1:12">
      <c r="A439" s="319">
        <f t="shared" si="40"/>
        <v>2518</v>
      </c>
      <c r="B439" s="288" t="s">
        <v>4453</v>
      </c>
      <c r="C439" s="319" t="s">
        <v>1541</v>
      </c>
      <c r="D439" s="319" t="s">
        <v>4765</v>
      </c>
      <c r="E439" s="319" t="s">
        <v>4765</v>
      </c>
      <c r="F439" s="319">
        <v>20180101</v>
      </c>
      <c r="G439" s="319">
        <v>20210630</v>
      </c>
      <c r="H439" s="319" t="s">
        <v>4293</v>
      </c>
      <c r="I439" s="319" t="s">
        <v>4923</v>
      </c>
      <c r="J439" s="319">
        <f t="shared" si="42"/>
        <v>2406</v>
      </c>
      <c r="K439" s="319" t="s">
        <v>1276</v>
      </c>
      <c r="L439" s="319" t="s">
        <v>4467</v>
      </c>
    </row>
    <row r="440" spans="1:12">
      <c r="A440" s="319">
        <f t="shared" si="40"/>
        <v>2519</v>
      </c>
      <c r="B440" s="288" t="s">
        <v>4453</v>
      </c>
      <c r="C440" s="319" t="s">
        <v>1541</v>
      </c>
      <c r="D440" s="319" t="s">
        <v>4765</v>
      </c>
      <c r="E440" s="319" t="s">
        <v>4765</v>
      </c>
      <c r="F440" s="319">
        <v>20180101</v>
      </c>
      <c r="G440" s="319">
        <v>20210630</v>
      </c>
      <c r="H440" s="319" t="s">
        <v>4293</v>
      </c>
      <c r="I440" s="319" t="s">
        <v>4923</v>
      </c>
      <c r="J440" s="319">
        <f t="shared" si="42"/>
        <v>2406</v>
      </c>
      <c r="K440" s="319" t="s">
        <v>4832</v>
      </c>
      <c r="L440" s="319" t="s">
        <v>4469</v>
      </c>
    </row>
    <row r="441" spans="1:12">
      <c r="A441" s="319">
        <f t="shared" si="40"/>
        <v>2520</v>
      </c>
      <c r="B441" s="288" t="s">
        <v>4453</v>
      </c>
      <c r="C441" s="319" t="s">
        <v>1541</v>
      </c>
      <c r="D441" s="319" t="s">
        <v>4765</v>
      </c>
      <c r="E441" s="319" t="s">
        <v>4765</v>
      </c>
      <c r="F441" s="319">
        <v>20180101</v>
      </c>
      <c r="G441" s="319">
        <v>20210630</v>
      </c>
      <c r="H441" s="319" t="s">
        <v>4293</v>
      </c>
      <c r="I441" s="319" t="s">
        <v>4923</v>
      </c>
      <c r="J441" s="319">
        <f t="shared" si="42"/>
        <v>2406</v>
      </c>
      <c r="K441" s="319" t="s">
        <v>4833</v>
      </c>
      <c r="L441" s="319" t="s">
        <v>4471</v>
      </c>
    </row>
    <row r="442" spans="1:12">
      <c r="A442" s="319">
        <f t="shared" si="40"/>
        <v>2521</v>
      </c>
      <c r="B442" s="288" t="s">
        <v>4453</v>
      </c>
      <c r="C442" s="319" t="s">
        <v>1541</v>
      </c>
      <c r="D442" s="319" t="s">
        <v>4765</v>
      </c>
      <c r="E442" s="319" t="s">
        <v>4765</v>
      </c>
      <c r="F442" s="319">
        <v>20180101</v>
      </c>
      <c r="G442" s="319">
        <v>20210630</v>
      </c>
      <c r="H442" s="319" t="s">
        <v>4293</v>
      </c>
      <c r="I442" s="319" t="s">
        <v>4923</v>
      </c>
      <c r="J442" s="319">
        <f t="shared" si="42"/>
        <v>2406</v>
      </c>
      <c r="K442" s="319" t="s">
        <v>4834</v>
      </c>
      <c r="L442" s="319" t="s">
        <v>4835</v>
      </c>
    </row>
    <row r="443" spans="1:12">
      <c r="A443" s="319">
        <f t="shared" si="40"/>
        <v>2522</v>
      </c>
      <c r="B443" s="288" t="s">
        <v>4453</v>
      </c>
      <c r="C443" s="319" t="s">
        <v>1541</v>
      </c>
      <c r="D443" s="319" t="s">
        <v>4765</v>
      </c>
      <c r="E443" s="319" t="s">
        <v>4765</v>
      </c>
      <c r="F443" s="319">
        <v>20180101</v>
      </c>
      <c r="G443" s="319">
        <v>20210630</v>
      </c>
      <c r="H443" s="319" t="s">
        <v>4293</v>
      </c>
      <c r="I443" s="319" t="s">
        <v>4923</v>
      </c>
      <c r="J443" s="319">
        <f t="shared" si="42"/>
        <v>2406</v>
      </c>
      <c r="K443" s="319" t="s">
        <v>4837</v>
      </c>
      <c r="L443" s="319" t="s">
        <v>4836</v>
      </c>
    </row>
    <row r="444" spans="1:12">
      <c r="A444" s="319">
        <f t="shared" si="40"/>
        <v>2523</v>
      </c>
      <c r="B444" s="288" t="s">
        <v>4453</v>
      </c>
      <c r="C444" s="319" t="s">
        <v>1541</v>
      </c>
      <c r="D444" s="319" t="s">
        <v>4765</v>
      </c>
      <c r="E444" s="319" t="s">
        <v>4765</v>
      </c>
      <c r="F444" s="319">
        <v>20180101</v>
      </c>
      <c r="G444" s="319">
        <v>20210630</v>
      </c>
      <c r="H444" s="319" t="s">
        <v>4293</v>
      </c>
      <c r="I444" s="319" t="s">
        <v>4923</v>
      </c>
      <c r="J444" s="319">
        <f t="shared" si="42"/>
        <v>2406</v>
      </c>
      <c r="K444" s="319" t="s">
        <v>4838</v>
      </c>
      <c r="L444" s="319" t="s">
        <v>4841</v>
      </c>
    </row>
    <row r="445" spans="1:12">
      <c r="A445" s="319">
        <f t="shared" si="40"/>
        <v>2524</v>
      </c>
      <c r="B445" s="288" t="s">
        <v>4453</v>
      </c>
      <c r="C445" s="319" t="s">
        <v>1541</v>
      </c>
      <c r="D445" s="319" t="s">
        <v>4765</v>
      </c>
      <c r="E445" s="319" t="s">
        <v>4765</v>
      </c>
      <c r="F445" s="319">
        <v>20180101</v>
      </c>
      <c r="G445" s="319">
        <v>20210630</v>
      </c>
      <c r="H445" s="319" t="s">
        <v>4293</v>
      </c>
      <c r="I445" s="319" t="s">
        <v>4923</v>
      </c>
      <c r="J445" s="319">
        <f t="shared" si="42"/>
        <v>2406</v>
      </c>
      <c r="K445" s="319" t="s">
        <v>4839</v>
      </c>
      <c r="L445" s="319" t="s">
        <v>4842</v>
      </c>
    </row>
    <row r="446" spans="1:12">
      <c r="A446" s="319">
        <f t="shared" si="40"/>
        <v>2525</v>
      </c>
      <c r="B446" s="288" t="s">
        <v>4453</v>
      </c>
      <c r="C446" s="319" t="s">
        <v>1541</v>
      </c>
      <c r="D446" s="319" t="s">
        <v>4765</v>
      </c>
      <c r="E446" s="319" t="s">
        <v>4765</v>
      </c>
      <c r="F446" s="319">
        <v>20180101</v>
      </c>
      <c r="G446" s="319">
        <v>20210630</v>
      </c>
      <c r="H446" s="319" t="s">
        <v>4293</v>
      </c>
      <c r="I446" s="319" t="s">
        <v>4923</v>
      </c>
      <c r="J446" s="319">
        <f>J432+1</f>
        <v>2407</v>
      </c>
      <c r="K446" s="319" t="s">
        <v>1809</v>
      </c>
      <c r="L446" s="319" t="s">
        <v>4458</v>
      </c>
    </row>
    <row r="447" spans="1:12">
      <c r="A447" s="319">
        <f t="shared" si="40"/>
        <v>2526</v>
      </c>
      <c r="B447" s="288" t="s">
        <v>4453</v>
      </c>
      <c r="C447" s="319" t="s">
        <v>1541</v>
      </c>
      <c r="D447" s="319" t="s">
        <v>4765</v>
      </c>
      <c r="E447" s="319" t="s">
        <v>4765</v>
      </c>
      <c r="F447" s="319">
        <v>20180101</v>
      </c>
      <c r="G447" s="319">
        <v>20210630</v>
      </c>
      <c r="H447" s="319" t="s">
        <v>4293</v>
      </c>
      <c r="I447" s="319" t="s">
        <v>4923</v>
      </c>
      <c r="J447" s="319">
        <f t="shared" ref="J447:J459" si="43">J446</f>
        <v>2407</v>
      </c>
      <c r="K447" s="319" t="s">
        <v>1419</v>
      </c>
      <c r="L447" s="319" t="s">
        <v>4459</v>
      </c>
    </row>
    <row r="448" spans="1:12">
      <c r="A448" s="319">
        <f t="shared" si="40"/>
        <v>2527</v>
      </c>
      <c r="B448" s="288" t="s">
        <v>4453</v>
      </c>
      <c r="C448" s="319" t="s">
        <v>1541</v>
      </c>
      <c r="D448" s="319" t="s">
        <v>4765</v>
      </c>
      <c r="E448" s="319" t="s">
        <v>4765</v>
      </c>
      <c r="F448" s="319">
        <v>20180101</v>
      </c>
      <c r="G448" s="319">
        <v>20210630</v>
      </c>
      <c r="H448" s="319" t="s">
        <v>4293</v>
      </c>
      <c r="I448" s="319" t="s">
        <v>4923</v>
      </c>
      <c r="J448" s="319">
        <f t="shared" si="43"/>
        <v>2407</v>
      </c>
      <c r="K448" s="319" t="s">
        <v>1586</v>
      </c>
      <c r="L448" s="319" t="s">
        <v>4460</v>
      </c>
    </row>
    <row r="449" spans="1:12">
      <c r="A449" s="319">
        <f t="shared" si="40"/>
        <v>2528</v>
      </c>
      <c r="B449" s="288" t="s">
        <v>4453</v>
      </c>
      <c r="C449" s="319" t="s">
        <v>1541</v>
      </c>
      <c r="D449" s="319" t="s">
        <v>4765</v>
      </c>
      <c r="E449" s="319" t="s">
        <v>4765</v>
      </c>
      <c r="F449" s="319">
        <v>20180101</v>
      </c>
      <c r="G449" s="319">
        <v>20210630</v>
      </c>
      <c r="H449" s="319" t="s">
        <v>4293</v>
      </c>
      <c r="I449" s="319" t="s">
        <v>4923</v>
      </c>
      <c r="J449" s="319">
        <f t="shared" si="43"/>
        <v>2407</v>
      </c>
      <c r="K449" s="319" t="s">
        <v>1256</v>
      </c>
      <c r="L449" s="319" t="s">
        <v>4744</v>
      </c>
    </row>
    <row r="450" spans="1:12">
      <c r="A450" s="319">
        <f t="shared" si="40"/>
        <v>2529</v>
      </c>
      <c r="B450" s="288" t="s">
        <v>4453</v>
      </c>
      <c r="C450" s="319" t="s">
        <v>1541</v>
      </c>
      <c r="D450" s="319" t="s">
        <v>4765</v>
      </c>
      <c r="E450" s="319" t="s">
        <v>4765</v>
      </c>
      <c r="F450" s="319">
        <v>20180101</v>
      </c>
      <c r="G450" s="319">
        <v>20210630</v>
      </c>
      <c r="H450" s="319" t="s">
        <v>4293</v>
      </c>
      <c r="I450" s="319" t="s">
        <v>4923</v>
      </c>
      <c r="J450" s="319">
        <f t="shared" si="43"/>
        <v>2407</v>
      </c>
      <c r="K450" s="319" t="s">
        <v>4461</v>
      </c>
      <c r="L450" s="319" t="s">
        <v>4462</v>
      </c>
    </row>
    <row r="451" spans="1:12">
      <c r="A451" s="319">
        <f t="shared" si="40"/>
        <v>2530</v>
      </c>
      <c r="B451" s="288" t="s">
        <v>4453</v>
      </c>
      <c r="C451" s="319" t="s">
        <v>1541</v>
      </c>
      <c r="D451" s="319" t="s">
        <v>4765</v>
      </c>
      <c r="E451" s="319" t="s">
        <v>4765</v>
      </c>
      <c r="F451" s="319">
        <v>20180101</v>
      </c>
      <c r="G451" s="319">
        <v>20210630</v>
      </c>
      <c r="H451" s="319" t="s">
        <v>4293</v>
      </c>
      <c r="I451" s="319" t="s">
        <v>4923</v>
      </c>
      <c r="J451" s="319">
        <f t="shared" si="43"/>
        <v>2407</v>
      </c>
      <c r="K451" s="319" t="s">
        <v>4762</v>
      </c>
      <c r="L451" s="319" t="s">
        <v>4763</v>
      </c>
    </row>
    <row r="452" spans="1:12">
      <c r="A452" s="319">
        <f t="shared" si="40"/>
        <v>2531</v>
      </c>
      <c r="B452" s="288" t="s">
        <v>4453</v>
      </c>
      <c r="C452" s="319" t="s">
        <v>1541</v>
      </c>
      <c r="D452" s="319" t="s">
        <v>4765</v>
      </c>
      <c r="E452" s="319" t="s">
        <v>4765</v>
      </c>
      <c r="F452" s="319">
        <v>20180101</v>
      </c>
      <c r="G452" s="319">
        <v>20210630</v>
      </c>
      <c r="H452" s="319" t="s">
        <v>4293</v>
      </c>
      <c r="I452" s="319" t="s">
        <v>4923</v>
      </c>
      <c r="J452" s="319">
        <f t="shared" si="43"/>
        <v>2407</v>
      </c>
      <c r="K452" s="319" t="s">
        <v>4463</v>
      </c>
      <c r="L452" s="319" t="s">
        <v>4464</v>
      </c>
    </row>
    <row r="453" spans="1:12">
      <c r="A453" s="319">
        <f t="shared" si="40"/>
        <v>2532</v>
      </c>
      <c r="B453" s="288" t="s">
        <v>4453</v>
      </c>
      <c r="C453" s="319" t="s">
        <v>1541</v>
      </c>
      <c r="D453" s="319" t="s">
        <v>4765</v>
      </c>
      <c r="E453" s="319" t="s">
        <v>4765</v>
      </c>
      <c r="F453" s="319">
        <v>20180101</v>
      </c>
      <c r="G453" s="319">
        <v>20210630</v>
      </c>
      <c r="H453" s="319" t="s">
        <v>4293</v>
      </c>
      <c r="I453" s="319" t="s">
        <v>4923</v>
      </c>
      <c r="J453" s="319">
        <f t="shared" si="43"/>
        <v>2407</v>
      </c>
      <c r="K453" s="319" t="s">
        <v>1276</v>
      </c>
      <c r="L453" s="319" t="s">
        <v>4467</v>
      </c>
    </row>
    <row r="454" spans="1:12">
      <c r="A454" s="319">
        <f t="shared" si="40"/>
        <v>2533</v>
      </c>
      <c r="B454" s="288" t="s">
        <v>4453</v>
      </c>
      <c r="C454" s="319" t="s">
        <v>1541</v>
      </c>
      <c r="D454" s="319" t="s">
        <v>4765</v>
      </c>
      <c r="E454" s="319" t="s">
        <v>4765</v>
      </c>
      <c r="F454" s="319">
        <v>20180101</v>
      </c>
      <c r="G454" s="319">
        <v>20210630</v>
      </c>
      <c r="H454" s="319" t="s">
        <v>4293</v>
      </c>
      <c r="I454" s="319" t="s">
        <v>4923</v>
      </c>
      <c r="J454" s="319">
        <f t="shared" si="43"/>
        <v>2407</v>
      </c>
      <c r="K454" s="319" t="s">
        <v>4832</v>
      </c>
      <c r="L454" s="319" t="s">
        <v>4469</v>
      </c>
    </row>
    <row r="455" spans="1:12">
      <c r="A455" s="319">
        <f t="shared" si="40"/>
        <v>2534</v>
      </c>
      <c r="B455" s="288" t="s">
        <v>4453</v>
      </c>
      <c r="C455" s="319" t="s">
        <v>1541</v>
      </c>
      <c r="D455" s="319" t="s">
        <v>4765</v>
      </c>
      <c r="E455" s="319" t="s">
        <v>4765</v>
      </c>
      <c r="F455" s="319">
        <v>20180101</v>
      </c>
      <c r="G455" s="319">
        <v>20210630</v>
      </c>
      <c r="H455" s="319" t="s">
        <v>4293</v>
      </c>
      <c r="I455" s="319" t="s">
        <v>4923</v>
      </c>
      <c r="J455" s="319">
        <f t="shared" si="43"/>
        <v>2407</v>
      </c>
      <c r="K455" s="319" t="s">
        <v>4833</v>
      </c>
      <c r="L455" s="319" t="s">
        <v>4471</v>
      </c>
    </row>
    <row r="456" spans="1:12">
      <c r="A456" s="319">
        <f t="shared" si="40"/>
        <v>2535</v>
      </c>
      <c r="B456" s="288" t="s">
        <v>4453</v>
      </c>
      <c r="C456" s="319" t="s">
        <v>1541</v>
      </c>
      <c r="D456" s="319" t="s">
        <v>4765</v>
      </c>
      <c r="E456" s="319" t="s">
        <v>4765</v>
      </c>
      <c r="F456" s="319">
        <v>20180101</v>
      </c>
      <c r="G456" s="319">
        <v>20210630</v>
      </c>
      <c r="H456" s="319" t="s">
        <v>4293</v>
      </c>
      <c r="I456" s="319" t="s">
        <v>4923</v>
      </c>
      <c r="J456" s="319">
        <f t="shared" si="43"/>
        <v>2407</v>
      </c>
      <c r="K456" s="319" t="s">
        <v>4834</v>
      </c>
      <c r="L456" s="319" t="s">
        <v>4835</v>
      </c>
    </row>
    <row r="457" spans="1:12">
      <c r="A457" s="319">
        <f t="shared" si="40"/>
        <v>2536</v>
      </c>
      <c r="B457" s="288" t="s">
        <v>4453</v>
      </c>
      <c r="C457" s="319" t="s">
        <v>1541</v>
      </c>
      <c r="D457" s="319" t="s">
        <v>4765</v>
      </c>
      <c r="E457" s="319" t="s">
        <v>4765</v>
      </c>
      <c r="F457" s="319">
        <v>20180101</v>
      </c>
      <c r="G457" s="319">
        <v>20210630</v>
      </c>
      <c r="H457" s="319" t="s">
        <v>4293</v>
      </c>
      <c r="I457" s="319" t="s">
        <v>4923</v>
      </c>
      <c r="J457" s="319">
        <f t="shared" si="43"/>
        <v>2407</v>
      </c>
      <c r="K457" s="319" t="s">
        <v>4837</v>
      </c>
      <c r="L457" s="319" t="s">
        <v>4836</v>
      </c>
    </row>
    <row r="458" spans="1:12">
      <c r="A458" s="319">
        <f t="shared" si="40"/>
        <v>2537</v>
      </c>
      <c r="B458" s="288" t="s">
        <v>4453</v>
      </c>
      <c r="C458" s="319" t="s">
        <v>1541</v>
      </c>
      <c r="D458" s="319" t="s">
        <v>4765</v>
      </c>
      <c r="E458" s="319" t="s">
        <v>4765</v>
      </c>
      <c r="F458" s="319">
        <v>20180101</v>
      </c>
      <c r="G458" s="319">
        <v>20210630</v>
      </c>
      <c r="H458" s="319" t="s">
        <v>4293</v>
      </c>
      <c r="I458" s="319" t="s">
        <v>4923</v>
      </c>
      <c r="J458" s="319">
        <f t="shared" si="43"/>
        <v>2407</v>
      </c>
      <c r="K458" s="319" t="s">
        <v>4838</v>
      </c>
      <c r="L458" s="319" t="s">
        <v>4841</v>
      </c>
    </row>
    <row r="459" spans="1:12">
      <c r="A459" s="319">
        <f t="shared" si="40"/>
        <v>2538</v>
      </c>
      <c r="B459" s="288" t="s">
        <v>4453</v>
      </c>
      <c r="C459" s="319" t="s">
        <v>1541</v>
      </c>
      <c r="D459" s="319" t="s">
        <v>4765</v>
      </c>
      <c r="E459" s="319" t="s">
        <v>4765</v>
      </c>
      <c r="F459" s="319">
        <v>20180101</v>
      </c>
      <c r="G459" s="319">
        <v>20210630</v>
      </c>
      <c r="H459" s="319" t="s">
        <v>4293</v>
      </c>
      <c r="I459" s="319" t="s">
        <v>4923</v>
      </c>
      <c r="J459" s="319">
        <f t="shared" si="43"/>
        <v>2407</v>
      </c>
      <c r="K459" s="319" t="s">
        <v>4839</v>
      </c>
      <c r="L459" s="319" t="s">
        <v>4842</v>
      </c>
    </row>
    <row r="460" spans="1:12">
      <c r="A460" s="319">
        <f t="shared" si="40"/>
        <v>2539</v>
      </c>
      <c r="B460" s="288" t="s">
        <v>4453</v>
      </c>
      <c r="C460" s="319" t="s">
        <v>1541</v>
      </c>
      <c r="D460" s="319" t="s">
        <v>4765</v>
      </c>
      <c r="E460" s="319" t="s">
        <v>4765</v>
      </c>
      <c r="F460" s="319">
        <v>20180101</v>
      </c>
      <c r="G460" s="319">
        <v>20210630</v>
      </c>
      <c r="H460" s="319" t="s">
        <v>4293</v>
      </c>
      <c r="I460" s="319" t="s">
        <v>4923</v>
      </c>
      <c r="J460" s="319">
        <f>J446+1</f>
        <v>2408</v>
      </c>
      <c r="K460" s="319" t="s">
        <v>1809</v>
      </c>
      <c r="L460" s="319" t="s">
        <v>4458</v>
      </c>
    </row>
    <row r="461" spans="1:12">
      <c r="A461" s="319">
        <f t="shared" si="40"/>
        <v>2540</v>
      </c>
      <c r="B461" s="288" t="s">
        <v>4453</v>
      </c>
      <c r="C461" s="319" t="s">
        <v>1541</v>
      </c>
      <c r="D461" s="319" t="s">
        <v>4765</v>
      </c>
      <c r="E461" s="319" t="s">
        <v>4765</v>
      </c>
      <c r="F461" s="319">
        <v>20180101</v>
      </c>
      <c r="G461" s="319">
        <v>20210630</v>
      </c>
      <c r="H461" s="319" t="s">
        <v>4293</v>
      </c>
      <c r="I461" s="319" t="s">
        <v>4923</v>
      </c>
      <c r="J461" s="319">
        <f t="shared" ref="J461:J473" si="44">J460</f>
        <v>2408</v>
      </c>
      <c r="K461" s="319" t="s">
        <v>1419</v>
      </c>
      <c r="L461" s="319" t="s">
        <v>4459</v>
      </c>
    </row>
    <row r="462" spans="1:12">
      <c r="A462" s="319">
        <f t="shared" si="40"/>
        <v>2541</v>
      </c>
      <c r="B462" s="288" t="s">
        <v>4453</v>
      </c>
      <c r="C462" s="319" t="s">
        <v>1541</v>
      </c>
      <c r="D462" s="319" t="s">
        <v>4765</v>
      </c>
      <c r="E462" s="319" t="s">
        <v>4765</v>
      </c>
      <c r="F462" s="319">
        <v>20180101</v>
      </c>
      <c r="G462" s="319">
        <v>20210630</v>
      </c>
      <c r="H462" s="319" t="s">
        <v>4293</v>
      </c>
      <c r="I462" s="319" t="s">
        <v>4923</v>
      </c>
      <c r="J462" s="319">
        <f t="shared" si="44"/>
        <v>2408</v>
      </c>
      <c r="K462" s="319" t="s">
        <v>1586</v>
      </c>
      <c r="L462" s="319" t="s">
        <v>4460</v>
      </c>
    </row>
    <row r="463" spans="1:12">
      <c r="A463" s="319">
        <f t="shared" si="40"/>
        <v>2542</v>
      </c>
      <c r="B463" s="288" t="s">
        <v>4453</v>
      </c>
      <c r="C463" s="319" t="s">
        <v>1541</v>
      </c>
      <c r="D463" s="319" t="s">
        <v>4765</v>
      </c>
      <c r="E463" s="319" t="s">
        <v>4765</v>
      </c>
      <c r="F463" s="319">
        <v>20180101</v>
      </c>
      <c r="G463" s="319">
        <v>20210630</v>
      </c>
      <c r="H463" s="319" t="s">
        <v>4293</v>
      </c>
      <c r="I463" s="319" t="s">
        <v>4923</v>
      </c>
      <c r="J463" s="319">
        <f t="shared" si="44"/>
        <v>2408</v>
      </c>
      <c r="K463" s="319" t="s">
        <v>1256</v>
      </c>
      <c r="L463" s="319" t="s">
        <v>4744</v>
      </c>
    </row>
    <row r="464" spans="1:12">
      <c r="A464" s="319">
        <f t="shared" si="40"/>
        <v>2543</v>
      </c>
      <c r="B464" s="288" t="s">
        <v>4453</v>
      </c>
      <c r="C464" s="319" t="s">
        <v>1541</v>
      </c>
      <c r="D464" s="319" t="s">
        <v>4765</v>
      </c>
      <c r="E464" s="319" t="s">
        <v>4765</v>
      </c>
      <c r="F464" s="319">
        <v>20180101</v>
      </c>
      <c r="G464" s="319">
        <v>20210630</v>
      </c>
      <c r="H464" s="319" t="s">
        <v>4293</v>
      </c>
      <c r="I464" s="319" t="s">
        <v>4923</v>
      </c>
      <c r="J464" s="319">
        <f t="shared" si="44"/>
        <v>2408</v>
      </c>
      <c r="K464" s="319" t="s">
        <v>4461</v>
      </c>
      <c r="L464" s="319" t="s">
        <v>4462</v>
      </c>
    </row>
    <row r="465" spans="1:12">
      <c r="A465" s="319">
        <f t="shared" si="40"/>
        <v>2544</v>
      </c>
      <c r="B465" s="288" t="s">
        <v>4453</v>
      </c>
      <c r="C465" s="319" t="s">
        <v>1541</v>
      </c>
      <c r="D465" s="319" t="s">
        <v>4765</v>
      </c>
      <c r="E465" s="319" t="s">
        <v>4765</v>
      </c>
      <c r="F465" s="319">
        <v>20180101</v>
      </c>
      <c r="G465" s="319">
        <v>20210630</v>
      </c>
      <c r="H465" s="319" t="s">
        <v>4293</v>
      </c>
      <c r="I465" s="319" t="s">
        <v>4923</v>
      </c>
      <c r="J465" s="319">
        <f t="shared" si="44"/>
        <v>2408</v>
      </c>
      <c r="K465" s="319" t="s">
        <v>4762</v>
      </c>
      <c r="L465" s="319" t="s">
        <v>4763</v>
      </c>
    </row>
    <row r="466" spans="1:12">
      <c r="A466" s="319">
        <f t="shared" si="40"/>
        <v>2545</v>
      </c>
      <c r="B466" s="288" t="s">
        <v>4453</v>
      </c>
      <c r="C466" s="319" t="s">
        <v>1541</v>
      </c>
      <c r="D466" s="319" t="s">
        <v>4765</v>
      </c>
      <c r="E466" s="319" t="s">
        <v>4765</v>
      </c>
      <c r="F466" s="319">
        <v>20180101</v>
      </c>
      <c r="G466" s="319">
        <v>20210630</v>
      </c>
      <c r="H466" s="319" t="s">
        <v>4293</v>
      </c>
      <c r="I466" s="319" t="s">
        <v>4923</v>
      </c>
      <c r="J466" s="319">
        <f t="shared" si="44"/>
        <v>2408</v>
      </c>
      <c r="K466" s="319" t="s">
        <v>4463</v>
      </c>
      <c r="L466" s="319" t="s">
        <v>4464</v>
      </c>
    </row>
    <row r="467" spans="1:12">
      <c r="A467" s="319">
        <f t="shared" si="40"/>
        <v>2546</v>
      </c>
      <c r="B467" s="288" t="s">
        <v>4453</v>
      </c>
      <c r="C467" s="319" t="s">
        <v>1541</v>
      </c>
      <c r="D467" s="319" t="s">
        <v>4765</v>
      </c>
      <c r="E467" s="319" t="s">
        <v>4765</v>
      </c>
      <c r="F467" s="319">
        <v>20180101</v>
      </c>
      <c r="G467" s="319">
        <v>20210630</v>
      </c>
      <c r="H467" s="319" t="s">
        <v>4293</v>
      </c>
      <c r="I467" s="319" t="s">
        <v>4923</v>
      </c>
      <c r="J467" s="319">
        <f t="shared" si="44"/>
        <v>2408</v>
      </c>
      <c r="K467" s="319" t="s">
        <v>1276</v>
      </c>
      <c r="L467" s="319" t="s">
        <v>4467</v>
      </c>
    </row>
    <row r="468" spans="1:12">
      <c r="A468" s="319">
        <f t="shared" si="40"/>
        <v>2547</v>
      </c>
      <c r="B468" s="288" t="s">
        <v>4453</v>
      </c>
      <c r="C468" s="319" t="s">
        <v>1541</v>
      </c>
      <c r="D468" s="319" t="s">
        <v>4765</v>
      </c>
      <c r="E468" s="319" t="s">
        <v>4765</v>
      </c>
      <c r="F468" s="319">
        <v>20180101</v>
      </c>
      <c r="G468" s="319">
        <v>20210630</v>
      </c>
      <c r="H468" s="319" t="s">
        <v>4293</v>
      </c>
      <c r="I468" s="319" t="s">
        <v>4923</v>
      </c>
      <c r="J468" s="319">
        <f t="shared" si="44"/>
        <v>2408</v>
      </c>
      <c r="K468" s="319" t="s">
        <v>4832</v>
      </c>
      <c r="L468" s="319" t="s">
        <v>4469</v>
      </c>
    </row>
    <row r="469" spans="1:12">
      <c r="A469" s="319">
        <f t="shared" si="40"/>
        <v>2548</v>
      </c>
      <c r="B469" s="288" t="s">
        <v>4453</v>
      </c>
      <c r="C469" s="319" t="s">
        <v>1541</v>
      </c>
      <c r="D469" s="319" t="s">
        <v>4765</v>
      </c>
      <c r="E469" s="319" t="s">
        <v>4765</v>
      </c>
      <c r="F469" s="319">
        <v>20180101</v>
      </c>
      <c r="G469" s="319">
        <v>20210630</v>
      </c>
      <c r="H469" s="319" t="s">
        <v>4293</v>
      </c>
      <c r="I469" s="319" t="s">
        <v>4923</v>
      </c>
      <c r="J469" s="319">
        <f t="shared" si="44"/>
        <v>2408</v>
      </c>
      <c r="K469" s="319" t="s">
        <v>4833</v>
      </c>
      <c r="L469" s="319" t="s">
        <v>4471</v>
      </c>
    </row>
    <row r="470" spans="1:12">
      <c r="A470" s="319">
        <f t="shared" si="40"/>
        <v>2549</v>
      </c>
      <c r="B470" s="288" t="s">
        <v>4453</v>
      </c>
      <c r="C470" s="319" t="s">
        <v>1541</v>
      </c>
      <c r="D470" s="319" t="s">
        <v>4765</v>
      </c>
      <c r="E470" s="319" t="s">
        <v>4765</v>
      </c>
      <c r="F470" s="319">
        <v>20180101</v>
      </c>
      <c r="G470" s="319">
        <v>20210630</v>
      </c>
      <c r="H470" s="319" t="s">
        <v>4293</v>
      </c>
      <c r="I470" s="319" t="s">
        <v>4923</v>
      </c>
      <c r="J470" s="319">
        <f t="shared" si="44"/>
        <v>2408</v>
      </c>
      <c r="K470" s="319" t="s">
        <v>4834</v>
      </c>
      <c r="L470" s="319" t="s">
        <v>4835</v>
      </c>
    </row>
    <row r="471" spans="1:12">
      <c r="A471" s="319">
        <f t="shared" si="40"/>
        <v>2550</v>
      </c>
      <c r="B471" s="288" t="s">
        <v>4453</v>
      </c>
      <c r="C471" s="319" t="s">
        <v>1541</v>
      </c>
      <c r="D471" s="319" t="s">
        <v>4765</v>
      </c>
      <c r="E471" s="319" t="s">
        <v>4765</v>
      </c>
      <c r="F471" s="319">
        <v>20180101</v>
      </c>
      <c r="G471" s="319">
        <v>20210630</v>
      </c>
      <c r="H471" s="319" t="s">
        <v>4293</v>
      </c>
      <c r="I471" s="319" t="s">
        <v>4923</v>
      </c>
      <c r="J471" s="319">
        <f t="shared" si="44"/>
        <v>2408</v>
      </c>
      <c r="K471" s="319" t="s">
        <v>4837</v>
      </c>
      <c r="L471" s="319" t="s">
        <v>4836</v>
      </c>
    </row>
    <row r="472" spans="1:12">
      <c r="A472" s="319">
        <f t="shared" si="40"/>
        <v>2551</v>
      </c>
      <c r="B472" s="288" t="s">
        <v>4453</v>
      </c>
      <c r="C472" s="319" t="s">
        <v>1541</v>
      </c>
      <c r="D472" s="319" t="s">
        <v>4765</v>
      </c>
      <c r="E472" s="319" t="s">
        <v>4765</v>
      </c>
      <c r="F472" s="319">
        <v>20180101</v>
      </c>
      <c r="G472" s="319">
        <v>20210630</v>
      </c>
      <c r="H472" s="319" t="s">
        <v>4293</v>
      </c>
      <c r="I472" s="319" t="s">
        <v>4923</v>
      </c>
      <c r="J472" s="319">
        <f t="shared" si="44"/>
        <v>2408</v>
      </c>
      <c r="K472" s="319" t="s">
        <v>4838</v>
      </c>
      <c r="L472" s="319" t="s">
        <v>4841</v>
      </c>
    </row>
    <row r="473" spans="1:12">
      <c r="A473" s="319">
        <f t="shared" si="40"/>
        <v>2552</v>
      </c>
      <c r="B473" s="288" t="s">
        <v>4453</v>
      </c>
      <c r="C473" s="319" t="s">
        <v>1541</v>
      </c>
      <c r="D473" s="319" t="s">
        <v>4765</v>
      </c>
      <c r="E473" s="319" t="s">
        <v>4765</v>
      </c>
      <c r="F473" s="319">
        <v>20180101</v>
      </c>
      <c r="G473" s="319">
        <v>20210630</v>
      </c>
      <c r="H473" s="319" t="s">
        <v>4293</v>
      </c>
      <c r="I473" s="319" t="s">
        <v>4923</v>
      </c>
      <c r="J473" s="319">
        <f t="shared" si="44"/>
        <v>2408</v>
      </c>
      <c r="K473" s="319" t="s">
        <v>4839</v>
      </c>
      <c r="L473" s="319" t="s">
        <v>4842</v>
      </c>
    </row>
    <row r="474" spans="1:12">
      <c r="A474" s="319">
        <f t="shared" si="40"/>
        <v>2553</v>
      </c>
      <c r="B474" s="288" t="s">
        <v>4453</v>
      </c>
      <c r="C474" s="319" t="s">
        <v>1541</v>
      </c>
      <c r="D474" s="319" t="s">
        <v>4765</v>
      </c>
      <c r="E474" s="319" t="s">
        <v>4765</v>
      </c>
      <c r="F474" s="319">
        <v>20180101</v>
      </c>
      <c r="G474" s="319">
        <v>20210630</v>
      </c>
      <c r="H474" s="319" t="s">
        <v>4293</v>
      </c>
      <c r="I474" s="319" t="s">
        <v>4923</v>
      </c>
      <c r="J474" s="319">
        <f>J460+1</f>
        <v>2409</v>
      </c>
      <c r="K474" s="319" t="s">
        <v>1809</v>
      </c>
      <c r="L474" s="319" t="s">
        <v>4458</v>
      </c>
    </row>
    <row r="475" spans="1:12">
      <c r="A475" s="319">
        <f t="shared" si="40"/>
        <v>2554</v>
      </c>
      <c r="B475" s="288" t="s">
        <v>4453</v>
      </c>
      <c r="C475" s="319" t="s">
        <v>1541</v>
      </c>
      <c r="D475" s="319" t="s">
        <v>4765</v>
      </c>
      <c r="E475" s="319" t="s">
        <v>4765</v>
      </c>
      <c r="F475" s="319">
        <v>20180101</v>
      </c>
      <c r="G475" s="319">
        <v>20210630</v>
      </c>
      <c r="H475" s="319" t="s">
        <v>4293</v>
      </c>
      <c r="I475" s="319" t="s">
        <v>4923</v>
      </c>
      <c r="J475" s="319">
        <f t="shared" ref="J475:J487" si="45">J474</f>
        <v>2409</v>
      </c>
      <c r="K475" s="319" t="s">
        <v>1419</v>
      </c>
      <c r="L475" s="319" t="s">
        <v>4459</v>
      </c>
    </row>
    <row r="476" spans="1:12">
      <c r="A476" s="319">
        <f t="shared" si="40"/>
        <v>2555</v>
      </c>
      <c r="B476" s="288" t="s">
        <v>4453</v>
      </c>
      <c r="C476" s="319" t="s">
        <v>1541</v>
      </c>
      <c r="D476" s="319" t="s">
        <v>4765</v>
      </c>
      <c r="E476" s="319" t="s">
        <v>4765</v>
      </c>
      <c r="F476" s="319">
        <v>20180101</v>
      </c>
      <c r="G476" s="319">
        <v>20210630</v>
      </c>
      <c r="H476" s="319" t="s">
        <v>4293</v>
      </c>
      <c r="I476" s="319" t="s">
        <v>4923</v>
      </c>
      <c r="J476" s="319">
        <f t="shared" si="45"/>
        <v>2409</v>
      </c>
      <c r="K476" s="319" t="s">
        <v>1586</v>
      </c>
      <c r="L476" s="319" t="s">
        <v>4460</v>
      </c>
    </row>
    <row r="477" spans="1:12">
      <c r="A477" s="319">
        <f t="shared" si="40"/>
        <v>2556</v>
      </c>
      <c r="B477" s="288" t="s">
        <v>4453</v>
      </c>
      <c r="C477" s="319" t="s">
        <v>1541</v>
      </c>
      <c r="D477" s="319" t="s">
        <v>4765</v>
      </c>
      <c r="E477" s="319" t="s">
        <v>4765</v>
      </c>
      <c r="F477" s="319">
        <v>20180101</v>
      </c>
      <c r="G477" s="319">
        <v>20210630</v>
      </c>
      <c r="H477" s="319" t="s">
        <v>4293</v>
      </c>
      <c r="I477" s="319" t="s">
        <v>4923</v>
      </c>
      <c r="J477" s="319">
        <f t="shared" si="45"/>
        <v>2409</v>
      </c>
      <c r="K477" s="319" t="s">
        <v>1256</v>
      </c>
      <c r="L477" s="319" t="s">
        <v>4744</v>
      </c>
    </row>
    <row r="478" spans="1:12">
      <c r="A478" s="319">
        <f t="shared" si="40"/>
        <v>2557</v>
      </c>
      <c r="B478" s="288" t="s">
        <v>4453</v>
      </c>
      <c r="C478" s="319" t="s">
        <v>1541</v>
      </c>
      <c r="D478" s="319" t="s">
        <v>4765</v>
      </c>
      <c r="E478" s="319" t="s">
        <v>4765</v>
      </c>
      <c r="F478" s="319">
        <v>20180101</v>
      </c>
      <c r="G478" s="319">
        <v>20210630</v>
      </c>
      <c r="H478" s="319" t="s">
        <v>4293</v>
      </c>
      <c r="I478" s="319" t="s">
        <v>4923</v>
      </c>
      <c r="J478" s="319">
        <f t="shared" si="45"/>
        <v>2409</v>
      </c>
      <c r="K478" s="319" t="s">
        <v>4461</v>
      </c>
      <c r="L478" s="319" t="s">
        <v>4462</v>
      </c>
    </row>
    <row r="479" spans="1:12">
      <c r="A479" s="319">
        <f t="shared" si="40"/>
        <v>2558</v>
      </c>
      <c r="B479" s="288" t="s">
        <v>4453</v>
      </c>
      <c r="C479" s="319" t="s">
        <v>1541</v>
      </c>
      <c r="D479" s="319" t="s">
        <v>4765</v>
      </c>
      <c r="E479" s="319" t="s">
        <v>4765</v>
      </c>
      <c r="F479" s="319">
        <v>20180101</v>
      </c>
      <c r="G479" s="319">
        <v>20210630</v>
      </c>
      <c r="H479" s="319" t="s">
        <v>4293</v>
      </c>
      <c r="I479" s="319" t="s">
        <v>4923</v>
      </c>
      <c r="J479" s="319">
        <f t="shared" si="45"/>
        <v>2409</v>
      </c>
      <c r="K479" s="319" t="s">
        <v>4762</v>
      </c>
      <c r="L479" s="319" t="s">
        <v>4763</v>
      </c>
    </row>
    <row r="480" spans="1:12">
      <c r="A480" s="319">
        <f t="shared" si="40"/>
        <v>2559</v>
      </c>
      <c r="B480" s="288" t="s">
        <v>4453</v>
      </c>
      <c r="C480" s="319" t="s">
        <v>1541</v>
      </c>
      <c r="D480" s="319" t="s">
        <v>4765</v>
      </c>
      <c r="E480" s="319" t="s">
        <v>4765</v>
      </c>
      <c r="F480" s="319">
        <v>20180101</v>
      </c>
      <c r="G480" s="319">
        <v>20210630</v>
      </c>
      <c r="H480" s="319" t="s">
        <v>4293</v>
      </c>
      <c r="I480" s="319" t="s">
        <v>4923</v>
      </c>
      <c r="J480" s="319">
        <f t="shared" si="45"/>
        <v>2409</v>
      </c>
      <c r="K480" s="319" t="s">
        <v>4463</v>
      </c>
      <c r="L480" s="319" t="s">
        <v>4464</v>
      </c>
    </row>
    <row r="481" spans="1:12">
      <c r="A481" s="319">
        <f t="shared" si="40"/>
        <v>2560</v>
      </c>
      <c r="B481" s="288" t="s">
        <v>4453</v>
      </c>
      <c r="C481" s="319" t="s">
        <v>1541</v>
      </c>
      <c r="D481" s="319" t="s">
        <v>4765</v>
      </c>
      <c r="E481" s="319" t="s">
        <v>4765</v>
      </c>
      <c r="F481" s="319">
        <v>20180101</v>
      </c>
      <c r="G481" s="319">
        <v>20210630</v>
      </c>
      <c r="H481" s="319" t="s">
        <v>4293</v>
      </c>
      <c r="I481" s="319" t="s">
        <v>4923</v>
      </c>
      <c r="J481" s="319">
        <f t="shared" si="45"/>
        <v>2409</v>
      </c>
      <c r="K481" s="319" t="s">
        <v>1276</v>
      </c>
      <c r="L481" s="319" t="s">
        <v>4467</v>
      </c>
    </row>
    <row r="482" spans="1:12">
      <c r="A482" s="319">
        <f t="shared" si="40"/>
        <v>2561</v>
      </c>
      <c r="B482" s="288" t="s">
        <v>4453</v>
      </c>
      <c r="C482" s="319" t="s">
        <v>1541</v>
      </c>
      <c r="D482" s="319" t="s">
        <v>4765</v>
      </c>
      <c r="E482" s="319" t="s">
        <v>4765</v>
      </c>
      <c r="F482" s="319">
        <v>20180101</v>
      </c>
      <c r="G482" s="319">
        <v>20210630</v>
      </c>
      <c r="H482" s="319" t="s">
        <v>4293</v>
      </c>
      <c r="I482" s="319" t="s">
        <v>4923</v>
      </c>
      <c r="J482" s="319">
        <f t="shared" si="45"/>
        <v>2409</v>
      </c>
      <c r="K482" s="319" t="s">
        <v>4832</v>
      </c>
      <c r="L482" s="319" t="s">
        <v>4469</v>
      </c>
    </row>
    <row r="483" spans="1:12">
      <c r="A483" s="319">
        <f t="shared" si="40"/>
        <v>2562</v>
      </c>
      <c r="B483" s="288" t="s">
        <v>4453</v>
      </c>
      <c r="C483" s="319" t="s">
        <v>1541</v>
      </c>
      <c r="D483" s="319" t="s">
        <v>4765</v>
      </c>
      <c r="E483" s="319" t="s">
        <v>4765</v>
      </c>
      <c r="F483" s="319">
        <v>20180101</v>
      </c>
      <c r="G483" s="319">
        <v>20210630</v>
      </c>
      <c r="H483" s="319" t="s">
        <v>4293</v>
      </c>
      <c r="I483" s="319" t="s">
        <v>4923</v>
      </c>
      <c r="J483" s="319">
        <f t="shared" si="45"/>
        <v>2409</v>
      </c>
      <c r="K483" s="319" t="s">
        <v>4833</v>
      </c>
      <c r="L483" s="319" t="s">
        <v>4471</v>
      </c>
    </row>
    <row r="484" spans="1:12">
      <c r="A484" s="319">
        <f t="shared" ref="A484:A547" si="46">A483+1</f>
        <v>2563</v>
      </c>
      <c r="B484" s="288" t="s">
        <v>4453</v>
      </c>
      <c r="C484" s="319" t="s">
        <v>1541</v>
      </c>
      <c r="D484" s="319" t="s">
        <v>4765</v>
      </c>
      <c r="E484" s="319" t="s">
        <v>4765</v>
      </c>
      <c r="F484" s="319">
        <v>20180101</v>
      </c>
      <c r="G484" s="319">
        <v>20210630</v>
      </c>
      <c r="H484" s="319" t="s">
        <v>4293</v>
      </c>
      <c r="I484" s="319" t="s">
        <v>4923</v>
      </c>
      <c r="J484" s="319">
        <f t="shared" si="45"/>
        <v>2409</v>
      </c>
      <c r="K484" s="319" t="s">
        <v>4834</v>
      </c>
      <c r="L484" s="319" t="s">
        <v>4835</v>
      </c>
    </row>
    <row r="485" spans="1:12">
      <c r="A485" s="319">
        <f t="shared" si="46"/>
        <v>2564</v>
      </c>
      <c r="B485" s="288" t="s">
        <v>4453</v>
      </c>
      <c r="C485" s="319" t="s">
        <v>1541</v>
      </c>
      <c r="D485" s="319" t="s">
        <v>4765</v>
      </c>
      <c r="E485" s="319" t="s">
        <v>4765</v>
      </c>
      <c r="F485" s="319">
        <v>20180101</v>
      </c>
      <c r="G485" s="319">
        <v>20210630</v>
      </c>
      <c r="H485" s="319" t="s">
        <v>4293</v>
      </c>
      <c r="I485" s="319" t="s">
        <v>4923</v>
      </c>
      <c r="J485" s="319">
        <f t="shared" si="45"/>
        <v>2409</v>
      </c>
      <c r="K485" s="319" t="s">
        <v>4837</v>
      </c>
      <c r="L485" s="319" t="s">
        <v>4836</v>
      </c>
    </row>
    <row r="486" spans="1:12">
      <c r="A486" s="319">
        <f t="shared" si="46"/>
        <v>2565</v>
      </c>
      <c r="B486" s="288" t="s">
        <v>4453</v>
      </c>
      <c r="C486" s="319" t="s">
        <v>1541</v>
      </c>
      <c r="D486" s="319" t="s">
        <v>4765</v>
      </c>
      <c r="E486" s="319" t="s">
        <v>4765</v>
      </c>
      <c r="F486" s="319">
        <v>20180101</v>
      </c>
      <c r="G486" s="319">
        <v>20210630</v>
      </c>
      <c r="H486" s="319" t="s">
        <v>4293</v>
      </c>
      <c r="I486" s="319" t="s">
        <v>4923</v>
      </c>
      <c r="J486" s="319">
        <f t="shared" si="45"/>
        <v>2409</v>
      </c>
      <c r="K486" s="319" t="s">
        <v>4838</v>
      </c>
      <c r="L486" s="319" t="s">
        <v>4841</v>
      </c>
    </row>
    <row r="487" spans="1:12">
      <c r="A487" s="319">
        <f t="shared" si="46"/>
        <v>2566</v>
      </c>
      <c r="B487" s="288" t="s">
        <v>4453</v>
      </c>
      <c r="C487" s="319" t="s">
        <v>1541</v>
      </c>
      <c r="D487" s="319" t="s">
        <v>4765</v>
      </c>
      <c r="E487" s="319" t="s">
        <v>4765</v>
      </c>
      <c r="F487" s="319">
        <v>20180101</v>
      </c>
      <c r="G487" s="319">
        <v>20210630</v>
      </c>
      <c r="H487" s="319" t="s">
        <v>4293</v>
      </c>
      <c r="I487" s="319" t="s">
        <v>4923</v>
      </c>
      <c r="J487" s="319">
        <f t="shared" si="45"/>
        <v>2409</v>
      </c>
      <c r="K487" s="319" t="s">
        <v>4839</v>
      </c>
      <c r="L487" s="319" t="s">
        <v>4842</v>
      </c>
    </row>
    <row r="488" spans="1:12">
      <c r="A488" s="319">
        <f t="shared" si="46"/>
        <v>2567</v>
      </c>
      <c r="B488" s="288" t="s">
        <v>4453</v>
      </c>
      <c r="C488" s="319" t="s">
        <v>1541</v>
      </c>
      <c r="D488" s="319" t="s">
        <v>4765</v>
      </c>
      <c r="E488" s="319" t="s">
        <v>4765</v>
      </c>
      <c r="F488" s="319">
        <v>20180101</v>
      </c>
      <c r="G488" s="319">
        <v>20210630</v>
      </c>
      <c r="H488" s="319" t="s">
        <v>4293</v>
      </c>
      <c r="I488" s="319" t="s">
        <v>4923</v>
      </c>
      <c r="J488" s="319">
        <f>J474+1</f>
        <v>2410</v>
      </c>
      <c r="K488" s="319" t="s">
        <v>1809</v>
      </c>
      <c r="L488" s="319" t="s">
        <v>4458</v>
      </c>
    </row>
    <row r="489" spans="1:12">
      <c r="A489" s="319">
        <f t="shared" si="46"/>
        <v>2568</v>
      </c>
      <c r="B489" s="288" t="s">
        <v>4453</v>
      </c>
      <c r="C489" s="319" t="s">
        <v>1541</v>
      </c>
      <c r="D489" s="319" t="s">
        <v>4765</v>
      </c>
      <c r="E489" s="319" t="s">
        <v>4765</v>
      </c>
      <c r="F489" s="319">
        <v>20180101</v>
      </c>
      <c r="G489" s="319">
        <v>20210630</v>
      </c>
      <c r="H489" s="319" t="s">
        <v>4293</v>
      </c>
      <c r="I489" s="319" t="s">
        <v>4923</v>
      </c>
      <c r="J489" s="319">
        <f t="shared" ref="J489:J501" si="47">J488</f>
        <v>2410</v>
      </c>
      <c r="K489" s="319" t="s">
        <v>1419</v>
      </c>
      <c r="L489" s="319" t="s">
        <v>4459</v>
      </c>
    </row>
    <row r="490" spans="1:12">
      <c r="A490" s="319">
        <f t="shared" si="46"/>
        <v>2569</v>
      </c>
      <c r="B490" s="288" t="s">
        <v>4453</v>
      </c>
      <c r="C490" s="319" t="s">
        <v>1541</v>
      </c>
      <c r="D490" s="319" t="s">
        <v>4765</v>
      </c>
      <c r="E490" s="319" t="s">
        <v>4765</v>
      </c>
      <c r="F490" s="319">
        <v>20180101</v>
      </c>
      <c r="G490" s="319">
        <v>20210630</v>
      </c>
      <c r="H490" s="319" t="s">
        <v>4293</v>
      </c>
      <c r="I490" s="319" t="s">
        <v>4923</v>
      </c>
      <c r="J490" s="319">
        <f t="shared" si="47"/>
        <v>2410</v>
      </c>
      <c r="K490" s="319" t="s">
        <v>1586</v>
      </c>
      <c r="L490" s="319" t="s">
        <v>4460</v>
      </c>
    </row>
    <row r="491" spans="1:12">
      <c r="A491" s="319">
        <f t="shared" si="46"/>
        <v>2570</v>
      </c>
      <c r="B491" s="288" t="s">
        <v>4453</v>
      </c>
      <c r="C491" s="319" t="s">
        <v>1541</v>
      </c>
      <c r="D491" s="319" t="s">
        <v>4765</v>
      </c>
      <c r="E491" s="319" t="s">
        <v>4765</v>
      </c>
      <c r="F491" s="319">
        <v>20180101</v>
      </c>
      <c r="G491" s="319">
        <v>20210630</v>
      </c>
      <c r="H491" s="319" t="s">
        <v>4293</v>
      </c>
      <c r="I491" s="319" t="s">
        <v>4923</v>
      </c>
      <c r="J491" s="319">
        <f t="shared" si="47"/>
        <v>2410</v>
      </c>
      <c r="K491" s="319" t="s">
        <v>1256</v>
      </c>
      <c r="L491" s="319" t="s">
        <v>4744</v>
      </c>
    </row>
    <row r="492" spans="1:12">
      <c r="A492" s="319">
        <f t="shared" si="46"/>
        <v>2571</v>
      </c>
      <c r="B492" s="288" t="s">
        <v>4453</v>
      </c>
      <c r="C492" s="319" t="s">
        <v>1541</v>
      </c>
      <c r="D492" s="319" t="s">
        <v>4765</v>
      </c>
      <c r="E492" s="319" t="s">
        <v>4765</v>
      </c>
      <c r="F492" s="319">
        <v>20180101</v>
      </c>
      <c r="G492" s="319">
        <v>20210630</v>
      </c>
      <c r="H492" s="319" t="s">
        <v>4293</v>
      </c>
      <c r="I492" s="319" t="s">
        <v>4923</v>
      </c>
      <c r="J492" s="319">
        <f t="shared" si="47"/>
        <v>2410</v>
      </c>
      <c r="K492" s="319" t="s">
        <v>4461</v>
      </c>
      <c r="L492" s="319" t="s">
        <v>4462</v>
      </c>
    </row>
    <row r="493" spans="1:12">
      <c r="A493" s="319">
        <f t="shared" si="46"/>
        <v>2572</v>
      </c>
      <c r="B493" s="288" t="s">
        <v>4453</v>
      </c>
      <c r="C493" s="319" t="s">
        <v>1541</v>
      </c>
      <c r="D493" s="319" t="s">
        <v>4765</v>
      </c>
      <c r="E493" s="319" t="s">
        <v>4765</v>
      </c>
      <c r="F493" s="319">
        <v>20180101</v>
      </c>
      <c r="G493" s="319">
        <v>20210630</v>
      </c>
      <c r="H493" s="319" t="s">
        <v>4293</v>
      </c>
      <c r="I493" s="319" t="s">
        <v>4923</v>
      </c>
      <c r="J493" s="319">
        <f t="shared" si="47"/>
        <v>2410</v>
      </c>
      <c r="K493" s="319" t="s">
        <v>4762</v>
      </c>
      <c r="L493" s="319" t="s">
        <v>4763</v>
      </c>
    </row>
    <row r="494" spans="1:12">
      <c r="A494" s="319">
        <f t="shared" si="46"/>
        <v>2573</v>
      </c>
      <c r="B494" s="288" t="s">
        <v>4453</v>
      </c>
      <c r="C494" s="319" t="s">
        <v>1541</v>
      </c>
      <c r="D494" s="319" t="s">
        <v>4765</v>
      </c>
      <c r="E494" s="319" t="s">
        <v>4765</v>
      </c>
      <c r="F494" s="319">
        <v>20180101</v>
      </c>
      <c r="G494" s="319">
        <v>20210630</v>
      </c>
      <c r="H494" s="319" t="s">
        <v>4293</v>
      </c>
      <c r="I494" s="319" t="s">
        <v>4923</v>
      </c>
      <c r="J494" s="319">
        <f t="shared" si="47"/>
        <v>2410</v>
      </c>
      <c r="K494" s="319" t="s">
        <v>4463</v>
      </c>
      <c r="L494" s="319" t="s">
        <v>4464</v>
      </c>
    </row>
    <row r="495" spans="1:12">
      <c r="A495" s="319">
        <f t="shared" si="46"/>
        <v>2574</v>
      </c>
      <c r="B495" s="288" t="s">
        <v>4453</v>
      </c>
      <c r="C495" s="319" t="s">
        <v>1541</v>
      </c>
      <c r="D495" s="319" t="s">
        <v>4765</v>
      </c>
      <c r="E495" s="319" t="s">
        <v>4765</v>
      </c>
      <c r="F495" s="319">
        <v>20180101</v>
      </c>
      <c r="G495" s="319">
        <v>20210630</v>
      </c>
      <c r="H495" s="319" t="s">
        <v>4293</v>
      </c>
      <c r="I495" s="319" t="s">
        <v>4923</v>
      </c>
      <c r="J495" s="319">
        <f t="shared" si="47"/>
        <v>2410</v>
      </c>
      <c r="K495" s="319" t="s">
        <v>1276</v>
      </c>
      <c r="L495" s="319" t="s">
        <v>4467</v>
      </c>
    </row>
    <row r="496" spans="1:12">
      <c r="A496" s="319">
        <f t="shared" si="46"/>
        <v>2575</v>
      </c>
      <c r="B496" s="288" t="s">
        <v>4453</v>
      </c>
      <c r="C496" s="319" t="s">
        <v>1541</v>
      </c>
      <c r="D496" s="319" t="s">
        <v>4765</v>
      </c>
      <c r="E496" s="319" t="s">
        <v>4765</v>
      </c>
      <c r="F496" s="319">
        <v>20180101</v>
      </c>
      <c r="G496" s="319">
        <v>20210630</v>
      </c>
      <c r="H496" s="319" t="s">
        <v>4293</v>
      </c>
      <c r="I496" s="319" t="s">
        <v>4923</v>
      </c>
      <c r="J496" s="319">
        <f t="shared" si="47"/>
        <v>2410</v>
      </c>
      <c r="K496" s="319" t="s">
        <v>4832</v>
      </c>
      <c r="L496" s="319" t="s">
        <v>4469</v>
      </c>
    </row>
    <row r="497" spans="1:12">
      <c r="A497" s="319">
        <f t="shared" si="46"/>
        <v>2576</v>
      </c>
      <c r="B497" s="288" t="s">
        <v>4453</v>
      </c>
      <c r="C497" s="319" t="s">
        <v>1541</v>
      </c>
      <c r="D497" s="319" t="s">
        <v>4765</v>
      </c>
      <c r="E497" s="319" t="s">
        <v>4765</v>
      </c>
      <c r="F497" s="319">
        <v>20180101</v>
      </c>
      <c r="G497" s="319">
        <v>20210630</v>
      </c>
      <c r="H497" s="319" t="s">
        <v>4293</v>
      </c>
      <c r="I497" s="319" t="s">
        <v>4923</v>
      </c>
      <c r="J497" s="319">
        <f t="shared" si="47"/>
        <v>2410</v>
      </c>
      <c r="K497" s="319" t="s">
        <v>4833</v>
      </c>
      <c r="L497" s="319" t="s">
        <v>4471</v>
      </c>
    </row>
    <row r="498" spans="1:12">
      <c r="A498" s="319">
        <f t="shared" si="46"/>
        <v>2577</v>
      </c>
      <c r="B498" s="288" t="s">
        <v>4453</v>
      </c>
      <c r="C498" s="319" t="s">
        <v>1541</v>
      </c>
      <c r="D498" s="319" t="s">
        <v>4765</v>
      </c>
      <c r="E498" s="319" t="s">
        <v>4765</v>
      </c>
      <c r="F498" s="319">
        <v>20180101</v>
      </c>
      <c r="G498" s="319">
        <v>20210630</v>
      </c>
      <c r="H498" s="319" t="s">
        <v>4293</v>
      </c>
      <c r="I498" s="319" t="s">
        <v>4923</v>
      </c>
      <c r="J498" s="319">
        <f t="shared" si="47"/>
        <v>2410</v>
      </c>
      <c r="K498" s="319" t="s">
        <v>4834</v>
      </c>
      <c r="L498" s="319" t="s">
        <v>4835</v>
      </c>
    </row>
    <row r="499" spans="1:12">
      <c r="A499" s="319">
        <f t="shared" si="46"/>
        <v>2578</v>
      </c>
      <c r="B499" s="288" t="s">
        <v>4453</v>
      </c>
      <c r="C499" s="319" t="s">
        <v>1541</v>
      </c>
      <c r="D499" s="319" t="s">
        <v>4765</v>
      </c>
      <c r="E499" s="319" t="s">
        <v>4765</v>
      </c>
      <c r="F499" s="319">
        <v>20180101</v>
      </c>
      <c r="G499" s="319">
        <v>20210630</v>
      </c>
      <c r="H499" s="319" t="s">
        <v>4293</v>
      </c>
      <c r="I499" s="319" t="s">
        <v>4923</v>
      </c>
      <c r="J499" s="319">
        <f t="shared" si="47"/>
        <v>2410</v>
      </c>
      <c r="K499" s="319" t="s">
        <v>4837</v>
      </c>
      <c r="L499" s="319" t="s">
        <v>4836</v>
      </c>
    </row>
    <row r="500" spans="1:12">
      <c r="A500" s="319">
        <f t="shared" si="46"/>
        <v>2579</v>
      </c>
      <c r="B500" s="288" t="s">
        <v>4453</v>
      </c>
      <c r="C500" s="319" t="s">
        <v>1541</v>
      </c>
      <c r="D500" s="319" t="s">
        <v>4765</v>
      </c>
      <c r="E500" s="319" t="s">
        <v>4765</v>
      </c>
      <c r="F500" s="319">
        <v>20180101</v>
      </c>
      <c r="G500" s="319">
        <v>20210630</v>
      </c>
      <c r="H500" s="319" t="s">
        <v>4293</v>
      </c>
      <c r="I500" s="319" t="s">
        <v>4923</v>
      </c>
      <c r="J500" s="319">
        <f t="shared" si="47"/>
        <v>2410</v>
      </c>
      <c r="K500" s="319" t="s">
        <v>4838</v>
      </c>
      <c r="L500" s="319" t="s">
        <v>4841</v>
      </c>
    </row>
    <row r="501" spans="1:12">
      <c r="A501" s="49">
        <f t="shared" si="46"/>
        <v>2580</v>
      </c>
      <c r="B501" s="343" t="s">
        <v>4453</v>
      </c>
      <c r="C501" s="49" t="s">
        <v>1541</v>
      </c>
      <c r="D501" s="49" t="s">
        <v>4765</v>
      </c>
      <c r="E501" s="49" t="s">
        <v>4765</v>
      </c>
      <c r="F501" s="49">
        <v>20180101</v>
      </c>
      <c r="G501" s="319">
        <v>20210630</v>
      </c>
      <c r="H501" s="49" t="s">
        <v>4293</v>
      </c>
      <c r="I501" s="49" t="s">
        <v>4923</v>
      </c>
      <c r="J501" s="319">
        <f t="shared" si="47"/>
        <v>2410</v>
      </c>
      <c r="K501" s="49" t="s">
        <v>4839</v>
      </c>
      <c r="L501" s="49" t="s">
        <v>4842</v>
      </c>
    </row>
    <row r="502" spans="1:12">
      <c r="A502" s="319">
        <f t="shared" si="46"/>
        <v>2581</v>
      </c>
      <c r="B502" s="288" t="s">
        <v>4453</v>
      </c>
      <c r="C502" s="319" t="s">
        <v>1541</v>
      </c>
      <c r="D502" s="319" t="s">
        <v>4765</v>
      </c>
      <c r="E502" s="319" t="s">
        <v>4765</v>
      </c>
      <c r="F502" s="319">
        <v>20180101</v>
      </c>
      <c r="G502" s="319">
        <v>20210630</v>
      </c>
      <c r="H502" s="319" t="s">
        <v>4293</v>
      </c>
      <c r="I502" s="319" t="s">
        <v>4923</v>
      </c>
      <c r="J502" s="319">
        <f>J488+1</f>
        <v>2411</v>
      </c>
      <c r="K502" s="319" t="s">
        <v>1809</v>
      </c>
      <c r="L502" s="319" t="s">
        <v>4458</v>
      </c>
    </row>
    <row r="503" spans="1:12">
      <c r="A503" s="319">
        <f t="shared" si="46"/>
        <v>2582</v>
      </c>
      <c r="B503" s="288" t="s">
        <v>4453</v>
      </c>
      <c r="C503" s="319" t="s">
        <v>1541</v>
      </c>
      <c r="D503" s="319" t="s">
        <v>4765</v>
      </c>
      <c r="E503" s="319" t="s">
        <v>4765</v>
      </c>
      <c r="F503" s="319">
        <v>20180101</v>
      </c>
      <c r="G503" s="319">
        <v>20210630</v>
      </c>
      <c r="H503" s="319" t="s">
        <v>4293</v>
      </c>
      <c r="I503" s="319" t="s">
        <v>4923</v>
      </c>
      <c r="J503" s="319">
        <f t="shared" ref="J503:J566" si="48">J502</f>
        <v>2411</v>
      </c>
      <c r="K503" s="319" t="s">
        <v>1419</v>
      </c>
      <c r="L503" s="319" t="s">
        <v>4459</v>
      </c>
    </row>
    <row r="504" spans="1:12">
      <c r="A504" s="319">
        <f t="shared" si="46"/>
        <v>2583</v>
      </c>
      <c r="B504" s="288" t="s">
        <v>4453</v>
      </c>
      <c r="C504" s="319" t="s">
        <v>1541</v>
      </c>
      <c r="D504" s="319" t="s">
        <v>4765</v>
      </c>
      <c r="E504" s="319" t="s">
        <v>4765</v>
      </c>
      <c r="F504" s="319">
        <v>20180101</v>
      </c>
      <c r="G504" s="319">
        <v>20210630</v>
      </c>
      <c r="H504" s="319" t="s">
        <v>4293</v>
      </c>
      <c r="I504" s="319" t="s">
        <v>4923</v>
      </c>
      <c r="J504" s="319">
        <f t="shared" si="48"/>
        <v>2411</v>
      </c>
      <c r="K504" s="319" t="s">
        <v>1586</v>
      </c>
      <c r="L504" s="319" t="s">
        <v>4460</v>
      </c>
    </row>
    <row r="505" spans="1:12">
      <c r="A505" s="319">
        <f t="shared" si="46"/>
        <v>2584</v>
      </c>
      <c r="B505" s="288" t="s">
        <v>4453</v>
      </c>
      <c r="C505" s="319" t="s">
        <v>1541</v>
      </c>
      <c r="D505" s="319" t="s">
        <v>4765</v>
      </c>
      <c r="E505" s="319" t="s">
        <v>4765</v>
      </c>
      <c r="F505" s="319">
        <v>20180101</v>
      </c>
      <c r="G505" s="319">
        <v>20210630</v>
      </c>
      <c r="H505" s="319" t="s">
        <v>4293</v>
      </c>
      <c r="I505" s="319" t="s">
        <v>4923</v>
      </c>
      <c r="J505" s="319">
        <f t="shared" si="48"/>
        <v>2411</v>
      </c>
      <c r="K505" s="319" t="s">
        <v>1256</v>
      </c>
      <c r="L505" s="319" t="s">
        <v>4744</v>
      </c>
    </row>
    <row r="506" spans="1:12">
      <c r="A506" s="319">
        <f t="shared" si="46"/>
        <v>2585</v>
      </c>
      <c r="B506" s="288" t="s">
        <v>4453</v>
      </c>
      <c r="C506" s="319" t="s">
        <v>1541</v>
      </c>
      <c r="D506" s="319" t="s">
        <v>4765</v>
      </c>
      <c r="E506" s="319" t="s">
        <v>4765</v>
      </c>
      <c r="F506" s="319">
        <v>20180101</v>
      </c>
      <c r="G506" s="319">
        <v>20210630</v>
      </c>
      <c r="H506" s="319" t="s">
        <v>4293</v>
      </c>
      <c r="I506" s="319" t="s">
        <v>4923</v>
      </c>
      <c r="J506" s="319">
        <f t="shared" si="48"/>
        <v>2411</v>
      </c>
      <c r="K506" s="319" t="s">
        <v>4461</v>
      </c>
      <c r="L506" s="319" t="s">
        <v>4462</v>
      </c>
    </row>
    <row r="507" spans="1:12">
      <c r="A507" s="319">
        <f t="shared" si="46"/>
        <v>2586</v>
      </c>
      <c r="B507" s="288" t="s">
        <v>4453</v>
      </c>
      <c r="C507" s="319" t="s">
        <v>1541</v>
      </c>
      <c r="D507" s="319" t="s">
        <v>4765</v>
      </c>
      <c r="E507" s="319" t="s">
        <v>4765</v>
      </c>
      <c r="F507" s="319">
        <v>20180101</v>
      </c>
      <c r="G507" s="319">
        <v>20210630</v>
      </c>
      <c r="H507" s="319" t="s">
        <v>4293</v>
      </c>
      <c r="I507" s="319" t="s">
        <v>4923</v>
      </c>
      <c r="J507" s="319">
        <f t="shared" si="48"/>
        <v>2411</v>
      </c>
      <c r="K507" s="319" t="s">
        <v>4762</v>
      </c>
      <c r="L507" s="319" t="s">
        <v>4763</v>
      </c>
    </row>
    <row r="508" spans="1:12">
      <c r="A508" s="319">
        <f t="shared" si="46"/>
        <v>2587</v>
      </c>
      <c r="B508" s="288" t="s">
        <v>4453</v>
      </c>
      <c r="C508" s="319" t="s">
        <v>1541</v>
      </c>
      <c r="D508" s="319" t="s">
        <v>4765</v>
      </c>
      <c r="E508" s="319" t="s">
        <v>4765</v>
      </c>
      <c r="F508" s="319">
        <v>20180101</v>
      </c>
      <c r="G508" s="319">
        <v>20210630</v>
      </c>
      <c r="H508" s="319" t="s">
        <v>4293</v>
      </c>
      <c r="I508" s="319" t="s">
        <v>4923</v>
      </c>
      <c r="J508" s="319">
        <f t="shared" si="48"/>
        <v>2411</v>
      </c>
      <c r="K508" s="319" t="s">
        <v>4463</v>
      </c>
      <c r="L508" s="319" t="s">
        <v>4464</v>
      </c>
    </row>
    <row r="509" spans="1:12">
      <c r="A509" s="319">
        <f t="shared" si="46"/>
        <v>2588</v>
      </c>
      <c r="B509" s="288" t="s">
        <v>4453</v>
      </c>
      <c r="C509" s="319" t="s">
        <v>1541</v>
      </c>
      <c r="D509" s="319" t="s">
        <v>4765</v>
      </c>
      <c r="E509" s="319" t="s">
        <v>4765</v>
      </c>
      <c r="F509" s="319">
        <v>20180101</v>
      </c>
      <c r="G509" s="319">
        <v>20210630</v>
      </c>
      <c r="H509" s="319" t="s">
        <v>4293</v>
      </c>
      <c r="I509" s="319" t="s">
        <v>4923</v>
      </c>
      <c r="J509" s="319">
        <f t="shared" si="48"/>
        <v>2411</v>
      </c>
      <c r="K509" s="319" t="s">
        <v>1276</v>
      </c>
      <c r="L509" s="319" t="s">
        <v>4467</v>
      </c>
    </row>
    <row r="510" spans="1:12">
      <c r="A510" s="319">
        <f t="shared" si="46"/>
        <v>2589</v>
      </c>
      <c r="B510" s="288" t="s">
        <v>4453</v>
      </c>
      <c r="C510" s="319" t="s">
        <v>1541</v>
      </c>
      <c r="D510" s="319" t="s">
        <v>4765</v>
      </c>
      <c r="E510" s="319" t="s">
        <v>4765</v>
      </c>
      <c r="F510" s="319">
        <v>20180101</v>
      </c>
      <c r="G510" s="319">
        <v>20210630</v>
      </c>
      <c r="H510" s="319" t="s">
        <v>4293</v>
      </c>
      <c r="I510" s="319" t="s">
        <v>4923</v>
      </c>
      <c r="J510" s="319">
        <f t="shared" si="48"/>
        <v>2411</v>
      </c>
      <c r="K510" s="319" t="s">
        <v>4832</v>
      </c>
      <c r="L510" s="319" t="s">
        <v>4469</v>
      </c>
    </row>
    <row r="511" spans="1:12">
      <c r="A511" s="319">
        <f t="shared" si="46"/>
        <v>2590</v>
      </c>
      <c r="B511" s="288" t="s">
        <v>4453</v>
      </c>
      <c r="C511" s="319" t="s">
        <v>1541</v>
      </c>
      <c r="D511" s="319" t="s">
        <v>4765</v>
      </c>
      <c r="E511" s="319" t="s">
        <v>4765</v>
      </c>
      <c r="F511" s="319">
        <v>20180101</v>
      </c>
      <c r="G511" s="319">
        <v>20210630</v>
      </c>
      <c r="H511" s="319" t="s">
        <v>4293</v>
      </c>
      <c r="I511" s="319" t="s">
        <v>4923</v>
      </c>
      <c r="J511" s="319">
        <f t="shared" si="48"/>
        <v>2411</v>
      </c>
      <c r="K511" s="319" t="s">
        <v>4833</v>
      </c>
      <c r="L511" s="319" t="s">
        <v>4471</v>
      </c>
    </row>
    <row r="512" spans="1:12">
      <c r="A512" s="319">
        <f t="shared" si="46"/>
        <v>2591</v>
      </c>
      <c r="B512" s="288" t="s">
        <v>4453</v>
      </c>
      <c r="C512" s="319" t="s">
        <v>1541</v>
      </c>
      <c r="D512" s="319" t="s">
        <v>4765</v>
      </c>
      <c r="E512" s="319" t="s">
        <v>4765</v>
      </c>
      <c r="F512" s="319">
        <v>20180101</v>
      </c>
      <c r="G512" s="319">
        <v>20210630</v>
      </c>
      <c r="H512" s="319" t="s">
        <v>4293</v>
      </c>
      <c r="I512" s="319" t="s">
        <v>4923</v>
      </c>
      <c r="J512" s="319">
        <f t="shared" si="48"/>
        <v>2411</v>
      </c>
      <c r="K512" s="319" t="s">
        <v>4834</v>
      </c>
      <c r="L512" s="319" t="s">
        <v>4835</v>
      </c>
    </row>
    <row r="513" spans="1:12">
      <c r="A513" s="319">
        <f t="shared" si="46"/>
        <v>2592</v>
      </c>
      <c r="B513" s="288" t="s">
        <v>4453</v>
      </c>
      <c r="C513" s="319" t="s">
        <v>1541</v>
      </c>
      <c r="D513" s="319" t="s">
        <v>4765</v>
      </c>
      <c r="E513" s="319" t="s">
        <v>4765</v>
      </c>
      <c r="F513" s="319">
        <v>20180101</v>
      </c>
      <c r="G513" s="319">
        <v>20210630</v>
      </c>
      <c r="H513" s="319" t="s">
        <v>4293</v>
      </c>
      <c r="I513" s="319" t="s">
        <v>4923</v>
      </c>
      <c r="J513" s="319">
        <f t="shared" si="48"/>
        <v>2411</v>
      </c>
      <c r="K513" s="319" t="s">
        <v>4837</v>
      </c>
      <c r="L513" s="319" t="s">
        <v>4836</v>
      </c>
    </row>
    <row r="514" spans="1:12">
      <c r="A514" s="319">
        <f t="shared" si="46"/>
        <v>2593</v>
      </c>
      <c r="B514" s="288" t="s">
        <v>4453</v>
      </c>
      <c r="C514" s="319" t="s">
        <v>1541</v>
      </c>
      <c r="D514" s="319" t="s">
        <v>4765</v>
      </c>
      <c r="E514" s="319" t="s">
        <v>4765</v>
      </c>
      <c r="F514" s="319">
        <v>20180101</v>
      </c>
      <c r="G514" s="319">
        <v>20210630</v>
      </c>
      <c r="H514" s="319" t="s">
        <v>4293</v>
      </c>
      <c r="I514" s="319" t="s">
        <v>4923</v>
      </c>
      <c r="J514" s="319">
        <f t="shared" si="48"/>
        <v>2411</v>
      </c>
      <c r="K514" s="319" t="s">
        <v>4838</v>
      </c>
      <c r="L514" s="319" t="s">
        <v>4841</v>
      </c>
    </row>
    <row r="515" spans="1:12">
      <c r="A515" s="319">
        <f t="shared" si="46"/>
        <v>2594</v>
      </c>
      <c r="B515" s="288" t="s">
        <v>4453</v>
      </c>
      <c r="C515" s="319" t="s">
        <v>1541</v>
      </c>
      <c r="D515" s="319" t="s">
        <v>4765</v>
      </c>
      <c r="E515" s="319" t="s">
        <v>4765</v>
      </c>
      <c r="F515" s="319">
        <v>20180101</v>
      </c>
      <c r="G515" s="319">
        <v>20210630</v>
      </c>
      <c r="H515" s="319" t="s">
        <v>4293</v>
      </c>
      <c r="I515" s="319" t="s">
        <v>4923</v>
      </c>
      <c r="J515" s="319">
        <f t="shared" si="48"/>
        <v>2411</v>
      </c>
      <c r="K515" s="319" t="s">
        <v>4839</v>
      </c>
      <c r="L515" s="319" t="s">
        <v>4842</v>
      </c>
    </row>
    <row r="516" spans="1:12">
      <c r="A516" s="319">
        <f t="shared" si="46"/>
        <v>2595</v>
      </c>
      <c r="B516" s="288" t="s">
        <v>4453</v>
      </c>
      <c r="C516" s="319" t="s">
        <v>1541</v>
      </c>
      <c r="D516" s="319" t="s">
        <v>4765</v>
      </c>
      <c r="E516" s="319" t="s">
        <v>4765</v>
      </c>
      <c r="F516" s="319">
        <v>20180101</v>
      </c>
      <c r="G516" s="319">
        <v>20210630</v>
      </c>
      <c r="H516" s="319" t="s">
        <v>4293</v>
      </c>
      <c r="I516" s="319" t="s">
        <v>4923</v>
      </c>
      <c r="J516" s="319">
        <f>J502+1</f>
        <v>2412</v>
      </c>
      <c r="K516" s="319" t="s">
        <v>1809</v>
      </c>
      <c r="L516" s="319" t="s">
        <v>4458</v>
      </c>
    </row>
    <row r="517" spans="1:12">
      <c r="A517" s="319">
        <f t="shared" si="46"/>
        <v>2596</v>
      </c>
      <c r="B517" s="288" t="s">
        <v>4453</v>
      </c>
      <c r="C517" s="319" t="s">
        <v>1541</v>
      </c>
      <c r="D517" s="319" t="s">
        <v>4765</v>
      </c>
      <c r="E517" s="319" t="s">
        <v>4765</v>
      </c>
      <c r="F517" s="319">
        <v>20180101</v>
      </c>
      <c r="G517" s="319">
        <v>20210630</v>
      </c>
      <c r="H517" s="319" t="s">
        <v>4293</v>
      </c>
      <c r="I517" s="319" t="s">
        <v>4923</v>
      </c>
      <c r="J517" s="319">
        <f t="shared" si="48"/>
        <v>2412</v>
      </c>
      <c r="K517" s="319" t="s">
        <v>1419</v>
      </c>
      <c r="L517" s="319" t="s">
        <v>4459</v>
      </c>
    </row>
    <row r="518" spans="1:12">
      <c r="A518" s="319">
        <f t="shared" si="46"/>
        <v>2597</v>
      </c>
      <c r="B518" s="288" t="s">
        <v>4453</v>
      </c>
      <c r="C518" s="319" t="s">
        <v>1541</v>
      </c>
      <c r="D518" s="319" t="s">
        <v>4765</v>
      </c>
      <c r="E518" s="319" t="s">
        <v>4765</v>
      </c>
      <c r="F518" s="319">
        <v>20180101</v>
      </c>
      <c r="G518" s="319">
        <v>20210630</v>
      </c>
      <c r="H518" s="319" t="s">
        <v>4293</v>
      </c>
      <c r="I518" s="319" t="s">
        <v>4923</v>
      </c>
      <c r="J518" s="319">
        <f t="shared" si="48"/>
        <v>2412</v>
      </c>
      <c r="K518" s="319" t="s">
        <v>1586</v>
      </c>
      <c r="L518" s="319" t="s">
        <v>4460</v>
      </c>
    </row>
    <row r="519" spans="1:12">
      <c r="A519" s="319">
        <f t="shared" si="46"/>
        <v>2598</v>
      </c>
      <c r="B519" s="288" t="s">
        <v>4453</v>
      </c>
      <c r="C519" s="319" t="s">
        <v>1541</v>
      </c>
      <c r="D519" s="319" t="s">
        <v>4765</v>
      </c>
      <c r="E519" s="319" t="s">
        <v>4765</v>
      </c>
      <c r="F519" s="319">
        <v>20180101</v>
      </c>
      <c r="G519" s="319">
        <v>20210630</v>
      </c>
      <c r="H519" s="319" t="s">
        <v>4293</v>
      </c>
      <c r="I519" s="319" t="s">
        <v>4923</v>
      </c>
      <c r="J519" s="319">
        <f t="shared" si="48"/>
        <v>2412</v>
      </c>
      <c r="K519" s="319" t="s">
        <v>1256</v>
      </c>
      <c r="L519" s="319" t="s">
        <v>4744</v>
      </c>
    </row>
    <row r="520" spans="1:12">
      <c r="A520" s="319">
        <f t="shared" si="46"/>
        <v>2599</v>
      </c>
      <c r="B520" s="288" t="s">
        <v>4453</v>
      </c>
      <c r="C520" s="319" t="s">
        <v>1541</v>
      </c>
      <c r="D520" s="319" t="s">
        <v>4765</v>
      </c>
      <c r="E520" s="319" t="s">
        <v>4765</v>
      </c>
      <c r="F520" s="319">
        <v>20180101</v>
      </c>
      <c r="G520" s="319">
        <v>20210630</v>
      </c>
      <c r="H520" s="319" t="s">
        <v>4293</v>
      </c>
      <c r="I520" s="319" t="s">
        <v>4923</v>
      </c>
      <c r="J520" s="319">
        <f t="shared" si="48"/>
        <v>2412</v>
      </c>
      <c r="K520" s="319" t="s">
        <v>4461</v>
      </c>
      <c r="L520" s="319" t="s">
        <v>4462</v>
      </c>
    </row>
    <row r="521" spans="1:12">
      <c r="A521" s="319">
        <f t="shared" si="46"/>
        <v>2600</v>
      </c>
      <c r="B521" s="288" t="s">
        <v>4453</v>
      </c>
      <c r="C521" s="319" t="s">
        <v>1541</v>
      </c>
      <c r="D521" s="319" t="s">
        <v>4765</v>
      </c>
      <c r="E521" s="319" t="s">
        <v>4765</v>
      </c>
      <c r="F521" s="319">
        <v>20180101</v>
      </c>
      <c r="G521" s="319">
        <v>20210630</v>
      </c>
      <c r="H521" s="319" t="s">
        <v>4293</v>
      </c>
      <c r="I521" s="319" t="s">
        <v>4923</v>
      </c>
      <c r="J521" s="319">
        <f t="shared" si="48"/>
        <v>2412</v>
      </c>
      <c r="K521" s="319" t="s">
        <v>4762</v>
      </c>
      <c r="L521" s="319" t="s">
        <v>4763</v>
      </c>
    </row>
    <row r="522" spans="1:12">
      <c r="A522" s="319">
        <f t="shared" si="46"/>
        <v>2601</v>
      </c>
      <c r="B522" s="288" t="s">
        <v>4453</v>
      </c>
      <c r="C522" s="319" t="s">
        <v>1541</v>
      </c>
      <c r="D522" s="319" t="s">
        <v>4765</v>
      </c>
      <c r="E522" s="319" t="s">
        <v>4765</v>
      </c>
      <c r="F522" s="319">
        <v>20180101</v>
      </c>
      <c r="G522" s="319">
        <v>20210630</v>
      </c>
      <c r="H522" s="319" t="s">
        <v>4293</v>
      </c>
      <c r="I522" s="319" t="s">
        <v>4923</v>
      </c>
      <c r="J522" s="319">
        <f t="shared" si="48"/>
        <v>2412</v>
      </c>
      <c r="K522" s="319" t="s">
        <v>4463</v>
      </c>
      <c r="L522" s="319" t="s">
        <v>4464</v>
      </c>
    </row>
    <row r="523" spans="1:12">
      <c r="A523" s="319">
        <f t="shared" si="46"/>
        <v>2602</v>
      </c>
      <c r="B523" s="288" t="s">
        <v>4453</v>
      </c>
      <c r="C523" s="319" t="s">
        <v>1541</v>
      </c>
      <c r="D523" s="319" t="s">
        <v>4765</v>
      </c>
      <c r="E523" s="319" t="s">
        <v>4765</v>
      </c>
      <c r="F523" s="319">
        <v>20180101</v>
      </c>
      <c r="G523" s="319">
        <v>20210630</v>
      </c>
      <c r="H523" s="319" t="s">
        <v>4293</v>
      </c>
      <c r="I523" s="319" t="s">
        <v>4923</v>
      </c>
      <c r="J523" s="319">
        <f t="shared" si="48"/>
        <v>2412</v>
      </c>
      <c r="K523" s="319" t="s">
        <v>1276</v>
      </c>
      <c r="L523" s="319" t="s">
        <v>4467</v>
      </c>
    </row>
    <row r="524" spans="1:12">
      <c r="A524" s="319">
        <f t="shared" si="46"/>
        <v>2603</v>
      </c>
      <c r="B524" s="288" t="s">
        <v>4453</v>
      </c>
      <c r="C524" s="319" t="s">
        <v>1541</v>
      </c>
      <c r="D524" s="319" t="s">
        <v>4765</v>
      </c>
      <c r="E524" s="319" t="s">
        <v>4765</v>
      </c>
      <c r="F524" s="319">
        <v>20180101</v>
      </c>
      <c r="G524" s="319">
        <v>20210630</v>
      </c>
      <c r="H524" s="319" t="s">
        <v>4293</v>
      </c>
      <c r="I524" s="319" t="s">
        <v>4923</v>
      </c>
      <c r="J524" s="319">
        <f t="shared" si="48"/>
        <v>2412</v>
      </c>
      <c r="K524" s="319" t="s">
        <v>4832</v>
      </c>
      <c r="L524" s="319" t="s">
        <v>4469</v>
      </c>
    </row>
    <row r="525" spans="1:12">
      <c r="A525" s="319">
        <f t="shared" si="46"/>
        <v>2604</v>
      </c>
      <c r="B525" s="288" t="s">
        <v>4453</v>
      </c>
      <c r="C525" s="319" t="s">
        <v>1541</v>
      </c>
      <c r="D525" s="319" t="s">
        <v>4765</v>
      </c>
      <c r="E525" s="319" t="s">
        <v>4765</v>
      </c>
      <c r="F525" s="319">
        <v>20180101</v>
      </c>
      <c r="G525" s="319">
        <v>20210630</v>
      </c>
      <c r="H525" s="319" t="s">
        <v>4293</v>
      </c>
      <c r="I525" s="319" t="s">
        <v>4923</v>
      </c>
      <c r="J525" s="319">
        <f t="shared" si="48"/>
        <v>2412</v>
      </c>
      <c r="K525" s="319" t="s">
        <v>4833</v>
      </c>
      <c r="L525" s="319" t="s">
        <v>4471</v>
      </c>
    </row>
    <row r="526" spans="1:12">
      <c r="A526" s="319">
        <f t="shared" si="46"/>
        <v>2605</v>
      </c>
      <c r="B526" s="288" t="s">
        <v>4453</v>
      </c>
      <c r="C526" s="319" t="s">
        <v>1541</v>
      </c>
      <c r="D526" s="319" t="s">
        <v>4765</v>
      </c>
      <c r="E526" s="319" t="s">
        <v>4765</v>
      </c>
      <c r="F526" s="319">
        <v>20180101</v>
      </c>
      <c r="G526" s="319">
        <v>20210630</v>
      </c>
      <c r="H526" s="319" t="s">
        <v>4293</v>
      </c>
      <c r="I526" s="319" t="s">
        <v>4923</v>
      </c>
      <c r="J526" s="319">
        <f t="shared" si="48"/>
        <v>2412</v>
      </c>
      <c r="K526" s="319" t="s">
        <v>4834</v>
      </c>
      <c r="L526" s="319" t="s">
        <v>4835</v>
      </c>
    </row>
    <row r="527" spans="1:12">
      <c r="A527" s="319">
        <f t="shared" si="46"/>
        <v>2606</v>
      </c>
      <c r="B527" s="288" t="s">
        <v>4453</v>
      </c>
      <c r="C527" s="319" t="s">
        <v>1541</v>
      </c>
      <c r="D527" s="319" t="s">
        <v>4765</v>
      </c>
      <c r="E527" s="319" t="s">
        <v>4765</v>
      </c>
      <c r="F527" s="319">
        <v>20180101</v>
      </c>
      <c r="G527" s="319">
        <v>20210630</v>
      </c>
      <c r="H527" s="319" t="s">
        <v>4293</v>
      </c>
      <c r="I527" s="319" t="s">
        <v>4923</v>
      </c>
      <c r="J527" s="319">
        <f t="shared" si="48"/>
        <v>2412</v>
      </c>
      <c r="K527" s="319" t="s">
        <v>4837</v>
      </c>
      <c r="L527" s="319" t="s">
        <v>4836</v>
      </c>
    </row>
    <row r="528" spans="1:12">
      <c r="A528" s="319">
        <f t="shared" si="46"/>
        <v>2607</v>
      </c>
      <c r="B528" s="288" t="s">
        <v>4453</v>
      </c>
      <c r="C528" s="319" t="s">
        <v>1541</v>
      </c>
      <c r="D528" s="319" t="s">
        <v>4765</v>
      </c>
      <c r="E528" s="319" t="s">
        <v>4765</v>
      </c>
      <c r="F528" s="319">
        <v>20180101</v>
      </c>
      <c r="G528" s="319">
        <v>20210630</v>
      </c>
      <c r="H528" s="319" t="s">
        <v>4293</v>
      </c>
      <c r="I528" s="319" t="s">
        <v>4923</v>
      </c>
      <c r="J528" s="319">
        <f t="shared" si="48"/>
        <v>2412</v>
      </c>
      <c r="K528" s="319" t="s">
        <v>4838</v>
      </c>
      <c r="L528" s="319" t="s">
        <v>4841</v>
      </c>
    </row>
    <row r="529" spans="1:12">
      <c r="A529" s="319">
        <f t="shared" si="46"/>
        <v>2608</v>
      </c>
      <c r="B529" s="288" t="s">
        <v>4453</v>
      </c>
      <c r="C529" s="319" t="s">
        <v>1541</v>
      </c>
      <c r="D529" s="319" t="s">
        <v>4765</v>
      </c>
      <c r="E529" s="319" t="s">
        <v>4765</v>
      </c>
      <c r="F529" s="319">
        <v>20180101</v>
      </c>
      <c r="G529" s="319">
        <v>20210630</v>
      </c>
      <c r="H529" s="319" t="s">
        <v>4293</v>
      </c>
      <c r="I529" s="319" t="s">
        <v>4923</v>
      </c>
      <c r="J529" s="319">
        <f t="shared" si="48"/>
        <v>2412</v>
      </c>
      <c r="K529" s="319" t="s">
        <v>4839</v>
      </c>
      <c r="L529" s="319" t="s">
        <v>4842</v>
      </c>
    </row>
    <row r="530" spans="1:12">
      <c r="A530" s="319">
        <f t="shared" si="46"/>
        <v>2609</v>
      </c>
      <c r="B530" s="288" t="s">
        <v>4453</v>
      </c>
      <c r="C530" s="319" t="s">
        <v>1541</v>
      </c>
      <c r="D530" s="319" t="s">
        <v>4765</v>
      </c>
      <c r="E530" s="319" t="s">
        <v>4765</v>
      </c>
      <c r="F530" s="319">
        <v>20180101</v>
      </c>
      <c r="G530" s="319">
        <v>20210630</v>
      </c>
      <c r="H530" s="319" t="s">
        <v>4293</v>
      </c>
      <c r="I530" s="319" t="s">
        <v>4923</v>
      </c>
      <c r="J530" s="319">
        <f>J516+1</f>
        <v>2413</v>
      </c>
      <c r="K530" s="319" t="s">
        <v>1809</v>
      </c>
      <c r="L530" s="319" t="s">
        <v>4458</v>
      </c>
    </row>
    <row r="531" spans="1:12">
      <c r="A531" s="319">
        <f t="shared" si="46"/>
        <v>2610</v>
      </c>
      <c r="B531" s="288" t="s">
        <v>4453</v>
      </c>
      <c r="C531" s="319" t="s">
        <v>1541</v>
      </c>
      <c r="D531" s="319" t="s">
        <v>4765</v>
      </c>
      <c r="E531" s="319" t="s">
        <v>4765</v>
      </c>
      <c r="F531" s="319">
        <v>20180101</v>
      </c>
      <c r="G531" s="319">
        <v>20210630</v>
      </c>
      <c r="H531" s="319" t="s">
        <v>4293</v>
      </c>
      <c r="I531" s="319" t="s">
        <v>4923</v>
      </c>
      <c r="J531" s="319">
        <f t="shared" si="48"/>
        <v>2413</v>
      </c>
      <c r="K531" s="319" t="s">
        <v>1419</v>
      </c>
      <c r="L531" s="319" t="s">
        <v>4459</v>
      </c>
    </row>
    <row r="532" spans="1:12">
      <c r="A532" s="319">
        <f t="shared" si="46"/>
        <v>2611</v>
      </c>
      <c r="B532" s="288" t="s">
        <v>4453</v>
      </c>
      <c r="C532" s="319" t="s">
        <v>1541</v>
      </c>
      <c r="D532" s="319" t="s">
        <v>4765</v>
      </c>
      <c r="E532" s="319" t="s">
        <v>4765</v>
      </c>
      <c r="F532" s="319">
        <v>20180101</v>
      </c>
      <c r="G532" s="319">
        <v>20210630</v>
      </c>
      <c r="H532" s="319" t="s">
        <v>4293</v>
      </c>
      <c r="I532" s="319" t="s">
        <v>4923</v>
      </c>
      <c r="J532" s="319">
        <f t="shared" si="48"/>
        <v>2413</v>
      </c>
      <c r="K532" s="319" t="s">
        <v>1586</v>
      </c>
      <c r="L532" s="319" t="s">
        <v>4460</v>
      </c>
    </row>
    <row r="533" spans="1:12">
      <c r="A533" s="319">
        <f t="shared" si="46"/>
        <v>2612</v>
      </c>
      <c r="B533" s="288" t="s">
        <v>4453</v>
      </c>
      <c r="C533" s="319" t="s">
        <v>1541</v>
      </c>
      <c r="D533" s="319" t="s">
        <v>4765</v>
      </c>
      <c r="E533" s="319" t="s">
        <v>4765</v>
      </c>
      <c r="F533" s="319">
        <v>20180101</v>
      </c>
      <c r="G533" s="319">
        <v>20210630</v>
      </c>
      <c r="H533" s="319" t="s">
        <v>4293</v>
      </c>
      <c r="I533" s="319" t="s">
        <v>4923</v>
      </c>
      <c r="J533" s="319">
        <f t="shared" si="48"/>
        <v>2413</v>
      </c>
      <c r="K533" s="319" t="s">
        <v>1256</v>
      </c>
      <c r="L533" s="319" t="s">
        <v>4744</v>
      </c>
    </row>
    <row r="534" spans="1:12">
      <c r="A534" s="319">
        <f t="shared" si="46"/>
        <v>2613</v>
      </c>
      <c r="B534" s="288" t="s">
        <v>4453</v>
      </c>
      <c r="C534" s="319" t="s">
        <v>1541</v>
      </c>
      <c r="D534" s="319" t="s">
        <v>4765</v>
      </c>
      <c r="E534" s="319" t="s">
        <v>4765</v>
      </c>
      <c r="F534" s="319">
        <v>20180101</v>
      </c>
      <c r="G534" s="319">
        <v>20210630</v>
      </c>
      <c r="H534" s="319" t="s">
        <v>4293</v>
      </c>
      <c r="I534" s="319" t="s">
        <v>4923</v>
      </c>
      <c r="J534" s="319">
        <f t="shared" si="48"/>
        <v>2413</v>
      </c>
      <c r="K534" s="319" t="s">
        <v>4461</v>
      </c>
      <c r="L534" s="319" t="s">
        <v>4462</v>
      </c>
    </row>
    <row r="535" spans="1:12">
      <c r="A535" s="319">
        <f t="shared" si="46"/>
        <v>2614</v>
      </c>
      <c r="B535" s="288" t="s">
        <v>4453</v>
      </c>
      <c r="C535" s="319" t="s">
        <v>1541</v>
      </c>
      <c r="D535" s="319" t="s">
        <v>4765</v>
      </c>
      <c r="E535" s="319" t="s">
        <v>4765</v>
      </c>
      <c r="F535" s="319">
        <v>20180101</v>
      </c>
      <c r="G535" s="319">
        <v>20210630</v>
      </c>
      <c r="H535" s="319" t="s">
        <v>4293</v>
      </c>
      <c r="I535" s="319" t="s">
        <v>4923</v>
      </c>
      <c r="J535" s="319">
        <f t="shared" si="48"/>
        <v>2413</v>
      </c>
      <c r="K535" s="319" t="s">
        <v>4762</v>
      </c>
      <c r="L535" s="319" t="s">
        <v>4763</v>
      </c>
    </row>
    <row r="536" spans="1:12">
      <c r="A536" s="319">
        <f t="shared" si="46"/>
        <v>2615</v>
      </c>
      <c r="B536" s="288" t="s">
        <v>4453</v>
      </c>
      <c r="C536" s="319" t="s">
        <v>1541</v>
      </c>
      <c r="D536" s="319" t="s">
        <v>4765</v>
      </c>
      <c r="E536" s="319" t="s">
        <v>4765</v>
      </c>
      <c r="F536" s="319">
        <v>20180101</v>
      </c>
      <c r="G536" s="319">
        <v>20210630</v>
      </c>
      <c r="H536" s="319" t="s">
        <v>4293</v>
      </c>
      <c r="I536" s="319" t="s">
        <v>4923</v>
      </c>
      <c r="J536" s="319">
        <f t="shared" si="48"/>
        <v>2413</v>
      </c>
      <c r="K536" s="319" t="s">
        <v>4463</v>
      </c>
      <c r="L536" s="319" t="s">
        <v>4464</v>
      </c>
    </row>
    <row r="537" spans="1:12">
      <c r="A537" s="319">
        <f t="shared" si="46"/>
        <v>2616</v>
      </c>
      <c r="B537" s="288" t="s">
        <v>4453</v>
      </c>
      <c r="C537" s="319" t="s">
        <v>1541</v>
      </c>
      <c r="D537" s="319" t="s">
        <v>4765</v>
      </c>
      <c r="E537" s="319" t="s">
        <v>4765</v>
      </c>
      <c r="F537" s="319">
        <v>20180101</v>
      </c>
      <c r="G537" s="319">
        <v>20210630</v>
      </c>
      <c r="H537" s="319" t="s">
        <v>4293</v>
      </c>
      <c r="I537" s="319" t="s">
        <v>4923</v>
      </c>
      <c r="J537" s="319">
        <f t="shared" si="48"/>
        <v>2413</v>
      </c>
      <c r="K537" s="319" t="s">
        <v>1276</v>
      </c>
      <c r="L537" s="319" t="s">
        <v>4467</v>
      </c>
    </row>
    <row r="538" spans="1:12">
      <c r="A538" s="319">
        <f t="shared" si="46"/>
        <v>2617</v>
      </c>
      <c r="B538" s="288" t="s">
        <v>4453</v>
      </c>
      <c r="C538" s="319" t="s">
        <v>1541</v>
      </c>
      <c r="D538" s="319" t="s">
        <v>4765</v>
      </c>
      <c r="E538" s="319" t="s">
        <v>4765</v>
      </c>
      <c r="F538" s="319">
        <v>20180101</v>
      </c>
      <c r="G538" s="319">
        <v>20210630</v>
      </c>
      <c r="H538" s="319" t="s">
        <v>4293</v>
      </c>
      <c r="I538" s="319" t="s">
        <v>4923</v>
      </c>
      <c r="J538" s="319">
        <f t="shared" si="48"/>
        <v>2413</v>
      </c>
      <c r="K538" s="319" t="s">
        <v>4832</v>
      </c>
      <c r="L538" s="319" t="s">
        <v>4469</v>
      </c>
    </row>
    <row r="539" spans="1:12">
      <c r="A539" s="319">
        <f t="shared" si="46"/>
        <v>2618</v>
      </c>
      <c r="B539" s="288" t="s">
        <v>4453</v>
      </c>
      <c r="C539" s="319" t="s">
        <v>1541</v>
      </c>
      <c r="D539" s="319" t="s">
        <v>4765</v>
      </c>
      <c r="E539" s="319" t="s">
        <v>4765</v>
      </c>
      <c r="F539" s="319">
        <v>20180101</v>
      </c>
      <c r="G539" s="319">
        <v>20210630</v>
      </c>
      <c r="H539" s="319" t="s">
        <v>4293</v>
      </c>
      <c r="I539" s="319" t="s">
        <v>4923</v>
      </c>
      <c r="J539" s="319">
        <f t="shared" si="48"/>
        <v>2413</v>
      </c>
      <c r="K539" s="319" t="s">
        <v>4833</v>
      </c>
      <c r="L539" s="319" t="s">
        <v>4471</v>
      </c>
    </row>
    <row r="540" spans="1:12">
      <c r="A540" s="319">
        <f t="shared" si="46"/>
        <v>2619</v>
      </c>
      <c r="B540" s="288" t="s">
        <v>4453</v>
      </c>
      <c r="C540" s="319" t="s">
        <v>1541</v>
      </c>
      <c r="D540" s="319" t="s">
        <v>4765</v>
      </c>
      <c r="E540" s="319" t="s">
        <v>4765</v>
      </c>
      <c r="F540" s="319">
        <v>20180101</v>
      </c>
      <c r="G540" s="319">
        <v>20210630</v>
      </c>
      <c r="H540" s="319" t="s">
        <v>4293</v>
      </c>
      <c r="I540" s="319" t="s">
        <v>4923</v>
      </c>
      <c r="J540" s="319">
        <f t="shared" si="48"/>
        <v>2413</v>
      </c>
      <c r="K540" s="319" t="s">
        <v>4834</v>
      </c>
      <c r="L540" s="319" t="s">
        <v>4835</v>
      </c>
    </row>
    <row r="541" spans="1:12">
      <c r="A541" s="319">
        <f t="shared" si="46"/>
        <v>2620</v>
      </c>
      <c r="B541" s="288" t="s">
        <v>4453</v>
      </c>
      <c r="C541" s="319" t="s">
        <v>1541</v>
      </c>
      <c r="D541" s="319" t="s">
        <v>4765</v>
      </c>
      <c r="E541" s="319" t="s">
        <v>4765</v>
      </c>
      <c r="F541" s="319">
        <v>20180101</v>
      </c>
      <c r="G541" s="319">
        <v>20210630</v>
      </c>
      <c r="H541" s="319" t="s">
        <v>4293</v>
      </c>
      <c r="I541" s="319" t="s">
        <v>4923</v>
      </c>
      <c r="J541" s="319">
        <f t="shared" si="48"/>
        <v>2413</v>
      </c>
      <c r="K541" s="319" t="s">
        <v>4837</v>
      </c>
      <c r="L541" s="319" t="s">
        <v>4836</v>
      </c>
    </row>
    <row r="542" spans="1:12">
      <c r="A542" s="319">
        <f t="shared" si="46"/>
        <v>2621</v>
      </c>
      <c r="B542" s="288" t="s">
        <v>4453</v>
      </c>
      <c r="C542" s="319" t="s">
        <v>1541</v>
      </c>
      <c r="D542" s="319" t="s">
        <v>4765</v>
      </c>
      <c r="E542" s="319" t="s">
        <v>4765</v>
      </c>
      <c r="F542" s="319">
        <v>20180101</v>
      </c>
      <c r="G542" s="319">
        <v>20210630</v>
      </c>
      <c r="H542" s="319" t="s">
        <v>4293</v>
      </c>
      <c r="I542" s="319" t="s">
        <v>4923</v>
      </c>
      <c r="J542" s="319">
        <f t="shared" si="48"/>
        <v>2413</v>
      </c>
      <c r="K542" s="319" t="s">
        <v>4838</v>
      </c>
      <c r="L542" s="319" t="s">
        <v>4841</v>
      </c>
    </row>
    <row r="543" spans="1:12">
      <c r="A543" s="319">
        <f t="shared" si="46"/>
        <v>2622</v>
      </c>
      <c r="B543" s="288" t="s">
        <v>4453</v>
      </c>
      <c r="C543" s="319" t="s">
        <v>1541</v>
      </c>
      <c r="D543" s="319" t="s">
        <v>4765</v>
      </c>
      <c r="E543" s="319" t="s">
        <v>4765</v>
      </c>
      <c r="F543" s="319">
        <v>20180101</v>
      </c>
      <c r="G543" s="319">
        <v>20210630</v>
      </c>
      <c r="H543" s="319" t="s">
        <v>4293</v>
      </c>
      <c r="I543" s="319" t="s">
        <v>4923</v>
      </c>
      <c r="J543" s="319">
        <f t="shared" si="48"/>
        <v>2413</v>
      </c>
      <c r="K543" s="319" t="s">
        <v>4839</v>
      </c>
      <c r="L543" s="319" t="s">
        <v>4842</v>
      </c>
    </row>
    <row r="544" spans="1:12">
      <c r="A544" s="319">
        <f t="shared" si="46"/>
        <v>2623</v>
      </c>
      <c r="B544" s="288" t="s">
        <v>4453</v>
      </c>
      <c r="C544" s="319" t="s">
        <v>1541</v>
      </c>
      <c r="D544" s="319" t="s">
        <v>4765</v>
      </c>
      <c r="E544" s="319" t="s">
        <v>4765</v>
      </c>
      <c r="F544" s="319">
        <v>20180101</v>
      </c>
      <c r="G544" s="319">
        <v>20210630</v>
      </c>
      <c r="H544" s="319" t="s">
        <v>4293</v>
      </c>
      <c r="I544" s="319" t="s">
        <v>4923</v>
      </c>
      <c r="J544" s="319">
        <f>J530+1</f>
        <v>2414</v>
      </c>
      <c r="K544" s="319" t="s">
        <v>1809</v>
      </c>
      <c r="L544" s="319" t="s">
        <v>4458</v>
      </c>
    </row>
    <row r="545" spans="1:12">
      <c r="A545" s="319">
        <f t="shared" si="46"/>
        <v>2624</v>
      </c>
      <c r="B545" s="288" t="s">
        <v>4453</v>
      </c>
      <c r="C545" s="319" t="s">
        <v>1541</v>
      </c>
      <c r="D545" s="319" t="s">
        <v>4765</v>
      </c>
      <c r="E545" s="319" t="s">
        <v>4765</v>
      </c>
      <c r="F545" s="319">
        <v>20180101</v>
      </c>
      <c r="G545" s="319">
        <v>20210630</v>
      </c>
      <c r="H545" s="319" t="s">
        <v>4293</v>
      </c>
      <c r="I545" s="319" t="s">
        <v>4923</v>
      </c>
      <c r="J545" s="319">
        <f t="shared" si="48"/>
        <v>2414</v>
      </c>
      <c r="K545" s="319" t="s">
        <v>1419</v>
      </c>
      <c r="L545" s="319" t="s">
        <v>4459</v>
      </c>
    </row>
    <row r="546" spans="1:12">
      <c r="A546" s="319">
        <f t="shared" si="46"/>
        <v>2625</v>
      </c>
      <c r="B546" s="288" t="s">
        <v>4453</v>
      </c>
      <c r="C546" s="319" t="s">
        <v>1541</v>
      </c>
      <c r="D546" s="319" t="s">
        <v>4765</v>
      </c>
      <c r="E546" s="319" t="s">
        <v>4765</v>
      </c>
      <c r="F546" s="319">
        <v>20180101</v>
      </c>
      <c r="G546" s="319">
        <v>20210630</v>
      </c>
      <c r="H546" s="319" t="s">
        <v>4293</v>
      </c>
      <c r="I546" s="319" t="s">
        <v>4923</v>
      </c>
      <c r="J546" s="319">
        <f t="shared" si="48"/>
        <v>2414</v>
      </c>
      <c r="K546" s="319" t="s">
        <v>1586</v>
      </c>
      <c r="L546" s="319" t="s">
        <v>4460</v>
      </c>
    </row>
    <row r="547" spans="1:12">
      <c r="A547" s="319">
        <f t="shared" si="46"/>
        <v>2626</v>
      </c>
      <c r="B547" s="288" t="s">
        <v>4453</v>
      </c>
      <c r="C547" s="319" t="s">
        <v>1541</v>
      </c>
      <c r="D547" s="319" t="s">
        <v>4765</v>
      </c>
      <c r="E547" s="319" t="s">
        <v>4765</v>
      </c>
      <c r="F547" s="319">
        <v>20180101</v>
      </c>
      <c r="G547" s="319">
        <v>20210630</v>
      </c>
      <c r="H547" s="319" t="s">
        <v>4293</v>
      </c>
      <c r="I547" s="319" t="s">
        <v>4923</v>
      </c>
      <c r="J547" s="319">
        <f t="shared" si="48"/>
        <v>2414</v>
      </c>
      <c r="K547" s="319" t="s">
        <v>1256</v>
      </c>
      <c r="L547" s="319" t="s">
        <v>4744</v>
      </c>
    </row>
    <row r="548" spans="1:12">
      <c r="A548" s="319">
        <f t="shared" ref="A548:A611" si="49">A547+1</f>
        <v>2627</v>
      </c>
      <c r="B548" s="288" t="s">
        <v>4453</v>
      </c>
      <c r="C548" s="319" t="s">
        <v>1541</v>
      </c>
      <c r="D548" s="319" t="s">
        <v>4765</v>
      </c>
      <c r="E548" s="319" t="s">
        <v>4765</v>
      </c>
      <c r="F548" s="319">
        <v>20180101</v>
      </c>
      <c r="G548" s="319">
        <v>20210630</v>
      </c>
      <c r="H548" s="319" t="s">
        <v>4293</v>
      </c>
      <c r="I548" s="319" t="s">
        <v>4923</v>
      </c>
      <c r="J548" s="319">
        <f t="shared" si="48"/>
        <v>2414</v>
      </c>
      <c r="K548" s="319" t="s">
        <v>4461</v>
      </c>
      <c r="L548" s="319" t="s">
        <v>4462</v>
      </c>
    </row>
    <row r="549" spans="1:12">
      <c r="A549" s="319">
        <f t="shared" si="49"/>
        <v>2628</v>
      </c>
      <c r="B549" s="288" t="s">
        <v>4453</v>
      </c>
      <c r="C549" s="319" t="s">
        <v>1541</v>
      </c>
      <c r="D549" s="319" t="s">
        <v>4765</v>
      </c>
      <c r="E549" s="319" t="s">
        <v>4765</v>
      </c>
      <c r="F549" s="319">
        <v>20180101</v>
      </c>
      <c r="G549" s="319">
        <v>20210630</v>
      </c>
      <c r="H549" s="319" t="s">
        <v>4293</v>
      </c>
      <c r="I549" s="319" t="s">
        <v>4923</v>
      </c>
      <c r="J549" s="319">
        <f t="shared" si="48"/>
        <v>2414</v>
      </c>
      <c r="K549" s="319" t="s">
        <v>4762</v>
      </c>
      <c r="L549" s="319" t="s">
        <v>4763</v>
      </c>
    </row>
    <row r="550" spans="1:12">
      <c r="A550" s="319">
        <f t="shared" si="49"/>
        <v>2629</v>
      </c>
      <c r="B550" s="288" t="s">
        <v>4453</v>
      </c>
      <c r="C550" s="319" t="s">
        <v>1541</v>
      </c>
      <c r="D550" s="319" t="s">
        <v>4765</v>
      </c>
      <c r="E550" s="319" t="s">
        <v>4765</v>
      </c>
      <c r="F550" s="319">
        <v>20180101</v>
      </c>
      <c r="G550" s="319">
        <v>20210630</v>
      </c>
      <c r="H550" s="319" t="s">
        <v>4293</v>
      </c>
      <c r="I550" s="319" t="s">
        <v>4923</v>
      </c>
      <c r="J550" s="319">
        <f t="shared" si="48"/>
        <v>2414</v>
      </c>
      <c r="K550" s="319" t="s">
        <v>4463</v>
      </c>
      <c r="L550" s="319" t="s">
        <v>4464</v>
      </c>
    </row>
    <row r="551" spans="1:12">
      <c r="A551" s="319">
        <f t="shared" si="49"/>
        <v>2630</v>
      </c>
      <c r="B551" s="288" t="s">
        <v>4453</v>
      </c>
      <c r="C551" s="319" t="s">
        <v>1541</v>
      </c>
      <c r="D551" s="319" t="s">
        <v>4765</v>
      </c>
      <c r="E551" s="319" t="s">
        <v>4765</v>
      </c>
      <c r="F551" s="319">
        <v>20180101</v>
      </c>
      <c r="G551" s="319">
        <v>20210630</v>
      </c>
      <c r="H551" s="319" t="s">
        <v>4293</v>
      </c>
      <c r="I551" s="319" t="s">
        <v>4923</v>
      </c>
      <c r="J551" s="319">
        <f t="shared" si="48"/>
        <v>2414</v>
      </c>
      <c r="K551" s="319" t="s">
        <v>1276</v>
      </c>
      <c r="L551" s="319" t="s">
        <v>4467</v>
      </c>
    </row>
    <row r="552" spans="1:12">
      <c r="A552" s="319">
        <f t="shared" si="49"/>
        <v>2631</v>
      </c>
      <c r="B552" s="288" t="s">
        <v>4453</v>
      </c>
      <c r="C552" s="319" t="s">
        <v>1541</v>
      </c>
      <c r="D552" s="319" t="s">
        <v>4765</v>
      </c>
      <c r="E552" s="319" t="s">
        <v>4765</v>
      </c>
      <c r="F552" s="319">
        <v>20180101</v>
      </c>
      <c r="G552" s="319">
        <v>20210630</v>
      </c>
      <c r="H552" s="319" t="s">
        <v>4293</v>
      </c>
      <c r="I552" s="319" t="s">
        <v>4923</v>
      </c>
      <c r="J552" s="319">
        <f t="shared" si="48"/>
        <v>2414</v>
      </c>
      <c r="K552" s="319" t="s">
        <v>4832</v>
      </c>
      <c r="L552" s="319" t="s">
        <v>4469</v>
      </c>
    </row>
    <row r="553" spans="1:12">
      <c r="A553" s="319">
        <f t="shared" si="49"/>
        <v>2632</v>
      </c>
      <c r="B553" s="288" t="s">
        <v>4453</v>
      </c>
      <c r="C553" s="319" t="s">
        <v>1541</v>
      </c>
      <c r="D553" s="319" t="s">
        <v>4765</v>
      </c>
      <c r="E553" s="319" t="s">
        <v>4765</v>
      </c>
      <c r="F553" s="319">
        <v>20180101</v>
      </c>
      <c r="G553" s="319">
        <v>20210630</v>
      </c>
      <c r="H553" s="319" t="s">
        <v>4293</v>
      </c>
      <c r="I553" s="319" t="s">
        <v>4923</v>
      </c>
      <c r="J553" s="319">
        <f t="shared" si="48"/>
        <v>2414</v>
      </c>
      <c r="K553" s="319" t="s">
        <v>4833</v>
      </c>
      <c r="L553" s="319" t="s">
        <v>4471</v>
      </c>
    </row>
    <row r="554" spans="1:12">
      <c r="A554" s="319">
        <f t="shared" si="49"/>
        <v>2633</v>
      </c>
      <c r="B554" s="288" t="s">
        <v>4453</v>
      </c>
      <c r="C554" s="319" t="s">
        <v>1541</v>
      </c>
      <c r="D554" s="319" t="s">
        <v>4765</v>
      </c>
      <c r="E554" s="319" t="s">
        <v>4765</v>
      </c>
      <c r="F554" s="319">
        <v>20180101</v>
      </c>
      <c r="G554" s="319">
        <v>20210630</v>
      </c>
      <c r="H554" s="319" t="s">
        <v>4293</v>
      </c>
      <c r="I554" s="319" t="s">
        <v>4923</v>
      </c>
      <c r="J554" s="319">
        <f t="shared" si="48"/>
        <v>2414</v>
      </c>
      <c r="K554" s="319" t="s">
        <v>4834</v>
      </c>
      <c r="L554" s="319" t="s">
        <v>4835</v>
      </c>
    </row>
    <row r="555" spans="1:12">
      <c r="A555" s="319">
        <f t="shared" si="49"/>
        <v>2634</v>
      </c>
      <c r="B555" s="288" t="s">
        <v>4453</v>
      </c>
      <c r="C555" s="319" t="s">
        <v>1541</v>
      </c>
      <c r="D555" s="319" t="s">
        <v>4765</v>
      </c>
      <c r="E555" s="319" t="s">
        <v>4765</v>
      </c>
      <c r="F555" s="319">
        <v>20180101</v>
      </c>
      <c r="G555" s="319">
        <v>20210630</v>
      </c>
      <c r="H555" s="319" t="s">
        <v>4293</v>
      </c>
      <c r="I555" s="319" t="s">
        <v>4923</v>
      </c>
      <c r="J555" s="319">
        <f t="shared" si="48"/>
        <v>2414</v>
      </c>
      <c r="K555" s="319" t="s">
        <v>4837</v>
      </c>
      <c r="L555" s="319" t="s">
        <v>4836</v>
      </c>
    </row>
    <row r="556" spans="1:12">
      <c r="A556" s="319">
        <f t="shared" si="49"/>
        <v>2635</v>
      </c>
      <c r="B556" s="288" t="s">
        <v>4453</v>
      </c>
      <c r="C556" s="319" t="s">
        <v>1541</v>
      </c>
      <c r="D556" s="319" t="s">
        <v>4765</v>
      </c>
      <c r="E556" s="319" t="s">
        <v>4765</v>
      </c>
      <c r="F556" s="319">
        <v>20180101</v>
      </c>
      <c r="G556" s="319">
        <v>20210630</v>
      </c>
      <c r="H556" s="319" t="s">
        <v>4293</v>
      </c>
      <c r="I556" s="319" t="s">
        <v>4923</v>
      </c>
      <c r="J556" s="319">
        <f t="shared" si="48"/>
        <v>2414</v>
      </c>
      <c r="K556" s="319" t="s">
        <v>4838</v>
      </c>
      <c r="L556" s="319" t="s">
        <v>4841</v>
      </c>
    </row>
    <row r="557" spans="1:12">
      <c r="A557" s="319">
        <f t="shared" si="49"/>
        <v>2636</v>
      </c>
      <c r="B557" s="288" t="s">
        <v>4453</v>
      </c>
      <c r="C557" s="319" t="s">
        <v>1541</v>
      </c>
      <c r="D557" s="319" t="s">
        <v>4765</v>
      </c>
      <c r="E557" s="319" t="s">
        <v>4765</v>
      </c>
      <c r="F557" s="319">
        <v>20180101</v>
      </c>
      <c r="G557" s="319">
        <v>20210630</v>
      </c>
      <c r="H557" s="319" t="s">
        <v>4293</v>
      </c>
      <c r="I557" s="319" t="s">
        <v>4923</v>
      </c>
      <c r="J557" s="319">
        <f t="shared" si="48"/>
        <v>2414</v>
      </c>
      <c r="K557" s="319" t="s">
        <v>4839</v>
      </c>
      <c r="L557" s="319" t="s">
        <v>4842</v>
      </c>
    </row>
    <row r="558" spans="1:12">
      <c r="A558" s="319">
        <f t="shared" si="49"/>
        <v>2637</v>
      </c>
      <c r="B558" s="288" t="s">
        <v>4453</v>
      </c>
      <c r="C558" s="319" t="s">
        <v>1541</v>
      </c>
      <c r="D558" s="319" t="s">
        <v>4765</v>
      </c>
      <c r="E558" s="319" t="s">
        <v>4765</v>
      </c>
      <c r="F558" s="319">
        <v>20180101</v>
      </c>
      <c r="G558" s="319">
        <v>20210630</v>
      </c>
      <c r="H558" s="319" t="s">
        <v>4293</v>
      </c>
      <c r="I558" s="319" t="s">
        <v>4923</v>
      </c>
      <c r="J558" s="319">
        <f>J544+1</f>
        <v>2415</v>
      </c>
      <c r="K558" s="319" t="s">
        <v>1809</v>
      </c>
      <c r="L558" s="319" t="s">
        <v>4458</v>
      </c>
    </row>
    <row r="559" spans="1:12">
      <c r="A559" s="319">
        <f t="shared" si="49"/>
        <v>2638</v>
      </c>
      <c r="B559" s="288" t="s">
        <v>4453</v>
      </c>
      <c r="C559" s="319" t="s">
        <v>1541</v>
      </c>
      <c r="D559" s="319" t="s">
        <v>4765</v>
      </c>
      <c r="E559" s="319" t="s">
        <v>4765</v>
      </c>
      <c r="F559" s="319">
        <v>20180101</v>
      </c>
      <c r="G559" s="319">
        <v>20210630</v>
      </c>
      <c r="H559" s="319" t="s">
        <v>4293</v>
      </c>
      <c r="I559" s="319" t="s">
        <v>4923</v>
      </c>
      <c r="J559" s="319">
        <f t="shared" si="48"/>
        <v>2415</v>
      </c>
      <c r="K559" s="319" t="s">
        <v>1419</v>
      </c>
      <c r="L559" s="319" t="s">
        <v>4459</v>
      </c>
    </row>
    <row r="560" spans="1:12">
      <c r="A560" s="319">
        <f t="shared" si="49"/>
        <v>2639</v>
      </c>
      <c r="B560" s="288" t="s">
        <v>4453</v>
      </c>
      <c r="C560" s="319" t="s">
        <v>1541</v>
      </c>
      <c r="D560" s="319" t="s">
        <v>4765</v>
      </c>
      <c r="E560" s="319" t="s">
        <v>4765</v>
      </c>
      <c r="F560" s="319">
        <v>20180101</v>
      </c>
      <c r="G560" s="319">
        <v>20210630</v>
      </c>
      <c r="H560" s="319" t="s">
        <v>4293</v>
      </c>
      <c r="I560" s="319" t="s">
        <v>4923</v>
      </c>
      <c r="J560" s="319">
        <f t="shared" si="48"/>
        <v>2415</v>
      </c>
      <c r="K560" s="319" t="s">
        <v>1586</v>
      </c>
      <c r="L560" s="319" t="s">
        <v>4460</v>
      </c>
    </row>
    <row r="561" spans="1:12">
      <c r="A561" s="319">
        <f t="shared" si="49"/>
        <v>2640</v>
      </c>
      <c r="B561" s="288" t="s">
        <v>4453</v>
      </c>
      <c r="C561" s="319" t="s">
        <v>1541</v>
      </c>
      <c r="D561" s="319" t="s">
        <v>4765</v>
      </c>
      <c r="E561" s="319" t="s">
        <v>4765</v>
      </c>
      <c r="F561" s="319">
        <v>20180101</v>
      </c>
      <c r="G561" s="319">
        <v>20210630</v>
      </c>
      <c r="H561" s="319" t="s">
        <v>4293</v>
      </c>
      <c r="I561" s="319" t="s">
        <v>4923</v>
      </c>
      <c r="J561" s="319">
        <f t="shared" si="48"/>
        <v>2415</v>
      </c>
      <c r="K561" s="319" t="s">
        <v>1256</v>
      </c>
      <c r="L561" s="319" t="s">
        <v>4744</v>
      </c>
    </row>
    <row r="562" spans="1:12">
      <c r="A562" s="319">
        <f t="shared" si="49"/>
        <v>2641</v>
      </c>
      <c r="B562" s="288" t="s">
        <v>4453</v>
      </c>
      <c r="C562" s="319" t="s">
        <v>1541</v>
      </c>
      <c r="D562" s="319" t="s">
        <v>4765</v>
      </c>
      <c r="E562" s="319" t="s">
        <v>4765</v>
      </c>
      <c r="F562" s="319">
        <v>20180101</v>
      </c>
      <c r="G562" s="319">
        <v>20210630</v>
      </c>
      <c r="H562" s="319" t="s">
        <v>4293</v>
      </c>
      <c r="I562" s="319" t="s">
        <v>4923</v>
      </c>
      <c r="J562" s="319">
        <f t="shared" si="48"/>
        <v>2415</v>
      </c>
      <c r="K562" s="319" t="s">
        <v>4461</v>
      </c>
      <c r="L562" s="319" t="s">
        <v>4462</v>
      </c>
    </row>
    <row r="563" spans="1:12">
      <c r="A563" s="319">
        <f t="shared" si="49"/>
        <v>2642</v>
      </c>
      <c r="B563" s="288" t="s">
        <v>4453</v>
      </c>
      <c r="C563" s="319" t="s">
        <v>1541</v>
      </c>
      <c r="D563" s="319" t="s">
        <v>4765</v>
      </c>
      <c r="E563" s="319" t="s">
        <v>4765</v>
      </c>
      <c r="F563" s="319">
        <v>20180101</v>
      </c>
      <c r="G563" s="319">
        <v>20210630</v>
      </c>
      <c r="H563" s="319" t="s">
        <v>4293</v>
      </c>
      <c r="I563" s="319" t="s">
        <v>4923</v>
      </c>
      <c r="J563" s="319">
        <f t="shared" si="48"/>
        <v>2415</v>
      </c>
      <c r="K563" s="319" t="s">
        <v>4762</v>
      </c>
      <c r="L563" s="319" t="s">
        <v>4763</v>
      </c>
    </row>
    <row r="564" spans="1:12">
      <c r="A564" s="319">
        <f t="shared" si="49"/>
        <v>2643</v>
      </c>
      <c r="B564" s="288" t="s">
        <v>4453</v>
      </c>
      <c r="C564" s="319" t="s">
        <v>1541</v>
      </c>
      <c r="D564" s="319" t="s">
        <v>4765</v>
      </c>
      <c r="E564" s="319" t="s">
        <v>4765</v>
      </c>
      <c r="F564" s="319">
        <v>20180101</v>
      </c>
      <c r="G564" s="319">
        <v>20210630</v>
      </c>
      <c r="H564" s="319" t="s">
        <v>4293</v>
      </c>
      <c r="I564" s="319" t="s">
        <v>4923</v>
      </c>
      <c r="J564" s="319">
        <f t="shared" si="48"/>
        <v>2415</v>
      </c>
      <c r="K564" s="319" t="s">
        <v>4463</v>
      </c>
      <c r="L564" s="319" t="s">
        <v>4464</v>
      </c>
    </row>
    <row r="565" spans="1:12">
      <c r="A565" s="319">
        <f t="shared" si="49"/>
        <v>2644</v>
      </c>
      <c r="B565" s="288" t="s">
        <v>4453</v>
      </c>
      <c r="C565" s="319" t="s">
        <v>1541</v>
      </c>
      <c r="D565" s="319" t="s">
        <v>4765</v>
      </c>
      <c r="E565" s="319" t="s">
        <v>4765</v>
      </c>
      <c r="F565" s="319">
        <v>20180101</v>
      </c>
      <c r="G565" s="319">
        <v>20210630</v>
      </c>
      <c r="H565" s="319" t="s">
        <v>4293</v>
      </c>
      <c r="I565" s="319" t="s">
        <v>4923</v>
      </c>
      <c r="J565" s="319">
        <f t="shared" si="48"/>
        <v>2415</v>
      </c>
      <c r="K565" s="319" t="s">
        <v>1276</v>
      </c>
      <c r="L565" s="319" t="s">
        <v>4467</v>
      </c>
    </row>
    <row r="566" spans="1:12">
      <c r="A566" s="319">
        <f t="shared" si="49"/>
        <v>2645</v>
      </c>
      <c r="B566" s="288" t="s">
        <v>4453</v>
      </c>
      <c r="C566" s="319" t="s">
        <v>1541</v>
      </c>
      <c r="D566" s="319" t="s">
        <v>4765</v>
      </c>
      <c r="E566" s="319" t="s">
        <v>4765</v>
      </c>
      <c r="F566" s="319">
        <v>20180101</v>
      </c>
      <c r="G566" s="319">
        <v>20210630</v>
      </c>
      <c r="H566" s="319" t="s">
        <v>4293</v>
      </c>
      <c r="I566" s="319" t="s">
        <v>4923</v>
      </c>
      <c r="J566" s="319">
        <f t="shared" si="48"/>
        <v>2415</v>
      </c>
      <c r="K566" s="319" t="s">
        <v>4832</v>
      </c>
      <c r="L566" s="319" t="s">
        <v>4469</v>
      </c>
    </row>
    <row r="567" spans="1:12">
      <c r="A567" s="319">
        <f t="shared" si="49"/>
        <v>2646</v>
      </c>
      <c r="B567" s="288" t="s">
        <v>4453</v>
      </c>
      <c r="C567" s="319" t="s">
        <v>1541</v>
      </c>
      <c r="D567" s="319" t="s">
        <v>4765</v>
      </c>
      <c r="E567" s="319" t="s">
        <v>4765</v>
      </c>
      <c r="F567" s="319">
        <v>20180101</v>
      </c>
      <c r="G567" s="319">
        <v>20210630</v>
      </c>
      <c r="H567" s="319" t="s">
        <v>4293</v>
      </c>
      <c r="I567" s="319" t="s">
        <v>4923</v>
      </c>
      <c r="J567" s="319">
        <f t="shared" ref="J567:J630" si="50">J566</f>
        <v>2415</v>
      </c>
      <c r="K567" s="319" t="s">
        <v>4833</v>
      </c>
      <c r="L567" s="319" t="s">
        <v>4471</v>
      </c>
    </row>
    <row r="568" spans="1:12">
      <c r="A568" s="319">
        <f t="shared" si="49"/>
        <v>2647</v>
      </c>
      <c r="B568" s="288" t="s">
        <v>4453</v>
      </c>
      <c r="C568" s="319" t="s">
        <v>1541</v>
      </c>
      <c r="D568" s="319" t="s">
        <v>4765</v>
      </c>
      <c r="E568" s="319" t="s">
        <v>4765</v>
      </c>
      <c r="F568" s="319">
        <v>20180101</v>
      </c>
      <c r="G568" s="319">
        <v>20210630</v>
      </c>
      <c r="H568" s="319" t="s">
        <v>4293</v>
      </c>
      <c r="I568" s="319" t="s">
        <v>4923</v>
      </c>
      <c r="J568" s="319">
        <f t="shared" si="50"/>
        <v>2415</v>
      </c>
      <c r="K568" s="319" t="s">
        <v>4834</v>
      </c>
      <c r="L568" s="319" t="s">
        <v>4835</v>
      </c>
    </row>
    <row r="569" spans="1:12">
      <c r="A569" s="319">
        <f t="shared" si="49"/>
        <v>2648</v>
      </c>
      <c r="B569" s="288" t="s">
        <v>4453</v>
      </c>
      <c r="C569" s="319" t="s">
        <v>1541</v>
      </c>
      <c r="D569" s="319" t="s">
        <v>4765</v>
      </c>
      <c r="E569" s="319" t="s">
        <v>4765</v>
      </c>
      <c r="F569" s="319">
        <v>20180101</v>
      </c>
      <c r="G569" s="319">
        <v>20210630</v>
      </c>
      <c r="H569" s="319" t="s">
        <v>4293</v>
      </c>
      <c r="I569" s="319" t="s">
        <v>4923</v>
      </c>
      <c r="J569" s="319">
        <f t="shared" si="50"/>
        <v>2415</v>
      </c>
      <c r="K569" s="319" t="s">
        <v>4837</v>
      </c>
      <c r="L569" s="319" t="s">
        <v>4836</v>
      </c>
    </row>
    <row r="570" spans="1:12">
      <c r="A570" s="319">
        <f t="shared" si="49"/>
        <v>2649</v>
      </c>
      <c r="B570" s="288" t="s">
        <v>4453</v>
      </c>
      <c r="C570" s="319" t="s">
        <v>1541</v>
      </c>
      <c r="D570" s="319" t="s">
        <v>4765</v>
      </c>
      <c r="E570" s="319" t="s">
        <v>4765</v>
      </c>
      <c r="F570" s="319">
        <v>20180101</v>
      </c>
      <c r="G570" s="319">
        <v>20210630</v>
      </c>
      <c r="H570" s="319" t="s">
        <v>4293</v>
      </c>
      <c r="I570" s="319" t="s">
        <v>4923</v>
      </c>
      <c r="J570" s="319">
        <f t="shared" si="50"/>
        <v>2415</v>
      </c>
      <c r="K570" s="319" t="s">
        <v>4838</v>
      </c>
      <c r="L570" s="319" t="s">
        <v>4841</v>
      </c>
    </row>
    <row r="571" spans="1:12">
      <c r="A571" s="319">
        <f t="shared" si="49"/>
        <v>2650</v>
      </c>
      <c r="B571" s="288" t="s">
        <v>4453</v>
      </c>
      <c r="C571" s="319" t="s">
        <v>1541</v>
      </c>
      <c r="D571" s="319" t="s">
        <v>4765</v>
      </c>
      <c r="E571" s="319" t="s">
        <v>4765</v>
      </c>
      <c r="F571" s="319">
        <v>20180101</v>
      </c>
      <c r="G571" s="319">
        <v>20210630</v>
      </c>
      <c r="H571" s="319" t="s">
        <v>4293</v>
      </c>
      <c r="I571" s="319" t="s">
        <v>4923</v>
      </c>
      <c r="J571" s="319">
        <f t="shared" si="50"/>
        <v>2415</v>
      </c>
      <c r="K571" s="319" t="s">
        <v>4839</v>
      </c>
      <c r="L571" s="319" t="s">
        <v>4842</v>
      </c>
    </row>
    <row r="572" spans="1:12">
      <c r="A572" s="319">
        <f t="shared" si="49"/>
        <v>2651</v>
      </c>
      <c r="B572" s="288" t="s">
        <v>4453</v>
      </c>
      <c r="C572" s="319" t="s">
        <v>1541</v>
      </c>
      <c r="D572" s="319" t="s">
        <v>4765</v>
      </c>
      <c r="E572" s="319" t="s">
        <v>4765</v>
      </c>
      <c r="F572" s="319">
        <v>20180101</v>
      </c>
      <c r="G572" s="319">
        <v>20210630</v>
      </c>
      <c r="H572" s="319" t="s">
        <v>4293</v>
      </c>
      <c r="I572" s="319" t="s">
        <v>4923</v>
      </c>
      <c r="J572" s="319">
        <f>J558+1</f>
        <v>2416</v>
      </c>
      <c r="K572" s="319" t="s">
        <v>1809</v>
      </c>
      <c r="L572" s="319" t="s">
        <v>4458</v>
      </c>
    </row>
    <row r="573" spans="1:12">
      <c r="A573" s="319">
        <f t="shared" si="49"/>
        <v>2652</v>
      </c>
      <c r="B573" s="288" t="s">
        <v>4453</v>
      </c>
      <c r="C573" s="319" t="s">
        <v>1541</v>
      </c>
      <c r="D573" s="319" t="s">
        <v>4765</v>
      </c>
      <c r="E573" s="319" t="s">
        <v>4765</v>
      </c>
      <c r="F573" s="319">
        <v>20180101</v>
      </c>
      <c r="G573" s="319">
        <v>20210630</v>
      </c>
      <c r="H573" s="319" t="s">
        <v>4293</v>
      </c>
      <c r="I573" s="319" t="s">
        <v>4923</v>
      </c>
      <c r="J573" s="319">
        <f t="shared" si="50"/>
        <v>2416</v>
      </c>
      <c r="K573" s="319" t="s">
        <v>1419</v>
      </c>
      <c r="L573" s="319" t="s">
        <v>4459</v>
      </c>
    </row>
    <row r="574" spans="1:12">
      <c r="A574" s="319">
        <f t="shared" si="49"/>
        <v>2653</v>
      </c>
      <c r="B574" s="288" t="s">
        <v>4453</v>
      </c>
      <c r="C574" s="319" t="s">
        <v>1541</v>
      </c>
      <c r="D574" s="319" t="s">
        <v>4765</v>
      </c>
      <c r="E574" s="319" t="s">
        <v>4765</v>
      </c>
      <c r="F574" s="319">
        <v>20180101</v>
      </c>
      <c r="G574" s="319">
        <v>20210630</v>
      </c>
      <c r="H574" s="319" t="s">
        <v>4293</v>
      </c>
      <c r="I574" s="319" t="s">
        <v>4923</v>
      </c>
      <c r="J574" s="319">
        <f t="shared" si="50"/>
        <v>2416</v>
      </c>
      <c r="K574" s="319" t="s">
        <v>1586</v>
      </c>
      <c r="L574" s="319" t="s">
        <v>4460</v>
      </c>
    </row>
    <row r="575" spans="1:12">
      <c r="A575" s="319">
        <f t="shared" si="49"/>
        <v>2654</v>
      </c>
      <c r="B575" s="288" t="s">
        <v>4453</v>
      </c>
      <c r="C575" s="319" t="s">
        <v>1541</v>
      </c>
      <c r="D575" s="319" t="s">
        <v>4765</v>
      </c>
      <c r="E575" s="319" t="s">
        <v>4765</v>
      </c>
      <c r="F575" s="319">
        <v>20180101</v>
      </c>
      <c r="G575" s="319">
        <v>20210630</v>
      </c>
      <c r="H575" s="319" t="s">
        <v>4293</v>
      </c>
      <c r="I575" s="319" t="s">
        <v>4923</v>
      </c>
      <c r="J575" s="319">
        <f t="shared" si="50"/>
        <v>2416</v>
      </c>
      <c r="K575" s="319" t="s">
        <v>1256</v>
      </c>
      <c r="L575" s="319" t="s">
        <v>4744</v>
      </c>
    </row>
    <row r="576" spans="1:12">
      <c r="A576" s="319">
        <f t="shared" si="49"/>
        <v>2655</v>
      </c>
      <c r="B576" s="288" t="s">
        <v>4453</v>
      </c>
      <c r="C576" s="319" t="s">
        <v>1541</v>
      </c>
      <c r="D576" s="319" t="s">
        <v>4765</v>
      </c>
      <c r="E576" s="319" t="s">
        <v>4765</v>
      </c>
      <c r="F576" s="319">
        <v>20180101</v>
      </c>
      <c r="G576" s="319">
        <v>20210630</v>
      </c>
      <c r="H576" s="319" t="s">
        <v>4293</v>
      </c>
      <c r="I576" s="319" t="s">
        <v>4923</v>
      </c>
      <c r="J576" s="319">
        <f t="shared" si="50"/>
        <v>2416</v>
      </c>
      <c r="K576" s="319" t="s">
        <v>4461</v>
      </c>
      <c r="L576" s="319" t="s">
        <v>4462</v>
      </c>
    </row>
    <row r="577" spans="1:12">
      <c r="A577" s="319">
        <f t="shared" si="49"/>
        <v>2656</v>
      </c>
      <c r="B577" s="288" t="s">
        <v>4453</v>
      </c>
      <c r="C577" s="319" t="s">
        <v>1541</v>
      </c>
      <c r="D577" s="319" t="s">
        <v>4765</v>
      </c>
      <c r="E577" s="319" t="s">
        <v>4765</v>
      </c>
      <c r="F577" s="319">
        <v>20180101</v>
      </c>
      <c r="G577" s="319">
        <v>20210630</v>
      </c>
      <c r="H577" s="319" t="s">
        <v>4293</v>
      </c>
      <c r="I577" s="319" t="s">
        <v>4923</v>
      </c>
      <c r="J577" s="319">
        <f t="shared" si="50"/>
        <v>2416</v>
      </c>
      <c r="K577" s="319" t="s">
        <v>4762</v>
      </c>
      <c r="L577" s="319" t="s">
        <v>4763</v>
      </c>
    </row>
    <row r="578" spans="1:12">
      <c r="A578" s="319">
        <f t="shared" si="49"/>
        <v>2657</v>
      </c>
      <c r="B578" s="288" t="s">
        <v>4453</v>
      </c>
      <c r="C578" s="319" t="s">
        <v>1541</v>
      </c>
      <c r="D578" s="319" t="s">
        <v>4765</v>
      </c>
      <c r="E578" s="319" t="s">
        <v>4765</v>
      </c>
      <c r="F578" s="319">
        <v>20180101</v>
      </c>
      <c r="G578" s="319">
        <v>20210630</v>
      </c>
      <c r="H578" s="319" t="s">
        <v>4293</v>
      </c>
      <c r="I578" s="319" t="s">
        <v>4923</v>
      </c>
      <c r="J578" s="319">
        <f t="shared" si="50"/>
        <v>2416</v>
      </c>
      <c r="K578" s="319" t="s">
        <v>4463</v>
      </c>
      <c r="L578" s="319" t="s">
        <v>4464</v>
      </c>
    </row>
    <row r="579" spans="1:12">
      <c r="A579" s="319">
        <f t="shared" si="49"/>
        <v>2658</v>
      </c>
      <c r="B579" s="288" t="s">
        <v>4453</v>
      </c>
      <c r="C579" s="319" t="s">
        <v>1541</v>
      </c>
      <c r="D579" s="319" t="s">
        <v>4765</v>
      </c>
      <c r="E579" s="319" t="s">
        <v>4765</v>
      </c>
      <c r="F579" s="319">
        <v>20180101</v>
      </c>
      <c r="G579" s="319">
        <v>20210630</v>
      </c>
      <c r="H579" s="319" t="s">
        <v>4293</v>
      </c>
      <c r="I579" s="319" t="s">
        <v>4923</v>
      </c>
      <c r="J579" s="319">
        <f t="shared" si="50"/>
        <v>2416</v>
      </c>
      <c r="K579" s="319" t="s">
        <v>1276</v>
      </c>
      <c r="L579" s="319" t="s">
        <v>4467</v>
      </c>
    </row>
    <row r="580" spans="1:12">
      <c r="A580" s="319">
        <f t="shared" si="49"/>
        <v>2659</v>
      </c>
      <c r="B580" s="288" t="s">
        <v>4453</v>
      </c>
      <c r="C580" s="319" t="s">
        <v>1541</v>
      </c>
      <c r="D580" s="319" t="s">
        <v>4765</v>
      </c>
      <c r="E580" s="319" t="s">
        <v>4765</v>
      </c>
      <c r="F580" s="319">
        <v>20180101</v>
      </c>
      <c r="G580" s="319">
        <v>20210630</v>
      </c>
      <c r="H580" s="319" t="s">
        <v>4293</v>
      </c>
      <c r="I580" s="319" t="s">
        <v>4923</v>
      </c>
      <c r="J580" s="319">
        <f t="shared" si="50"/>
        <v>2416</v>
      </c>
      <c r="K580" s="319" t="s">
        <v>4832</v>
      </c>
      <c r="L580" s="319" t="s">
        <v>4469</v>
      </c>
    </row>
    <row r="581" spans="1:12">
      <c r="A581" s="319">
        <f t="shared" si="49"/>
        <v>2660</v>
      </c>
      <c r="B581" s="288" t="s">
        <v>4453</v>
      </c>
      <c r="C581" s="319" t="s">
        <v>1541</v>
      </c>
      <c r="D581" s="319" t="s">
        <v>4765</v>
      </c>
      <c r="E581" s="319" t="s">
        <v>4765</v>
      </c>
      <c r="F581" s="319">
        <v>20180101</v>
      </c>
      <c r="G581" s="319">
        <v>20210630</v>
      </c>
      <c r="H581" s="319" t="s">
        <v>4293</v>
      </c>
      <c r="I581" s="319" t="s">
        <v>4923</v>
      </c>
      <c r="J581" s="319">
        <f t="shared" si="50"/>
        <v>2416</v>
      </c>
      <c r="K581" s="319" t="s">
        <v>4833</v>
      </c>
      <c r="L581" s="319" t="s">
        <v>4471</v>
      </c>
    </row>
    <row r="582" spans="1:12">
      <c r="A582" s="319">
        <f t="shared" si="49"/>
        <v>2661</v>
      </c>
      <c r="B582" s="288" t="s">
        <v>4453</v>
      </c>
      <c r="C582" s="319" t="s">
        <v>1541</v>
      </c>
      <c r="D582" s="319" t="s">
        <v>4765</v>
      </c>
      <c r="E582" s="319" t="s">
        <v>4765</v>
      </c>
      <c r="F582" s="319">
        <v>20180101</v>
      </c>
      <c r="G582" s="319">
        <v>20210630</v>
      </c>
      <c r="H582" s="319" t="s">
        <v>4293</v>
      </c>
      <c r="I582" s="319" t="s">
        <v>4923</v>
      </c>
      <c r="J582" s="319">
        <f t="shared" si="50"/>
        <v>2416</v>
      </c>
      <c r="K582" s="319" t="s">
        <v>4834</v>
      </c>
      <c r="L582" s="319" t="s">
        <v>4835</v>
      </c>
    </row>
    <row r="583" spans="1:12">
      <c r="A583" s="319">
        <f t="shared" si="49"/>
        <v>2662</v>
      </c>
      <c r="B583" s="288" t="s">
        <v>4453</v>
      </c>
      <c r="C583" s="319" t="s">
        <v>1541</v>
      </c>
      <c r="D583" s="319" t="s">
        <v>4765</v>
      </c>
      <c r="E583" s="319" t="s">
        <v>4765</v>
      </c>
      <c r="F583" s="319">
        <v>20180101</v>
      </c>
      <c r="G583" s="319">
        <v>20210630</v>
      </c>
      <c r="H583" s="319" t="s">
        <v>4293</v>
      </c>
      <c r="I583" s="319" t="s">
        <v>4923</v>
      </c>
      <c r="J583" s="319">
        <f t="shared" si="50"/>
        <v>2416</v>
      </c>
      <c r="K583" s="319" t="s">
        <v>4837</v>
      </c>
      <c r="L583" s="319" t="s">
        <v>4836</v>
      </c>
    </row>
    <row r="584" spans="1:12">
      <c r="A584" s="319">
        <f t="shared" si="49"/>
        <v>2663</v>
      </c>
      <c r="B584" s="288" t="s">
        <v>4453</v>
      </c>
      <c r="C584" s="319" t="s">
        <v>1541</v>
      </c>
      <c r="D584" s="319" t="s">
        <v>4765</v>
      </c>
      <c r="E584" s="319" t="s">
        <v>4765</v>
      </c>
      <c r="F584" s="319">
        <v>20180101</v>
      </c>
      <c r="G584" s="319">
        <v>20210630</v>
      </c>
      <c r="H584" s="319" t="s">
        <v>4293</v>
      </c>
      <c r="I584" s="319" t="s">
        <v>4923</v>
      </c>
      <c r="J584" s="319">
        <f t="shared" si="50"/>
        <v>2416</v>
      </c>
      <c r="K584" s="319" t="s">
        <v>4838</v>
      </c>
      <c r="L584" s="319" t="s">
        <v>4841</v>
      </c>
    </row>
    <row r="585" spans="1:12">
      <c r="A585" s="319">
        <f t="shared" si="49"/>
        <v>2664</v>
      </c>
      <c r="B585" s="288" t="s">
        <v>4453</v>
      </c>
      <c r="C585" s="319" t="s">
        <v>1541</v>
      </c>
      <c r="D585" s="319" t="s">
        <v>4765</v>
      </c>
      <c r="E585" s="319" t="s">
        <v>4765</v>
      </c>
      <c r="F585" s="319">
        <v>20180101</v>
      </c>
      <c r="G585" s="319">
        <v>20210630</v>
      </c>
      <c r="H585" s="319" t="s">
        <v>4293</v>
      </c>
      <c r="I585" s="319" t="s">
        <v>4923</v>
      </c>
      <c r="J585" s="319">
        <f t="shared" si="50"/>
        <v>2416</v>
      </c>
      <c r="K585" s="319" t="s">
        <v>4839</v>
      </c>
      <c r="L585" s="319" t="s">
        <v>4842</v>
      </c>
    </row>
    <row r="586" spans="1:12">
      <c r="A586" s="319">
        <f t="shared" si="49"/>
        <v>2665</v>
      </c>
      <c r="B586" s="288" t="s">
        <v>4453</v>
      </c>
      <c r="C586" s="319" t="s">
        <v>1541</v>
      </c>
      <c r="D586" s="319" t="s">
        <v>4765</v>
      </c>
      <c r="E586" s="319" t="s">
        <v>4765</v>
      </c>
      <c r="F586" s="319">
        <v>20180101</v>
      </c>
      <c r="G586" s="319">
        <v>20210630</v>
      </c>
      <c r="H586" s="319" t="s">
        <v>4293</v>
      </c>
      <c r="I586" s="319" t="s">
        <v>4923</v>
      </c>
      <c r="J586" s="319">
        <f>J572+1</f>
        <v>2417</v>
      </c>
      <c r="K586" s="319" t="s">
        <v>1809</v>
      </c>
      <c r="L586" s="319" t="s">
        <v>4458</v>
      </c>
    </row>
    <row r="587" spans="1:12">
      <c r="A587" s="319">
        <f t="shared" si="49"/>
        <v>2666</v>
      </c>
      <c r="B587" s="288" t="s">
        <v>4453</v>
      </c>
      <c r="C587" s="319" t="s">
        <v>1541</v>
      </c>
      <c r="D587" s="319" t="s">
        <v>4765</v>
      </c>
      <c r="E587" s="319" t="s">
        <v>4765</v>
      </c>
      <c r="F587" s="319">
        <v>20180101</v>
      </c>
      <c r="G587" s="319">
        <v>20210630</v>
      </c>
      <c r="H587" s="319" t="s">
        <v>4293</v>
      </c>
      <c r="I587" s="319" t="s">
        <v>4923</v>
      </c>
      <c r="J587" s="319">
        <f t="shared" si="50"/>
        <v>2417</v>
      </c>
      <c r="K587" s="319" t="s">
        <v>1419</v>
      </c>
      <c r="L587" s="319" t="s">
        <v>4459</v>
      </c>
    </row>
    <row r="588" spans="1:12">
      <c r="A588" s="319">
        <f t="shared" si="49"/>
        <v>2667</v>
      </c>
      <c r="B588" s="288" t="s">
        <v>4453</v>
      </c>
      <c r="C588" s="319" t="s">
        <v>1541</v>
      </c>
      <c r="D588" s="319" t="s">
        <v>4765</v>
      </c>
      <c r="E588" s="319" t="s">
        <v>4765</v>
      </c>
      <c r="F588" s="319">
        <v>20180101</v>
      </c>
      <c r="G588" s="319">
        <v>20210630</v>
      </c>
      <c r="H588" s="319" t="s">
        <v>4293</v>
      </c>
      <c r="I588" s="319" t="s">
        <v>4923</v>
      </c>
      <c r="J588" s="319">
        <f t="shared" si="50"/>
        <v>2417</v>
      </c>
      <c r="K588" s="319" t="s">
        <v>1586</v>
      </c>
      <c r="L588" s="319" t="s">
        <v>4460</v>
      </c>
    </row>
    <row r="589" spans="1:12">
      <c r="A589" s="319">
        <f t="shared" si="49"/>
        <v>2668</v>
      </c>
      <c r="B589" s="288" t="s">
        <v>4453</v>
      </c>
      <c r="C589" s="319" t="s">
        <v>1541</v>
      </c>
      <c r="D589" s="319" t="s">
        <v>4765</v>
      </c>
      <c r="E589" s="319" t="s">
        <v>4765</v>
      </c>
      <c r="F589" s="319">
        <v>20180101</v>
      </c>
      <c r="G589" s="319">
        <v>20210630</v>
      </c>
      <c r="H589" s="319" t="s">
        <v>4293</v>
      </c>
      <c r="I589" s="319" t="s">
        <v>4923</v>
      </c>
      <c r="J589" s="319">
        <f t="shared" si="50"/>
        <v>2417</v>
      </c>
      <c r="K589" s="319" t="s">
        <v>1256</v>
      </c>
      <c r="L589" s="319" t="s">
        <v>4744</v>
      </c>
    </row>
    <row r="590" spans="1:12">
      <c r="A590" s="319">
        <f t="shared" si="49"/>
        <v>2669</v>
      </c>
      <c r="B590" s="288" t="s">
        <v>4453</v>
      </c>
      <c r="C590" s="319" t="s">
        <v>1541</v>
      </c>
      <c r="D590" s="319" t="s">
        <v>4765</v>
      </c>
      <c r="E590" s="319" t="s">
        <v>4765</v>
      </c>
      <c r="F590" s="319">
        <v>20180101</v>
      </c>
      <c r="G590" s="319">
        <v>20210630</v>
      </c>
      <c r="H590" s="319" t="s">
        <v>4293</v>
      </c>
      <c r="I590" s="319" t="s">
        <v>4923</v>
      </c>
      <c r="J590" s="319">
        <f t="shared" si="50"/>
        <v>2417</v>
      </c>
      <c r="K590" s="319" t="s">
        <v>4461</v>
      </c>
      <c r="L590" s="319" t="s">
        <v>4462</v>
      </c>
    </row>
    <row r="591" spans="1:12">
      <c r="A591" s="319">
        <f t="shared" si="49"/>
        <v>2670</v>
      </c>
      <c r="B591" s="288" t="s">
        <v>4453</v>
      </c>
      <c r="C591" s="319" t="s">
        <v>1541</v>
      </c>
      <c r="D591" s="319" t="s">
        <v>4765</v>
      </c>
      <c r="E591" s="319" t="s">
        <v>4765</v>
      </c>
      <c r="F591" s="319">
        <v>20180101</v>
      </c>
      <c r="G591" s="319">
        <v>20210630</v>
      </c>
      <c r="H591" s="319" t="s">
        <v>4293</v>
      </c>
      <c r="I591" s="319" t="s">
        <v>4923</v>
      </c>
      <c r="J591" s="319">
        <f t="shared" si="50"/>
        <v>2417</v>
      </c>
      <c r="K591" s="319" t="s">
        <v>4762</v>
      </c>
      <c r="L591" s="319" t="s">
        <v>4763</v>
      </c>
    </row>
    <row r="592" spans="1:12">
      <c r="A592" s="319">
        <f t="shared" si="49"/>
        <v>2671</v>
      </c>
      <c r="B592" s="288" t="s">
        <v>4453</v>
      </c>
      <c r="C592" s="319" t="s">
        <v>1541</v>
      </c>
      <c r="D592" s="319" t="s">
        <v>4765</v>
      </c>
      <c r="E592" s="319" t="s">
        <v>4765</v>
      </c>
      <c r="F592" s="319">
        <v>20180101</v>
      </c>
      <c r="G592" s="319">
        <v>20210630</v>
      </c>
      <c r="H592" s="319" t="s">
        <v>4293</v>
      </c>
      <c r="I592" s="319" t="s">
        <v>4923</v>
      </c>
      <c r="J592" s="319">
        <f t="shared" si="50"/>
        <v>2417</v>
      </c>
      <c r="K592" s="319" t="s">
        <v>4463</v>
      </c>
      <c r="L592" s="319" t="s">
        <v>4464</v>
      </c>
    </row>
    <row r="593" spans="1:12">
      <c r="A593" s="319">
        <f t="shared" si="49"/>
        <v>2672</v>
      </c>
      <c r="B593" s="288" t="s">
        <v>4453</v>
      </c>
      <c r="C593" s="319" t="s">
        <v>1541</v>
      </c>
      <c r="D593" s="319" t="s">
        <v>4765</v>
      </c>
      <c r="E593" s="319" t="s">
        <v>4765</v>
      </c>
      <c r="F593" s="319">
        <v>20180101</v>
      </c>
      <c r="G593" s="319">
        <v>20210630</v>
      </c>
      <c r="H593" s="319" t="s">
        <v>4293</v>
      </c>
      <c r="I593" s="319" t="s">
        <v>4923</v>
      </c>
      <c r="J593" s="319">
        <f t="shared" si="50"/>
        <v>2417</v>
      </c>
      <c r="K593" s="319" t="s">
        <v>1276</v>
      </c>
      <c r="L593" s="319" t="s">
        <v>4467</v>
      </c>
    </row>
    <row r="594" spans="1:12">
      <c r="A594" s="319">
        <f t="shared" si="49"/>
        <v>2673</v>
      </c>
      <c r="B594" s="288" t="s">
        <v>4453</v>
      </c>
      <c r="C594" s="319" t="s">
        <v>1541</v>
      </c>
      <c r="D594" s="319" t="s">
        <v>4765</v>
      </c>
      <c r="E594" s="319" t="s">
        <v>4765</v>
      </c>
      <c r="F594" s="319">
        <v>20180101</v>
      </c>
      <c r="G594" s="319">
        <v>20210630</v>
      </c>
      <c r="H594" s="319" t="s">
        <v>4293</v>
      </c>
      <c r="I594" s="319" t="s">
        <v>4923</v>
      </c>
      <c r="J594" s="319">
        <f t="shared" si="50"/>
        <v>2417</v>
      </c>
      <c r="K594" s="319" t="s">
        <v>4832</v>
      </c>
      <c r="L594" s="319" t="s">
        <v>4469</v>
      </c>
    </row>
    <row r="595" spans="1:12">
      <c r="A595" s="319">
        <f t="shared" si="49"/>
        <v>2674</v>
      </c>
      <c r="B595" s="288" t="s">
        <v>4453</v>
      </c>
      <c r="C595" s="319" t="s">
        <v>1541</v>
      </c>
      <c r="D595" s="319" t="s">
        <v>4765</v>
      </c>
      <c r="E595" s="319" t="s">
        <v>4765</v>
      </c>
      <c r="F595" s="319">
        <v>20180101</v>
      </c>
      <c r="G595" s="319">
        <v>20210630</v>
      </c>
      <c r="H595" s="319" t="s">
        <v>4293</v>
      </c>
      <c r="I595" s="319" t="s">
        <v>4923</v>
      </c>
      <c r="J595" s="319">
        <f t="shared" si="50"/>
        <v>2417</v>
      </c>
      <c r="K595" s="319" t="s">
        <v>4833</v>
      </c>
      <c r="L595" s="319" t="s">
        <v>4471</v>
      </c>
    </row>
    <row r="596" spans="1:12">
      <c r="A596" s="319">
        <f t="shared" si="49"/>
        <v>2675</v>
      </c>
      <c r="B596" s="288" t="s">
        <v>4453</v>
      </c>
      <c r="C596" s="319" t="s">
        <v>1541</v>
      </c>
      <c r="D596" s="319" t="s">
        <v>4765</v>
      </c>
      <c r="E596" s="319" t="s">
        <v>4765</v>
      </c>
      <c r="F596" s="319">
        <v>20180101</v>
      </c>
      <c r="G596" s="319">
        <v>20210630</v>
      </c>
      <c r="H596" s="319" t="s">
        <v>4293</v>
      </c>
      <c r="I596" s="319" t="s">
        <v>4923</v>
      </c>
      <c r="J596" s="319">
        <f t="shared" si="50"/>
        <v>2417</v>
      </c>
      <c r="K596" s="319" t="s">
        <v>4834</v>
      </c>
      <c r="L596" s="319" t="s">
        <v>4835</v>
      </c>
    </row>
    <row r="597" spans="1:12">
      <c r="A597" s="319">
        <f t="shared" si="49"/>
        <v>2676</v>
      </c>
      <c r="B597" s="288" t="s">
        <v>4453</v>
      </c>
      <c r="C597" s="319" t="s">
        <v>1541</v>
      </c>
      <c r="D597" s="319" t="s">
        <v>4765</v>
      </c>
      <c r="E597" s="319" t="s">
        <v>4765</v>
      </c>
      <c r="F597" s="319">
        <v>20180101</v>
      </c>
      <c r="G597" s="319">
        <v>20210630</v>
      </c>
      <c r="H597" s="319" t="s">
        <v>4293</v>
      </c>
      <c r="I597" s="319" t="s">
        <v>4923</v>
      </c>
      <c r="J597" s="319">
        <f t="shared" si="50"/>
        <v>2417</v>
      </c>
      <c r="K597" s="319" t="s">
        <v>4837</v>
      </c>
      <c r="L597" s="319" t="s">
        <v>4836</v>
      </c>
    </row>
    <row r="598" spans="1:12">
      <c r="A598" s="319">
        <f t="shared" si="49"/>
        <v>2677</v>
      </c>
      <c r="B598" s="288" t="s">
        <v>4453</v>
      </c>
      <c r="C598" s="319" t="s">
        <v>1541</v>
      </c>
      <c r="D598" s="319" t="s">
        <v>4765</v>
      </c>
      <c r="E598" s="319" t="s">
        <v>4765</v>
      </c>
      <c r="F598" s="319">
        <v>20180101</v>
      </c>
      <c r="G598" s="319">
        <v>20210630</v>
      </c>
      <c r="H598" s="319" t="s">
        <v>4293</v>
      </c>
      <c r="I598" s="319" t="s">
        <v>4923</v>
      </c>
      <c r="J598" s="319">
        <f t="shared" si="50"/>
        <v>2417</v>
      </c>
      <c r="K598" s="319" t="s">
        <v>4838</v>
      </c>
      <c r="L598" s="319" t="s">
        <v>4841</v>
      </c>
    </row>
    <row r="599" spans="1:12">
      <c r="A599" s="319">
        <f t="shared" si="49"/>
        <v>2678</v>
      </c>
      <c r="B599" s="288" t="s">
        <v>4453</v>
      </c>
      <c r="C599" s="319" t="s">
        <v>1541</v>
      </c>
      <c r="D599" s="319" t="s">
        <v>4765</v>
      </c>
      <c r="E599" s="319" t="s">
        <v>4765</v>
      </c>
      <c r="F599" s="319">
        <v>20180101</v>
      </c>
      <c r="G599" s="319">
        <v>20210630</v>
      </c>
      <c r="H599" s="319" t="s">
        <v>4293</v>
      </c>
      <c r="I599" s="319" t="s">
        <v>4923</v>
      </c>
      <c r="J599" s="319">
        <f t="shared" si="50"/>
        <v>2417</v>
      </c>
      <c r="K599" s="319" t="s">
        <v>4839</v>
      </c>
      <c r="L599" s="319" t="s">
        <v>4842</v>
      </c>
    </row>
    <row r="600" spans="1:12">
      <c r="A600" s="319">
        <f t="shared" si="49"/>
        <v>2679</v>
      </c>
      <c r="B600" s="288" t="s">
        <v>4453</v>
      </c>
      <c r="C600" s="319" t="s">
        <v>1541</v>
      </c>
      <c r="D600" s="319" t="s">
        <v>4765</v>
      </c>
      <c r="E600" s="319" t="s">
        <v>4765</v>
      </c>
      <c r="F600" s="319">
        <v>20180101</v>
      </c>
      <c r="G600" s="319">
        <v>20210630</v>
      </c>
      <c r="H600" s="319" t="s">
        <v>4293</v>
      </c>
      <c r="I600" s="319" t="s">
        <v>4923</v>
      </c>
      <c r="J600" s="319">
        <f>J586+1</f>
        <v>2418</v>
      </c>
      <c r="K600" s="319" t="s">
        <v>1809</v>
      </c>
      <c r="L600" s="319" t="s">
        <v>4458</v>
      </c>
    </row>
    <row r="601" spans="1:12">
      <c r="A601" s="319">
        <f t="shared" si="49"/>
        <v>2680</v>
      </c>
      <c r="B601" s="288" t="s">
        <v>4453</v>
      </c>
      <c r="C601" s="319" t="s">
        <v>1541</v>
      </c>
      <c r="D601" s="319" t="s">
        <v>4765</v>
      </c>
      <c r="E601" s="319" t="s">
        <v>4765</v>
      </c>
      <c r="F601" s="319">
        <v>20180101</v>
      </c>
      <c r="G601" s="319">
        <v>20210630</v>
      </c>
      <c r="H601" s="319" t="s">
        <v>4293</v>
      </c>
      <c r="I601" s="319" t="s">
        <v>4923</v>
      </c>
      <c r="J601" s="319">
        <f t="shared" si="50"/>
        <v>2418</v>
      </c>
      <c r="K601" s="319" t="s">
        <v>1419</v>
      </c>
      <c r="L601" s="319" t="s">
        <v>4459</v>
      </c>
    </row>
    <row r="602" spans="1:12">
      <c r="A602" s="319">
        <f t="shared" si="49"/>
        <v>2681</v>
      </c>
      <c r="B602" s="288" t="s">
        <v>4453</v>
      </c>
      <c r="C602" s="319" t="s">
        <v>1541</v>
      </c>
      <c r="D602" s="319" t="s">
        <v>4765</v>
      </c>
      <c r="E602" s="319" t="s">
        <v>4765</v>
      </c>
      <c r="F602" s="319">
        <v>20180101</v>
      </c>
      <c r="G602" s="319">
        <v>20210630</v>
      </c>
      <c r="H602" s="319" t="s">
        <v>4293</v>
      </c>
      <c r="I602" s="319" t="s">
        <v>4923</v>
      </c>
      <c r="J602" s="319">
        <f t="shared" si="50"/>
        <v>2418</v>
      </c>
      <c r="K602" s="319" t="s">
        <v>1586</v>
      </c>
      <c r="L602" s="319" t="s">
        <v>4460</v>
      </c>
    </row>
    <row r="603" spans="1:12">
      <c r="A603" s="319">
        <f t="shared" si="49"/>
        <v>2682</v>
      </c>
      <c r="B603" s="288" t="s">
        <v>4453</v>
      </c>
      <c r="C603" s="319" t="s">
        <v>1541</v>
      </c>
      <c r="D603" s="319" t="s">
        <v>4765</v>
      </c>
      <c r="E603" s="319" t="s">
        <v>4765</v>
      </c>
      <c r="F603" s="319">
        <v>20180101</v>
      </c>
      <c r="G603" s="319">
        <v>20210630</v>
      </c>
      <c r="H603" s="319" t="s">
        <v>4293</v>
      </c>
      <c r="I603" s="319" t="s">
        <v>4923</v>
      </c>
      <c r="J603" s="319">
        <f t="shared" si="50"/>
        <v>2418</v>
      </c>
      <c r="K603" s="319" t="s">
        <v>1256</v>
      </c>
      <c r="L603" s="319" t="s">
        <v>4744</v>
      </c>
    </row>
    <row r="604" spans="1:12">
      <c r="A604" s="319">
        <f t="shared" si="49"/>
        <v>2683</v>
      </c>
      <c r="B604" s="288" t="s">
        <v>4453</v>
      </c>
      <c r="C604" s="319" t="s">
        <v>1541</v>
      </c>
      <c r="D604" s="319" t="s">
        <v>4765</v>
      </c>
      <c r="E604" s="319" t="s">
        <v>4765</v>
      </c>
      <c r="F604" s="319">
        <v>20180101</v>
      </c>
      <c r="G604" s="319">
        <v>20210630</v>
      </c>
      <c r="H604" s="319" t="s">
        <v>4293</v>
      </c>
      <c r="I604" s="319" t="s">
        <v>4923</v>
      </c>
      <c r="J604" s="319">
        <f t="shared" si="50"/>
        <v>2418</v>
      </c>
      <c r="K604" s="319" t="s">
        <v>4461</v>
      </c>
      <c r="L604" s="319" t="s">
        <v>4462</v>
      </c>
    </row>
    <row r="605" spans="1:12">
      <c r="A605" s="319">
        <f t="shared" si="49"/>
        <v>2684</v>
      </c>
      <c r="B605" s="288" t="s">
        <v>4453</v>
      </c>
      <c r="C605" s="319" t="s">
        <v>1541</v>
      </c>
      <c r="D605" s="319" t="s">
        <v>4765</v>
      </c>
      <c r="E605" s="319" t="s">
        <v>4765</v>
      </c>
      <c r="F605" s="319">
        <v>20180101</v>
      </c>
      <c r="G605" s="319">
        <v>20210630</v>
      </c>
      <c r="H605" s="319" t="s">
        <v>4293</v>
      </c>
      <c r="I605" s="319" t="s">
        <v>4923</v>
      </c>
      <c r="J605" s="319">
        <f t="shared" si="50"/>
        <v>2418</v>
      </c>
      <c r="K605" s="319" t="s">
        <v>4762</v>
      </c>
      <c r="L605" s="319" t="s">
        <v>4763</v>
      </c>
    </row>
    <row r="606" spans="1:12">
      <c r="A606" s="319">
        <f t="shared" si="49"/>
        <v>2685</v>
      </c>
      <c r="B606" s="288" t="s">
        <v>4453</v>
      </c>
      <c r="C606" s="319" t="s">
        <v>1541</v>
      </c>
      <c r="D606" s="319" t="s">
        <v>4765</v>
      </c>
      <c r="E606" s="319" t="s">
        <v>4765</v>
      </c>
      <c r="F606" s="319">
        <v>20180101</v>
      </c>
      <c r="G606" s="319">
        <v>20210630</v>
      </c>
      <c r="H606" s="319" t="s">
        <v>4293</v>
      </c>
      <c r="I606" s="319" t="s">
        <v>4923</v>
      </c>
      <c r="J606" s="319">
        <f t="shared" si="50"/>
        <v>2418</v>
      </c>
      <c r="K606" s="319" t="s">
        <v>4463</v>
      </c>
      <c r="L606" s="319" t="s">
        <v>4464</v>
      </c>
    </row>
    <row r="607" spans="1:12">
      <c r="A607" s="319">
        <f t="shared" si="49"/>
        <v>2686</v>
      </c>
      <c r="B607" s="288" t="s">
        <v>4453</v>
      </c>
      <c r="C607" s="319" t="s">
        <v>1541</v>
      </c>
      <c r="D607" s="319" t="s">
        <v>4765</v>
      </c>
      <c r="E607" s="319" t="s">
        <v>4765</v>
      </c>
      <c r="F607" s="319">
        <v>20180101</v>
      </c>
      <c r="G607" s="319">
        <v>20210630</v>
      </c>
      <c r="H607" s="319" t="s">
        <v>4293</v>
      </c>
      <c r="I607" s="319" t="s">
        <v>4923</v>
      </c>
      <c r="J607" s="319">
        <f t="shared" si="50"/>
        <v>2418</v>
      </c>
      <c r="K607" s="319" t="s">
        <v>1276</v>
      </c>
      <c r="L607" s="319" t="s">
        <v>4467</v>
      </c>
    </row>
    <row r="608" spans="1:12">
      <c r="A608" s="319">
        <f t="shared" si="49"/>
        <v>2687</v>
      </c>
      <c r="B608" s="288" t="s">
        <v>4453</v>
      </c>
      <c r="C608" s="319" t="s">
        <v>1541</v>
      </c>
      <c r="D608" s="319" t="s">
        <v>4765</v>
      </c>
      <c r="E608" s="319" t="s">
        <v>4765</v>
      </c>
      <c r="F608" s="319">
        <v>20180101</v>
      </c>
      <c r="G608" s="319">
        <v>20210630</v>
      </c>
      <c r="H608" s="319" t="s">
        <v>4293</v>
      </c>
      <c r="I608" s="319" t="s">
        <v>4923</v>
      </c>
      <c r="J608" s="319">
        <f t="shared" si="50"/>
        <v>2418</v>
      </c>
      <c r="K608" s="319" t="s">
        <v>4832</v>
      </c>
      <c r="L608" s="319" t="s">
        <v>4469</v>
      </c>
    </row>
    <row r="609" spans="1:12">
      <c r="A609" s="319">
        <f t="shared" si="49"/>
        <v>2688</v>
      </c>
      <c r="B609" s="288" t="s">
        <v>4453</v>
      </c>
      <c r="C609" s="319" t="s">
        <v>1541</v>
      </c>
      <c r="D609" s="319" t="s">
        <v>4765</v>
      </c>
      <c r="E609" s="319" t="s">
        <v>4765</v>
      </c>
      <c r="F609" s="319">
        <v>20180101</v>
      </c>
      <c r="G609" s="319">
        <v>20210630</v>
      </c>
      <c r="H609" s="319" t="s">
        <v>4293</v>
      </c>
      <c r="I609" s="319" t="s">
        <v>4923</v>
      </c>
      <c r="J609" s="319">
        <f t="shared" si="50"/>
        <v>2418</v>
      </c>
      <c r="K609" s="319" t="s">
        <v>4833</v>
      </c>
      <c r="L609" s="319" t="s">
        <v>4471</v>
      </c>
    </row>
    <row r="610" spans="1:12">
      <c r="A610" s="319">
        <f t="shared" si="49"/>
        <v>2689</v>
      </c>
      <c r="B610" s="288" t="s">
        <v>4453</v>
      </c>
      <c r="C610" s="319" t="s">
        <v>1541</v>
      </c>
      <c r="D610" s="319" t="s">
        <v>4765</v>
      </c>
      <c r="E610" s="319" t="s">
        <v>4765</v>
      </c>
      <c r="F610" s="319">
        <v>20180101</v>
      </c>
      <c r="G610" s="319">
        <v>20210630</v>
      </c>
      <c r="H610" s="319" t="s">
        <v>4293</v>
      </c>
      <c r="I610" s="319" t="s">
        <v>4923</v>
      </c>
      <c r="J610" s="319">
        <f t="shared" si="50"/>
        <v>2418</v>
      </c>
      <c r="K610" s="319" t="s">
        <v>4834</v>
      </c>
      <c r="L610" s="319" t="s">
        <v>4835</v>
      </c>
    </row>
    <row r="611" spans="1:12">
      <c r="A611" s="319">
        <f t="shared" si="49"/>
        <v>2690</v>
      </c>
      <c r="B611" s="288" t="s">
        <v>4453</v>
      </c>
      <c r="C611" s="319" t="s">
        <v>1541</v>
      </c>
      <c r="D611" s="319" t="s">
        <v>4765</v>
      </c>
      <c r="E611" s="319" t="s">
        <v>4765</v>
      </c>
      <c r="F611" s="319">
        <v>20180101</v>
      </c>
      <c r="G611" s="319">
        <v>20210630</v>
      </c>
      <c r="H611" s="319" t="s">
        <v>4293</v>
      </c>
      <c r="I611" s="319" t="s">
        <v>4923</v>
      </c>
      <c r="J611" s="319">
        <f t="shared" si="50"/>
        <v>2418</v>
      </c>
      <c r="K611" s="319" t="s">
        <v>4837</v>
      </c>
      <c r="L611" s="319" t="s">
        <v>4836</v>
      </c>
    </row>
    <row r="612" spans="1:12">
      <c r="A612" s="319">
        <f t="shared" ref="A612:A641" si="51">A611+1</f>
        <v>2691</v>
      </c>
      <c r="B612" s="288" t="s">
        <v>4453</v>
      </c>
      <c r="C612" s="319" t="s">
        <v>1541</v>
      </c>
      <c r="D612" s="319" t="s">
        <v>4765</v>
      </c>
      <c r="E612" s="319" t="s">
        <v>4765</v>
      </c>
      <c r="F612" s="319">
        <v>20180101</v>
      </c>
      <c r="G612" s="319">
        <v>20210630</v>
      </c>
      <c r="H612" s="319" t="s">
        <v>4293</v>
      </c>
      <c r="I612" s="319" t="s">
        <v>4923</v>
      </c>
      <c r="J612" s="319">
        <f t="shared" si="50"/>
        <v>2418</v>
      </c>
      <c r="K612" s="319" t="s">
        <v>4838</v>
      </c>
      <c r="L612" s="319" t="s">
        <v>4841</v>
      </c>
    </row>
    <row r="613" spans="1:12">
      <c r="A613" s="319">
        <f t="shared" si="51"/>
        <v>2692</v>
      </c>
      <c r="B613" s="288" t="s">
        <v>4453</v>
      </c>
      <c r="C613" s="319" t="s">
        <v>1541</v>
      </c>
      <c r="D613" s="319" t="s">
        <v>4765</v>
      </c>
      <c r="E613" s="319" t="s">
        <v>4765</v>
      </c>
      <c r="F613" s="319">
        <v>20180101</v>
      </c>
      <c r="G613" s="319">
        <v>20210630</v>
      </c>
      <c r="H613" s="319" t="s">
        <v>4293</v>
      </c>
      <c r="I613" s="319" t="s">
        <v>4923</v>
      </c>
      <c r="J613" s="319">
        <f t="shared" si="50"/>
        <v>2418</v>
      </c>
      <c r="K613" s="319" t="s">
        <v>4839</v>
      </c>
      <c r="L613" s="319" t="s">
        <v>4842</v>
      </c>
    </row>
    <row r="614" spans="1:12">
      <c r="A614" s="319">
        <f t="shared" si="51"/>
        <v>2693</v>
      </c>
      <c r="B614" s="288" t="s">
        <v>4453</v>
      </c>
      <c r="C614" s="319" t="s">
        <v>1541</v>
      </c>
      <c r="D614" s="319" t="s">
        <v>4765</v>
      </c>
      <c r="E614" s="319" t="s">
        <v>4765</v>
      </c>
      <c r="F614" s="319">
        <v>20180101</v>
      </c>
      <c r="G614" s="319">
        <v>20210630</v>
      </c>
      <c r="H614" s="319" t="s">
        <v>4293</v>
      </c>
      <c r="I614" s="319" t="s">
        <v>4923</v>
      </c>
      <c r="J614" s="319">
        <f>J600+1</f>
        <v>2419</v>
      </c>
      <c r="K614" s="319" t="s">
        <v>1809</v>
      </c>
      <c r="L614" s="319" t="s">
        <v>4458</v>
      </c>
    </row>
    <row r="615" spans="1:12">
      <c r="A615" s="319">
        <f t="shared" si="51"/>
        <v>2694</v>
      </c>
      <c r="B615" s="288" t="s">
        <v>4453</v>
      </c>
      <c r="C615" s="319" t="s">
        <v>1541</v>
      </c>
      <c r="D615" s="319" t="s">
        <v>4765</v>
      </c>
      <c r="E615" s="319" t="s">
        <v>4765</v>
      </c>
      <c r="F615" s="319">
        <v>20180101</v>
      </c>
      <c r="G615" s="319">
        <v>20210630</v>
      </c>
      <c r="H615" s="319" t="s">
        <v>4293</v>
      </c>
      <c r="I615" s="319" t="s">
        <v>4923</v>
      </c>
      <c r="J615" s="319">
        <f t="shared" si="50"/>
        <v>2419</v>
      </c>
      <c r="K615" s="319" t="s">
        <v>1419</v>
      </c>
      <c r="L615" s="319" t="s">
        <v>4459</v>
      </c>
    </row>
    <row r="616" spans="1:12">
      <c r="A616" s="319">
        <f t="shared" si="51"/>
        <v>2695</v>
      </c>
      <c r="B616" s="288" t="s">
        <v>4453</v>
      </c>
      <c r="C616" s="319" t="s">
        <v>1541</v>
      </c>
      <c r="D616" s="319" t="s">
        <v>4765</v>
      </c>
      <c r="E616" s="319" t="s">
        <v>4765</v>
      </c>
      <c r="F616" s="319">
        <v>20180101</v>
      </c>
      <c r="G616" s="319">
        <v>20210630</v>
      </c>
      <c r="H616" s="319" t="s">
        <v>4293</v>
      </c>
      <c r="I616" s="319" t="s">
        <v>4923</v>
      </c>
      <c r="J616" s="319">
        <f t="shared" si="50"/>
        <v>2419</v>
      </c>
      <c r="K616" s="319" t="s">
        <v>1586</v>
      </c>
      <c r="L616" s="319" t="s">
        <v>4460</v>
      </c>
    </row>
    <row r="617" spans="1:12">
      <c r="A617" s="319">
        <f t="shared" si="51"/>
        <v>2696</v>
      </c>
      <c r="B617" s="288" t="s">
        <v>4453</v>
      </c>
      <c r="C617" s="319" t="s">
        <v>1541</v>
      </c>
      <c r="D617" s="319" t="s">
        <v>4765</v>
      </c>
      <c r="E617" s="319" t="s">
        <v>4765</v>
      </c>
      <c r="F617" s="319">
        <v>20180101</v>
      </c>
      <c r="G617" s="319">
        <v>20210630</v>
      </c>
      <c r="H617" s="319" t="s">
        <v>4293</v>
      </c>
      <c r="I617" s="319" t="s">
        <v>4923</v>
      </c>
      <c r="J617" s="319">
        <f t="shared" si="50"/>
        <v>2419</v>
      </c>
      <c r="K617" s="319" t="s">
        <v>1256</v>
      </c>
      <c r="L617" s="319" t="s">
        <v>4744</v>
      </c>
    </row>
    <row r="618" spans="1:12">
      <c r="A618" s="319">
        <f t="shared" si="51"/>
        <v>2697</v>
      </c>
      <c r="B618" s="288" t="s">
        <v>4453</v>
      </c>
      <c r="C618" s="319" t="s">
        <v>1541</v>
      </c>
      <c r="D618" s="319" t="s">
        <v>4765</v>
      </c>
      <c r="E618" s="319" t="s">
        <v>4765</v>
      </c>
      <c r="F618" s="319">
        <v>20180101</v>
      </c>
      <c r="G618" s="319">
        <v>20210630</v>
      </c>
      <c r="H618" s="319" t="s">
        <v>4293</v>
      </c>
      <c r="I618" s="319" t="s">
        <v>4923</v>
      </c>
      <c r="J618" s="319">
        <f t="shared" si="50"/>
        <v>2419</v>
      </c>
      <c r="K618" s="319" t="s">
        <v>4461</v>
      </c>
      <c r="L618" s="319" t="s">
        <v>4462</v>
      </c>
    </row>
    <row r="619" spans="1:12">
      <c r="A619" s="319">
        <f t="shared" si="51"/>
        <v>2698</v>
      </c>
      <c r="B619" s="288" t="s">
        <v>4453</v>
      </c>
      <c r="C619" s="319" t="s">
        <v>1541</v>
      </c>
      <c r="D619" s="319" t="s">
        <v>4765</v>
      </c>
      <c r="E619" s="319" t="s">
        <v>4765</v>
      </c>
      <c r="F619" s="319">
        <v>20180101</v>
      </c>
      <c r="G619" s="319">
        <v>20210630</v>
      </c>
      <c r="H619" s="319" t="s">
        <v>4293</v>
      </c>
      <c r="I619" s="319" t="s">
        <v>4923</v>
      </c>
      <c r="J619" s="319">
        <f t="shared" si="50"/>
        <v>2419</v>
      </c>
      <c r="K619" s="319" t="s">
        <v>4762</v>
      </c>
      <c r="L619" s="319" t="s">
        <v>4763</v>
      </c>
    </row>
    <row r="620" spans="1:12">
      <c r="A620" s="319">
        <f t="shared" si="51"/>
        <v>2699</v>
      </c>
      <c r="B620" s="288" t="s">
        <v>4453</v>
      </c>
      <c r="C620" s="319" t="s">
        <v>1541</v>
      </c>
      <c r="D620" s="319" t="s">
        <v>4765</v>
      </c>
      <c r="E620" s="319" t="s">
        <v>4765</v>
      </c>
      <c r="F620" s="319">
        <v>20180101</v>
      </c>
      <c r="G620" s="319">
        <v>20210630</v>
      </c>
      <c r="H620" s="319" t="s">
        <v>4293</v>
      </c>
      <c r="I620" s="319" t="s">
        <v>4923</v>
      </c>
      <c r="J620" s="319">
        <f t="shared" si="50"/>
        <v>2419</v>
      </c>
      <c r="K620" s="319" t="s">
        <v>4463</v>
      </c>
      <c r="L620" s="319" t="s">
        <v>4464</v>
      </c>
    </row>
    <row r="621" spans="1:12">
      <c r="A621" s="319">
        <f t="shared" si="51"/>
        <v>2700</v>
      </c>
      <c r="B621" s="288" t="s">
        <v>4453</v>
      </c>
      <c r="C621" s="319" t="s">
        <v>1541</v>
      </c>
      <c r="D621" s="319" t="s">
        <v>4765</v>
      </c>
      <c r="E621" s="319" t="s">
        <v>4765</v>
      </c>
      <c r="F621" s="319">
        <v>20180101</v>
      </c>
      <c r="G621" s="319">
        <v>20210630</v>
      </c>
      <c r="H621" s="319" t="s">
        <v>4293</v>
      </c>
      <c r="I621" s="319" t="s">
        <v>4923</v>
      </c>
      <c r="J621" s="319">
        <f t="shared" si="50"/>
        <v>2419</v>
      </c>
      <c r="K621" s="319" t="s">
        <v>1276</v>
      </c>
      <c r="L621" s="319" t="s">
        <v>4467</v>
      </c>
    </row>
    <row r="622" spans="1:12">
      <c r="A622" s="319">
        <f t="shared" si="51"/>
        <v>2701</v>
      </c>
      <c r="B622" s="288" t="s">
        <v>4453</v>
      </c>
      <c r="C622" s="319" t="s">
        <v>1541</v>
      </c>
      <c r="D622" s="319" t="s">
        <v>4765</v>
      </c>
      <c r="E622" s="319" t="s">
        <v>4765</v>
      </c>
      <c r="F622" s="319">
        <v>20180101</v>
      </c>
      <c r="G622" s="319">
        <v>20210630</v>
      </c>
      <c r="H622" s="319" t="s">
        <v>4293</v>
      </c>
      <c r="I622" s="319" t="s">
        <v>4923</v>
      </c>
      <c r="J622" s="319">
        <f t="shared" si="50"/>
        <v>2419</v>
      </c>
      <c r="K622" s="319" t="s">
        <v>4832</v>
      </c>
      <c r="L622" s="319" t="s">
        <v>4469</v>
      </c>
    </row>
    <row r="623" spans="1:12">
      <c r="A623" s="319">
        <f t="shared" si="51"/>
        <v>2702</v>
      </c>
      <c r="B623" s="288" t="s">
        <v>4453</v>
      </c>
      <c r="C623" s="319" t="s">
        <v>1541</v>
      </c>
      <c r="D623" s="319" t="s">
        <v>4765</v>
      </c>
      <c r="E623" s="319" t="s">
        <v>4765</v>
      </c>
      <c r="F623" s="319">
        <v>20180101</v>
      </c>
      <c r="G623" s="319">
        <v>20210630</v>
      </c>
      <c r="H623" s="319" t="s">
        <v>4293</v>
      </c>
      <c r="I623" s="319" t="s">
        <v>4923</v>
      </c>
      <c r="J623" s="319">
        <f t="shared" si="50"/>
        <v>2419</v>
      </c>
      <c r="K623" s="319" t="s">
        <v>4833</v>
      </c>
      <c r="L623" s="319" t="s">
        <v>4471</v>
      </c>
    </row>
    <row r="624" spans="1:12">
      <c r="A624" s="319">
        <f t="shared" si="51"/>
        <v>2703</v>
      </c>
      <c r="B624" s="288" t="s">
        <v>4453</v>
      </c>
      <c r="C624" s="319" t="s">
        <v>1541</v>
      </c>
      <c r="D624" s="319" t="s">
        <v>4765</v>
      </c>
      <c r="E624" s="319" t="s">
        <v>4765</v>
      </c>
      <c r="F624" s="319">
        <v>20180101</v>
      </c>
      <c r="G624" s="319">
        <v>20210630</v>
      </c>
      <c r="H624" s="319" t="s">
        <v>4293</v>
      </c>
      <c r="I624" s="319" t="s">
        <v>4923</v>
      </c>
      <c r="J624" s="319">
        <f t="shared" si="50"/>
        <v>2419</v>
      </c>
      <c r="K624" s="319" t="s">
        <v>4834</v>
      </c>
      <c r="L624" s="319" t="s">
        <v>4835</v>
      </c>
    </row>
    <row r="625" spans="1:12">
      <c r="A625" s="319">
        <f t="shared" si="51"/>
        <v>2704</v>
      </c>
      <c r="B625" s="288" t="s">
        <v>4453</v>
      </c>
      <c r="C625" s="319" t="s">
        <v>1541</v>
      </c>
      <c r="D625" s="319" t="s">
        <v>4765</v>
      </c>
      <c r="E625" s="319" t="s">
        <v>4765</v>
      </c>
      <c r="F625" s="319">
        <v>20180101</v>
      </c>
      <c r="G625" s="319">
        <v>20210630</v>
      </c>
      <c r="H625" s="319" t="s">
        <v>4293</v>
      </c>
      <c r="I625" s="319" t="s">
        <v>4923</v>
      </c>
      <c r="J625" s="319">
        <f t="shared" si="50"/>
        <v>2419</v>
      </c>
      <c r="K625" s="319" t="s">
        <v>4837</v>
      </c>
      <c r="L625" s="319" t="s">
        <v>4836</v>
      </c>
    </row>
    <row r="626" spans="1:12">
      <c r="A626" s="319">
        <f t="shared" si="51"/>
        <v>2705</v>
      </c>
      <c r="B626" s="288" t="s">
        <v>4453</v>
      </c>
      <c r="C626" s="319" t="s">
        <v>1541</v>
      </c>
      <c r="D626" s="319" t="s">
        <v>4765</v>
      </c>
      <c r="E626" s="319" t="s">
        <v>4765</v>
      </c>
      <c r="F626" s="319">
        <v>20180101</v>
      </c>
      <c r="G626" s="319">
        <v>20210630</v>
      </c>
      <c r="H626" s="319" t="s">
        <v>4293</v>
      </c>
      <c r="I626" s="319" t="s">
        <v>4923</v>
      </c>
      <c r="J626" s="319">
        <f t="shared" si="50"/>
        <v>2419</v>
      </c>
      <c r="K626" s="319" t="s">
        <v>4838</v>
      </c>
      <c r="L626" s="319" t="s">
        <v>4841</v>
      </c>
    </row>
    <row r="627" spans="1:12">
      <c r="A627" s="319">
        <f t="shared" si="51"/>
        <v>2706</v>
      </c>
      <c r="B627" s="288" t="s">
        <v>4453</v>
      </c>
      <c r="C627" s="319" t="s">
        <v>1541</v>
      </c>
      <c r="D627" s="319" t="s">
        <v>4765</v>
      </c>
      <c r="E627" s="319" t="s">
        <v>4765</v>
      </c>
      <c r="F627" s="319">
        <v>20180101</v>
      </c>
      <c r="G627" s="319">
        <v>20210630</v>
      </c>
      <c r="H627" s="319" t="s">
        <v>4293</v>
      </c>
      <c r="I627" s="319" t="s">
        <v>4923</v>
      </c>
      <c r="J627" s="319">
        <f t="shared" si="50"/>
        <v>2419</v>
      </c>
      <c r="K627" s="319" t="s">
        <v>4839</v>
      </c>
      <c r="L627" s="319" t="s">
        <v>4842</v>
      </c>
    </row>
    <row r="628" spans="1:12">
      <c r="A628" s="319">
        <f t="shared" si="51"/>
        <v>2707</v>
      </c>
      <c r="B628" s="288" t="s">
        <v>4453</v>
      </c>
      <c r="C628" s="319" t="s">
        <v>1541</v>
      </c>
      <c r="D628" s="319" t="s">
        <v>4765</v>
      </c>
      <c r="E628" s="319" t="s">
        <v>4765</v>
      </c>
      <c r="F628" s="319">
        <v>20180101</v>
      </c>
      <c r="G628" s="319">
        <v>20210630</v>
      </c>
      <c r="H628" s="319" t="s">
        <v>4293</v>
      </c>
      <c r="I628" s="319" t="s">
        <v>4923</v>
      </c>
      <c r="J628" s="319">
        <f>J614+1</f>
        <v>2420</v>
      </c>
      <c r="K628" s="319" t="s">
        <v>1809</v>
      </c>
      <c r="L628" s="319" t="s">
        <v>4458</v>
      </c>
    </row>
    <row r="629" spans="1:12">
      <c r="A629" s="319">
        <f t="shared" si="51"/>
        <v>2708</v>
      </c>
      <c r="B629" s="288" t="s">
        <v>4453</v>
      </c>
      <c r="C629" s="319" t="s">
        <v>1541</v>
      </c>
      <c r="D629" s="319" t="s">
        <v>4765</v>
      </c>
      <c r="E629" s="319" t="s">
        <v>4765</v>
      </c>
      <c r="F629" s="319">
        <v>20180101</v>
      </c>
      <c r="G629" s="319">
        <v>20210630</v>
      </c>
      <c r="H629" s="319" t="s">
        <v>4293</v>
      </c>
      <c r="I629" s="319" t="s">
        <v>4923</v>
      </c>
      <c r="J629" s="319">
        <f t="shared" si="50"/>
        <v>2420</v>
      </c>
      <c r="K629" s="319" t="s">
        <v>1419</v>
      </c>
      <c r="L629" s="319" t="s">
        <v>4459</v>
      </c>
    </row>
    <row r="630" spans="1:12">
      <c r="A630" s="319">
        <f t="shared" si="51"/>
        <v>2709</v>
      </c>
      <c r="B630" s="288" t="s">
        <v>4453</v>
      </c>
      <c r="C630" s="319" t="s">
        <v>1541</v>
      </c>
      <c r="D630" s="319" t="s">
        <v>4765</v>
      </c>
      <c r="E630" s="319" t="s">
        <v>4765</v>
      </c>
      <c r="F630" s="319">
        <v>20180101</v>
      </c>
      <c r="G630" s="319">
        <v>20210630</v>
      </c>
      <c r="H630" s="319" t="s">
        <v>4293</v>
      </c>
      <c r="I630" s="319" t="s">
        <v>4923</v>
      </c>
      <c r="J630" s="319">
        <f t="shared" si="50"/>
        <v>2420</v>
      </c>
      <c r="K630" s="319" t="s">
        <v>1586</v>
      </c>
      <c r="L630" s="319" t="s">
        <v>4460</v>
      </c>
    </row>
    <row r="631" spans="1:12">
      <c r="A631" s="319">
        <f t="shared" si="51"/>
        <v>2710</v>
      </c>
      <c r="B631" s="288" t="s">
        <v>4453</v>
      </c>
      <c r="C631" s="319" t="s">
        <v>1541</v>
      </c>
      <c r="D631" s="319" t="s">
        <v>4765</v>
      </c>
      <c r="E631" s="319" t="s">
        <v>4765</v>
      </c>
      <c r="F631" s="319">
        <v>20180101</v>
      </c>
      <c r="G631" s="319">
        <v>20210630</v>
      </c>
      <c r="H631" s="319" t="s">
        <v>4293</v>
      </c>
      <c r="I631" s="319" t="s">
        <v>4923</v>
      </c>
      <c r="J631" s="319">
        <f t="shared" ref="J631:J641" si="52">J630</f>
        <v>2420</v>
      </c>
      <c r="K631" s="319" t="s">
        <v>1256</v>
      </c>
      <c r="L631" s="319" t="s">
        <v>4744</v>
      </c>
    </row>
    <row r="632" spans="1:12">
      <c r="A632" s="319">
        <f t="shared" si="51"/>
        <v>2711</v>
      </c>
      <c r="B632" s="288" t="s">
        <v>4453</v>
      </c>
      <c r="C632" s="319" t="s">
        <v>1541</v>
      </c>
      <c r="D632" s="319" t="s">
        <v>4765</v>
      </c>
      <c r="E632" s="319" t="s">
        <v>4765</v>
      </c>
      <c r="F632" s="319">
        <v>20180101</v>
      </c>
      <c r="G632" s="319">
        <v>20210630</v>
      </c>
      <c r="H632" s="319" t="s">
        <v>4293</v>
      </c>
      <c r="I632" s="319" t="s">
        <v>4923</v>
      </c>
      <c r="J632" s="319">
        <f t="shared" si="52"/>
        <v>2420</v>
      </c>
      <c r="K632" s="319" t="s">
        <v>4461</v>
      </c>
      <c r="L632" s="319" t="s">
        <v>4462</v>
      </c>
    </row>
    <row r="633" spans="1:12">
      <c r="A633" s="319">
        <f t="shared" si="51"/>
        <v>2712</v>
      </c>
      <c r="B633" s="288" t="s">
        <v>4453</v>
      </c>
      <c r="C633" s="319" t="s">
        <v>1541</v>
      </c>
      <c r="D633" s="319" t="s">
        <v>4765</v>
      </c>
      <c r="E633" s="319" t="s">
        <v>4765</v>
      </c>
      <c r="F633" s="319">
        <v>20180101</v>
      </c>
      <c r="G633" s="319">
        <v>20210630</v>
      </c>
      <c r="H633" s="319" t="s">
        <v>4293</v>
      </c>
      <c r="I633" s="319" t="s">
        <v>4923</v>
      </c>
      <c r="J633" s="319">
        <f t="shared" si="52"/>
        <v>2420</v>
      </c>
      <c r="K633" s="319" t="s">
        <v>4762</v>
      </c>
      <c r="L633" s="319" t="s">
        <v>4763</v>
      </c>
    </row>
    <row r="634" spans="1:12">
      <c r="A634" s="319">
        <f t="shared" si="51"/>
        <v>2713</v>
      </c>
      <c r="B634" s="288" t="s">
        <v>4453</v>
      </c>
      <c r="C634" s="319" t="s">
        <v>1541</v>
      </c>
      <c r="D634" s="319" t="s">
        <v>4765</v>
      </c>
      <c r="E634" s="319" t="s">
        <v>4765</v>
      </c>
      <c r="F634" s="319">
        <v>20180101</v>
      </c>
      <c r="G634" s="319">
        <v>20210630</v>
      </c>
      <c r="H634" s="319" t="s">
        <v>4293</v>
      </c>
      <c r="I634" s="319" t="s">
        <v>4923</v>
      </c>
      <c r="J634" s="319">
        <f t="shared" si="52"/>
        <v>2420</v>
      </c>
      <c r="K634" s="319" t="s">
        <v>4463</v>
      </c>
      <c r="L634" s="319" t="s">
        <v>4464</v>
      </c>
    </row>
    <row r="635" spans="1:12">
      <c r="A635" s="319">
        <f t="shared" si="51"/>
        <v>2714</v>
      </c>
      <c r="B635" s="288" t="s">
        <v>4453</v>
      </c>
      <c r="C635" s="319" t="s">
        <v>1541</v>
      </c>
      <c r="D635" s="319" t="s">
        <v>4765</v>
      </c>
      <c r="E635" s="319" t="s">
        <v>4765</v>
      </c>
      <c r="F635" s="319">
        <v>20180101</v>
      </c>
      <c r="G635" s="319">
        <v>20210630</v>
      </c>
      <c r="H635" s="319" t="s">
        <v>4293</v>
      </c>
      <c r="I635" s="319" t="s">
        <v>4923</v>
      </c>
      <c r="J635" s="319">
        <f t="shared" si="52"/>
        <v>2420</v>
      </c>
      <c r="K635" s="319" t="s">
        <v>1276</v>
      </c>
      <c r="L635" s="319" t="s">
        <v>4467</v>
      </c>
    </row>
    <row r="636" spans="1:12">
      <c r="A636" s="319">
        <f t="shared" si="51"/>
        <v>2715</v>
      </c>
      <c r="B636" s="288" t="s">
        <v>4453</v>
      </c>
      <c r="C636" s="319" t="s">
        <v>1541</v>
      </c>
      <c r="D636" s="319" t="s">
        <v>4765</v>
      </c>
      <c r="E636" s="319" t="s">
        <v>4765</v>
      </c>
      <c r="F636" s="319">
        <v>20180101</v>
      </c>
      <c r="G636" s="319">
        <v>20210630</v>
      </c>
      <c r="H636" s="319" t="s">
        <v>4293</v>
      </c>
      <c r="I636" s="319" t="s">
        <v>4923</v>
      </c>
      <c r="J636" s="319">
        <f t="shared" si="52"/>
        <v>2420</v>
      </c>
      <c r="K636" s="319" t="s">
        <v>4832</v>
      </c>
      <c r="L636" s="319" t="s">
        <v>4469</v>
      </c>
    </row>
    <row r="637" spans="1:12">
      <c r="A637" s="319">
        <f t="shared" si="51"/>
        <v>2716</v>
      </c>
      <c r="B637" s="288" t="s">
        <v>4453</v>
      </c>
      <c r="C637" s="319" t="s">
        <v>1541</v>
      </c>
      <c r="D637" s="319" t="s">
        <v>4765</v>
      </c>
      <c r="E637" s="319" t="s">
        <v>4765</v>
      </c>
      <c r="F637" s="319">
        <v>20180101</v>
      </c>
      <c r="G637" s="319">
        <v>20210630</v>
      </c>
      <c r="H637" s="319" t="s">
        <v>4293</v>
      </c>
      <c r="I637" s="319" t="s">
        <v>4923</v>
      </c>
      <c r="J637" s="319">
        <f t="shared" si="52"/>
        <v>2420</v>
      </c>
      <c r="K637" s="319" t="s">
        <v>4833</v>
      </c>
      <c r="L637" s="319" t="s">
        <v>4471</v>
      </c>
    </row>
    <row r="638" spans="1:12">
      <c r="A638" s="319">
        <f t="shared" si="51"/>
        <v>2717</v>
      </c>
      <c r="B638" s="288" t="s">
        <v>4453</v>
      </c>
      <c r="C638" s="319" t="s">
        <v>1541</v>
      </c>
      <c r="D638" s="319" t="s">
        <v>4765</v>
      </c>
      <c r="E638" s="319" t="s">
        <v>4765</v>
      </c>
      <c r="F638" s="319">
        <v>20180101</v>
      </c>
      <c r="G638" s="319">
        <v>20210630</v>
      </c>
      <c r="H638" s="319" t="s">
        <v>4293</v>
      </c>
      <c r="I638" s="319" t="s">
        <v>4923</v>
      </c>
      <c r="J638" s="319">
        <f t="shared" si="52"/>
        <v>2420</v>
      </c>
      <c r="K638" s="319" t="s">
        <v>4834</v>
      </c>
      <c r="L638" s="319" t="s">
        <v>4835</v>
      </c>
    </row>
    <row r="639" spans="1:12">
      <c r="A639" s="319">
        <f t="shared" si="51"/>
        <v>2718</v>
      </c>
      <c r="B639" s="288" t="s">
        <v>4453</v>
      </c>
      <c r="C639" s="319" t="s">
        <v>1541</v>
      </c>
      <c r="D639" s="319" t="s">
        <v>4765</v>
      </c>
      <c r="E639" s="319" t="s">
        <v>4765</v>
      </c>
      <c r="F639" s="319">
        <v>20180101</v>
      </c>
      <c r="G639" s="319">
        <v>20210630</v>
      </c>
      <c r="H639" s="319" t="s">
        <v>4293</v>
      </c>
      <c r="I639" s="319" t="s">
        <v>4923</v>
      </c>
      <c r="J639" s="319">
        <f t="shared" si="52"/>
        <v>2420</v>
      </c>
      <c r="K639" s="319" t="s">
        <v>4837</v>
      </c>
      <c r="L639" s="319" t="s">
        <v>4836</v>
      </c>
    </row>
    <row r="640" spans="1:12">
      <c r="A640" s="319">
        <f t="shared" si="51"/>
        <v>2719</v>
      </c>
      <c r="B640" s="288" t="s">
        <v>4453</v>
      </c>
      <c r="C640" s="319" t="s">
        <v>1541</v>
      </c>
      <c r="D640" s="319" t="s">
        <v>4765</v>
      </c>
      <c r="E640" s="319" t="s">
        <v>4765</v>
      </c>
      <c r="F640" s="319">
        <v>20180101</v>
      </c>
      <c r="G640" s="319">
        <v>20210630</v>
      </c>
      <c r="H640" s="319" t="s">
        <v>4293</v>
      </c>
      <c r="I640" s="319" t="s">
        <v>4923</v>
      </c>
      <c r="J640" s="319">
        <f t="shared" si="52"/>
        <v>2420</v>
      </c>
      <c r="K640" s="319" t="s">
        <v>4838</v>
      </c>
      <c r="L640" s="319" t="s">
        <v>4841</v>
      </c>
    </row>
    <row r="641" spans="1:12">
      <c r="A641" s="319">
        <f t="shared" si="51"/>
        <v>2720</v>
      </c>
      <c r="B641" s="288" t="s">
        <v>4453</v>
      </c>
      <c r="C641" s="319" t="s">
        <v>1541</v>
      </c>
      <c r="D641" s="319" t="s">
        <v>4765</v>
      </c>
      <c r="E641" s="319" t="s">
        <v>4765</v>
      </c>
      <c r="F641" s="319">
        <v>20180101</v>
      </c>
      <c r="G641" s="319">
        <v>20210630</v>
      </c>
      <c r="H641" s="319" t="s">
        <v>4293</v>
      </c>
      <c r="I641" s="319" t="s">
        <v>4923</v>
      </c>
      <c r="J641" s="319">
        <f t="shared" si="52"/>
        <v>2420</v>
      </c>
      <c r="K641" s="319" t="s">
        <v>4839</v>
      </c>
      <c r="L641" s="319" t="s">
        <v>4842</v>
      </c>
    </row>
    <row r="652" spans="1:12">
      <c r="A652" s="319"/>
      <c r="B652" s="288"/>
      <c r="C652" s="319"/>
      <c r="F652" s="319"/>
      <c r="G652" s="319"/>
      <c r="H652" s="319"/>
      <c r="I652" s="319"/>
      <c r="J652" s="319"/>
      <c r="K652" s="2"/>
      <c r="L652" s="318"/>
    </row>
    <row r="653" spans="1:12">
      <c r="A653" s="319"/>
      <c r="B653" s="288"/>
      <c r="C653" s="319"/>
      <c r="F653" s="319"/>
      <c r="G653" s="319"/>
      <c r="H653" s="319"/>
      <c r="I653" s="319"/>
      <c r="J653" s="319"/>
      <c r="K653" s="2"/>
      <c r="L653" s="318"/>
    </row>
    <row r="654" spans="1:12">
      <c r="A654" s="319"/>
      <c r="B654" s="288"/>
      <c r="C654" s="319"/>
      <c r="F654" s="319"/>
      <c r="G654" s="319"/>
      <c r="H654" s="319"/>
      <c r="I654" s="319"/>
      <c r="J654" s="319"/>
      <c r="K654" s="2"/>
      <c r="L654" s="318"/>
    </row>
    <row r="655" spans="1:12">
      <c r="A655" s="319"/>
      <c r="B655" s="288"/>
      <c r="C655" s="319"/>
      <c r="F655" s="319"/>
      <c r="G655" s="319"/>
      <c r="H655" s="319"/>
      <c r="I655" s="319"/>
      <c r="J655" s="319"/>
      <c r="K655" s="2"/>
      <c r="L655" s="318"/>
    </row>
    <row r="656" spans="1:12">
      <c r="A656" s="319"/>
      <c r="B656" s="288"/>
      <c r="C656" s="319"/>
      <c r="F656" s="319"/>
      <c r="G656" s="319"/>
      <c r="H656" s="319"/>
      <c r="I656" s="319"/>
      <c r="J656" s="319"/>
      <c r="K656" s="2"/>
      <c r="L656" s="318"/>
    </row>
    <row r="657" spans="1:12">
      <c r="A657" s="319"/>
      <c r="B657" s="288"/>
      <c r="C657" s="319"/>
      <c r="F657" s="319"/>
      <c r="G657" s="319"/>
      <c r="H657" s="319"/>
      <c r="I657" s="319"/>
      <c r="J657" s="319"/>
      <c r="K657" s="2"/>
      <c r="L657" s="318"/>
    </row>
    <row r="658" spans="1:12">
      <c r="A658" s="319"/>
      <c r="B658" s="288"/>
      <c r="C658" s="319"/>
      <c r="F658" s="319"/>
      <c r="G658" s="319"/>
      <c r="H658" s="319"/>
      <c r="I658" s="319"/>
      <c r="J658" s="319"/>
      <c r="K658" s="2"/>
      <c r="L658" s="318"/>
    </row>
    <row r="659" spans="1:12">
      <c r="A659" s="319"/>
      <c r="B659" s="288"/>
      <c r="C659" s="319"/>
      <c r="F659" s="319"/>
      <c r="G659" s="319"/>
      <c r="H659" s="319"/>
      <c r="I659" s="319"/>
      <c r="J659" s="319"/>
      <c r="K659" s="2"/>
      <c r="L659" s="318"/>
    </row>
    <row r="660" spans="1:12">
      <c r="A660" s="319"/>
      <c r="B660" s="288"/>
      <c r="C660" s="319"/>
      <c r="F660" s="319"/>
      <c r="G660" s="319"/>
      <c r="H660" s="319"/>
      <c r="I660" s="319"/>
      <c r="J660" s="319"/>
      <c r="K660" s="2"/>
      <c r="L660" s="318"/>
    </row>
    <row r="661" spans="1:12">
      <c r="A661" s="319"/>
      <c r="B661" s="288"/>
      <c r="C661" s="319"/>
      <c r="F661" s="319"/>
      <c r="G661" s="319"/>
      <c r="H661" s="319"/>
      <c r="I661" s="319"/>
      <c r="J661" s="319"/>
      <c r="K661" s="2"/>
      <c r="L661" s="318"/>
    </row>
    <row r="662" spans="1:12">
      <c r="A662" s="319"/>
      <c r="B662" s="319"/>
      <c r="C662" s="319"/>
      <c r="F662" s="319"/>
      <c r="G662" s="319"/>
      <c r="H662" s="319"/>
      <c r="I662" s="319"/>
      <c r="J662" s="319"/>
      <c r="K662" s="319"/>
      <c r="L662" s="319"/>
    </row>
    <row r="663" spans="1:12">
      <c r="A663" s="319"/>
      <c r="B663" s="2"/>
      <c r="C663" s="319"/>
      <c r="F663" s="319"/>
      <c r="G663" s="319"/>
      <c r="H663" s="319"/>
      <c r="I663" s="319"/>
      <c r="J663" s="319"/>
      <c r="K663" s="319"/>
      <c r="L663" s="319"/>
    </row>
    <row r="664" spans="1:12">
      <c r="A664" s="319"/>
      <c r="B664" s="319"/>
      <c r="C664" s="319"/>
      <c r="F664" s="319"/>
      <c r="G664" s="319"/>
      <c r="H664" s="319"/>
      <c r="I664" s="319"/>
      <c r="J664" s="319"/>
      <c r="K664" s="319"/>
      <c r="L664" s="319"/>
    </row>
    <row r="665" spans="1:12">
      <c r="A665" s="319"/>
      <c r="B665" s="319"/>
      <c r="C665" s="319"/>
      <c r="F665" s="319"/>
      <c r="G665" s="319"/>
      <c r="H665" s="319"/>
      <c r="I665" s="319"/>
      <c r="J665" s="319"/>
      <c r="K665" s="319"/>
      <c r="L665" s="319"/>
    </row>
    <row r="666" spans="1:12">
      <c r="A666" s="319"/>
      <c r="B666" s="319"/>
      <c r="C666" s="319"/>
      <c r="F666" s="319"/>
      <c r="G666" s="319"/>
      <c r="H666" s="319"/>
      <c r="I666" s="319"/>
      <c r="J666" s="319"/>
      <c r="K666" s="319"/>
      <c r="L666" s="319"/>
    </row>
    <row r="667" spans="1:12">
      <c r="A667" s="319"/>
      <c r="B667" s="288"/>
      <c r="C667" s="319"/>
      <c r="F667" s="319"/>
      <c r="G667" s="319"/>
      <c r="H667" s="319"/>
      <c r="I667" s="319"/>
      <c r="J667" s="319"/>
      <c r="K667" s="319"/>
      <c r="L667" s="319"/>
    </row>
    <row r="668" spans="1:12">
      <c r="A668" s="319"/>
      <c r="B668" s="288"/>
      <c r="C668" s="319"/>
      <c r="F668" s="319"/>
      <c r="G668" s="319"/>
      <c r="H668" s="319"/>
      <c r="I668" s="319"/>
      <c r="J668" s="319"/>
      <c r="K668" s="319"/>
      <c r="L668" s="319"/>
    </row>
  </sheetData>
  <phoneticPr fontId="2"/>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12"/>
  <sheetViews>
    <sheetView zoomScale="85" zoomScaleNormal="85" workbookViewId="0">
      <selection activeCell="P22" sqref="P22"/>
    </sheetView>
  </sheetViews>
  <sheetFormatPr defaultRowHeight="14.25"/>
  <cols>
    <col min="1" max="1" width="18.625" customWidth="1"/>
  </cols>
  <sheetData>
    <row r="1" spans="1:266" s="319" customFormat="1">
      <c r="B1" s="319">
        <v>1</v>
      </c>
      <c r="C1" s="319">
        <f>B1+1</f>
        <v>2</v>
      </c>
      <c r="D1" s="319">
        <f t="shared" ref="D1:BO1" si="0">C1+1</f>
        <v>3</v>
      </c>
      <c r="E1" s="319">
        <f t="shared" si="0"/>
        <v>4</v>
      </c>
      <c r="F1" s="319">
        <f t="shared" si="0"/>
        <v>5</v>
      </c>
      <c r="G1" s="319">
        <f t="shared" si="0"/>
        <v>6</v>
      </c>
      <c r="H1" s="319">
        <f t="shared" si="0"/>
        <v>7</v>
      </c>
      <c r="I1" s="319">
        <f t="shared" si="0"/>
        <v>8</v>
      </c>
      <c r="J1" s="319">
        <f t="shared" si="0"/>
        <v>9</v>
      </c>
      <c r="K1" s="319">
        <f t="shared" si="0"/>
        <v>10</v>
      </c>
      <c r="L1" s="319">
        <f t="shared" si="0"/>
        <v>11</v>
      </c>
      <c r="M1" s="319">
        <f t="shared" si="0"/>
        <v>12</v>
      </c>
      <c r="N1" s="319">
        <f t="shared" si="0"/>
        <v>13</v>
      </c>
      <c r="O1" s="319">
        <f t="shared" si="0"/>
        <v>14</v>
      </c>
      <c r="P1" s="319">
        <f t="shared" si="0"/>
        <v>15</v>
      </c>
      <c r="Q1" s="319">
        <f t="shared" si="0"/>
        <v>16</v>
      </c>
      <c r="R1" s="319">
        <f t="shared" si="0"/>
        <v>17</v>
      </c>
      <c r="S1" s="319">
        <f t="shared" si="0"/>
        <v>18</v>
      </c>
      <c r="T1" s="319">
        <f t="shared" si="0"/>
        <v>19</v>
      </c>
      <c r="U1" s="319">
        <f t="shared" si="0"/>
        <v>20</v>
      </c>
      <c r="V1" s="319">
        <f t="shared" si="0"/>
        <v>21</v>
      </c>
      <c r="W1" s="319">
        <f t="shared" si="0"/>
        <v>22</v>
      </c>
      <c r="X1" s="319">
        <f t="shared" si="0"/>
        <v>23</v>
      </c>
      <c r="Y1" s="319">
        <f t="shared" si="0"/>
        <v>24</v>
      </c>
      <c r="Z1" s="319">
        <f t="shared" si="0"/>
        <v>25</v>
      </c>
      <c r="AA1" s="319">
        <f t="shared" si="0"/>
        <v>26</v>
      </c>
      <c r="AB1" s="319">
        <f t="shared" si="0"/>
        <v>27</v>
      </c>
      <c r="AC1" s="319">
        <f t="shared" si="0"/>
        <v>28</v>
      </c>
      <c r="AD1" s="319">
        <f t="shared" si="0"/>
        <v>29</v>
      </c>
      <c r="AE1" s="319">
        <f t="shared" si="0"/>
        <v>30</v>
      </c>
      <c r="AF1" s="319">
        <f t="shared" si="0"/>
        <v>31</v>
      </c>
      <c r="AG1" s="319">
        <f t="shared" si="0"/>
        <v>32</v>
      </c>
      <c r="AH1" s="319">
        <f t="shared" si="0"/>
        <v>33</v>
      </c>
      <c r="AI1" s="319">
        <f t="shared" si="0"/>
        <v>34</v>
      </c>
      <c r="AJ1" s="319">
        <f t="shared" si="0"/>
        <v>35</v>
      </c>
      <c r="AK1" s="319">
        <f t="shared" si="0"/>
        <v>36</v>
      </c>
      <c r="AL1" s="319">
        <f t="shared" si="0"/>
        <v>37</v>
      </c>
      <c r="AM1" s="319">
        <f t="shared" si="0"/>
        <v>38</v>
      </c>
      <c r="AN1" s="319">
        <f t="shared" si="0"/>
        <v>39</v>
      </c>
      <c r="AO1" s="319">
        <f t="shared" si="0"/>
        <v>40</v>
      </c>
      <c r="AP1" s="319">
        <f t="shared" si="0"/>
        <v>41</v>
      </c>
      <c r="AQ1" s="319">
        <f t="shared" si="0"/>
        <v>42</v>
      </c>
      <c r="AR1" s="319">
        <f t="shared" si="0"/>
        <v>43</v>
      </c>
      <c r="AS1" s="319">
        <f t="shared" si="0"/>
        <v>44</v>
      </c>
      <c r="AT1" s="319">
        <f t="shared" si="0"/>
        <v>45</v>
      </c>
      <c r="AU1" s="319">
        <f t="shared" si="0"/>
        <v>46</v>
      </c>
      <c r="AV1" s="319">
        <f t="shared" si="0"/>
        <v>47</v>
      </c>
      <c r="AW1" s="319">
        <f t="shared" si="0"/>
        <v>48</v>
      </c>
      <c r="AX1" s="319">
        <f t="shared" si="0"/>
        <v>49</v>
      </c>
      <c r="AY1" s="319">
        <f t="shared" si="0"/>
        <v>50</v>
      </c>
      <c r="AZ1" s="319">
        <f t="shared" si="0"/>
        <v>51</v>
      </c>
      <c r="BA1" s="319">
        <f t="shared" si="0"/>
        <v>52</v>
      </c>
      <c r="BB1" s="319">
        <f t="shared" si="0"/>
        <v>53</v>
      </c>
      <c r="BC1" s="319">
        <f t="shared" si="0"/>
        <v>54</v>
      </c>
      <c r="BD1" s="319">
        <f t="shared" si="0"/>
        <v>55</v>
      </c>
      <c r="BE1" s="319">
        <f t="shared" si="0"/>
        <v>56</v>
      </c>
      <c r="BF1" s="319">
        <f t="shared" si="0"/>
        <v>57</v>
      </c>
      <c r="BG1" s="319">
        <f t="shared" si="0"/>
        <v>58</v>
      </c>
      <c r="BH1" s="319">
        <f t="shared" si="0"/>
        <v>59</v>
      </c>
      <c r="BI1" s="319">
        <f t="shared" si="0"/>
        <v>60</v>
      </c>
      <c r="BJ1" s="319">
        <f t="shared" si="0"/>
        <v>61</v>
      </c>
      <c r="BK1" s="319">
        <f t="shared" si="0"/>
        <v>62</v>
      </c>
      <c r="BL1" s="319">
        <f t="shared" si="0"/>
        <v>63</v>
      </c>
      <c r="BM1" s="319">
        <f t="shared" si="0"/>
        <v>64</v>
      </c>
      <c r="BN1" s="319">
        <f t="shared" si="0"/>
        <v>65</v>
      </c>
      <c r="BO1" s="319">
        <f t="shared" si="0"/>
        <v>66</v>
      </c>
      <c r="BP1" s="319">
        <f t="shared" ref="BP1:CC1" si="1">BO1+1</f>
        <v>67</v>
      </c>
      <c r="BQ1" s="319">
        <f t="shared" si="1"/>
        <v>68</v>
      </c>
      <c r="BR1" s="319">
        <f t="shared" si="1"/>
        <v>69</v>
      </c>
      <c r="BS1" s="319">
        <f t="shared" si="1"/>
        <v>70</v>
      </c>
      <c r="BT1" s="319">
        <f t="shared" si="1"/>
        <v>71</v>
      </c>
      <c r="BU1" s="319">
        <f t="shared" si="1"/>
        <v>72</v>
      </c>
      <c r="BV1" s="319">
        <f t="shared" si="1"/>
        <v>73</v>
      </c>
      <c r="BW1" s="319">
        <f t="shared" si="1"/>
        <v>74</v>
      </c>
      <c r="BX1" s="319">
        <f t="shared" si="1"/>
        <v>75</v>
      </c>
      <c r="BY1" s="319">
        <f t="shared" si="1"/>
        <v>76</v>
      </c>
      <c r="BZ1" s="319">
        <f t="shared" si="1"/>
        <v>77</v>
      </c>
      <c r="CA1" s="319">
        <f t="shared" si="1"/>
        <v>78</v>
      </c>
      <c r="CB1" s="319">
        <f t="shared" si="1"/>
        <v>79</v>
      </c>
      <c r="CC1" s="319">
        <f t="shared" si="1"/>
        <v>80</v>
      </c>
    </row>
    <row r="2" spans="1:266">
      <c r="A2" s="319" t="s">
        <v>4843</v>
      </c>
      <c r="B2" s="319">
        <v>2801</v>
      </c>
      <c r="C2" s="319">
        <f t="shared" ref="C2:C11" si="2">B2+1</f>
        <v>2802</v>
      </c>
      <c r="D2" s="319">
        <f t="shared" ref="D2:E6" si="3">C2+1</f>
        <v>2803</v>
      </c>
      <c r="E2" s="319">
        <f t="shared" si="3"/>
        <v>2804</v>
      </c>
      <c r="F2" s="319"/>
      <c r="G2" s="319"/>
      <c r="H2" s="319"/>
      <c r="I2" s="319"/>
      <c r="J2" s="319"/>
      <c r="K2" s="319"/>
      <c r="L2" s="319"/>
      <c r="M2" s="319"/>
      <c r="N2" s="319"/>
      <c r="O2" s="319"/>
      <c r="P2" s="319"/>
      <c r="Q2" s="319"/>
      <c r="R2" s="319"/>
      <c r="S2" s="319"/>
      <c r="T2" s="319"/>
      <c r="U2" s="319"/>
      <c r="V2" s="319"/>
      <c r="W2" s="319"/>
      <c r="X2" s="319"/>
      <c r="Y2" s="319"/>
      <c r="Z2" s="319"/>
      <c r="AA2" s="319"/>
      <c r="AB2" s="319"/>
      <c r="AC2" s="319"/>
      <c r="AD2" s="319"/>
      <c r="AE2" s="319"/>
      <c r="AF2" s="319"/>
      <c r="AG2" s="319"/>
      <c r="AH2" s="319"/>
      <c r="AI2" s="319"/>
      <c r="AJ2" s="319"/>
      <c r="AK2" s="319"/>
      <c r="AL2" s="319"/>
      <c r="AM2" s="319"/>
      <c r="AN2" s="319"/>
      <c r="AO2" s="319"/>
      <c r="AP2" s="319"/>
      <c r="AQ2" s="319"/>
      <c r="AR2" s="319"/>
      <c r="AS2" s="319"/>
      <c r="AT2" s="319"/>
      <c r="AU2" s="319"/>
      <c r="AV2" s="319"/>
      <c r="AW2" s="319"/>
      <c r="AX2" s="319"/>
      <c r="AY2" s="319"/>
      <c r="AZ2" s="319"/>
      <c r="BA2" s="319"/>
      <c r="BB2" s="319"/>
      <c r="BC2" s="319"/>
      <c r="BD2" s="319"/>
      <c r="BE2" s="319"/>
      <c r="BF2" s="319"/>
      <c r="BG2" s="319"/>
      <c r="BH2" s="319"/>
      <c r="BI2" s="319"/>
      <c r="BJ2" s="319"/>
      <c r="BK2" s="319"/>
      <c r="BL2" s="319"/>
      <c r="BM2" s="319"/>
      <c r="BN2" s="319"/>
      <c r="BO2" s="319"/>
      <c r="BP2" s="319"/>
      <c r="BQ2" s="319"/>
      <c r="BR2" s="319"/>
      <c r="BS2" s="319"/>
      <c r="BT2" s="319"/>
      <c r="BU2" s="319"/>
      <c r="BV2" s="319"/>
      <c r="BW2" s="319"/>
      <c r="BX2" s="319"/>
      <c r="BY2" s="319"/>
      <c r="BZ2" s="319"/>
      <c r="CA2" s="319"/>
      <c r="CB2" s="319"/>
      <c r="CC2" s="319"/>
      <c r="CD2" s="319"/>
      <c r="CE2" s="319"/>
      <c r="CF2" s="319"/>
      <c r="CG2" s="319"/>
      <c r="CH2" s="319"/>
      <c r="CI2" s="319"/>
      <c r="CJ2" s="319"/>
      <c r="CK2" s="319"/>
      <c r="CL2" s="319"/>
      <c r="CM2" s="319"/>
      <c r="CN2" s="319"/>
      <c r="CO2" s="319"/>
      <c r="CP2" s="319"/>
      <c r="CQ2" s="319"/>
      <c r="CR2" s="319"/>
      <c r="CS2" s="319"/>
      <c r="CT2" s="319"/>
      <c r="CU2" s="319"/>
      <c r="CV2" s="319"/>
      <c r="CW2" s="319"/>
      <c r="CX2" s="319"/>
      <c r="CY2" s="319"/>
      <c r="CZ2" s="319"/>
      <c r="DA2" s="319"/>
      <c r="DB2" s="319"/>
      <c r="DC2" s="319"/>
      <c r="DD2" s="319"/>
      <c r="DE2" s="319"/>
      <c r="DF2" s="319"/>
      <c r="DG2" s="319"/>
      <c r="DH2" s="319"/>
      <c r="DI2" s="319"/>
      <c r="DJ2" s="319"/>
      <c r="DK2" s="319"/>
      <c r="DL2" s="319"/>
      <c r="DM2" s="319"/>
      <c r="DN2" s="319"/>
      <c r="DO2" s="319"/>
      <c r="DP2" s="319"/>
      <c r="DQ2" s="319"/>
      <c r="DR2" s="319"/>
      <c r="DS2" s="319"/>
      <c r="DT2" s="319"/>
      <c r="DU2" s="319"/>
      <c r="DV2" s="319"/>
      <c r="DW2" s="319"/>
      <c r="DX2" s="319"/>
      <c r="DY2" s="319"/>
      <c r="DZ2" s="319"/>
      <c r="EA2" s="319"/>
      <c r="EB2" s="319"/>
      <c r="EC2" s="319"/>
      <c r="ED2" s="319"/>
      <c r="EE2" s="319"/>
      <c r="EF2" s="319"/>
      <c r="EG2" s="319"/>
      <c r="EH2" s="319"/>
      <c r="EI2" s="319"/>
      <c r="EJ2" s="319"/>
      <c r="EK2" s="319"/>
      <c r="EL2" s="319"/>
      <c r="EM2" s="319"/>
      <c r="EN2" s="319"/>
      <c r="EO2" s="319"/>
      <c r="EP2" s="319"/>
      <c r="EQ2" s="319"/>
      <c r="ER2" s="319"/>
      <c r="ES2" s="319"/>
      <c r="ET2" s="319"/>
      <c r="EU2" s="319"/>
      <c r="EV2" s="319"/>
      <c r="EW2" s="319"/>
      <c r="EX2" s="319"/>
      <c r="EY2" s="319"/>
      <c r="EZ2" s="319"/>
      <c r="FA2" s="319"/>
      <c r="FB2" s="319"/>
      <c r="FC2" s="319"/>
      <c r="FD2" s="319"/>
      <c r="FE2" s="319"/>
      <c r="FF2" s="319"/>
      <c r="FG2" s="319"/>
      <c r="FH2" s="319"/>
      <c r="FI2" s="319"/>
      <c r="FJ2" s="319"/>
      <c r="FK2" s="319"/>
      <c r="FL2" s="319"/>
      <c r="FM2" s="319"/>
      <c r="FN2" s="319"/>
      <c r="FO2" s="319"/>
      <c r="FP2" s="319"/>
      <c r="FQ2" s="319"/>
      <c r="FR2" s="319"/>
      <c r="FS2" s="319"/>
      <c r="FT2" s="319"/>
      <c r="FU2" s="319"/>
      <c r="FV2" s="319"/>
      <c r="FW2" s="319"/>
      <c r="FX2" s="319"/>
      <c r="FY2" s="319"/>
      <c r="FZ2" s="319"/>
      <c r="GA2" s="319"/>
      <c r="GB2" s="319"/>
      <c r="GC2" s="319"/>
      <c r="GD2" s="319"/>
      <c r="GE2" s="319"/>
      <c r="GF2" s="319"/>
      <c r="GG2" s="319"/>
      <c r="GH2" s="319"/>
      <c r="GI2" s="319"/>
      <c r="GJ2" s="319"/>
      <c r="GK2" s="319"/>
      <c r="GL2" s="319"/>
      <c r="GM2" s="319"/>
      <c r="GN2" s="319"/>
      <c r="GO2" s="319"/>
      <c r="GP2" s="319"/>
      <c r="GQ2" s="319"/>
      <c r="GR2" s="319"/>
      <c r="GS2" s="319"/>
      <c r="GT2" s="319"/>
      <c r="GU2" s="319"/>
      <c r="GV2" s="319"/>
      <c r="GW2" s="319"/>
      <c r="GX2" s="319"/>
      <c r="GY2" s="319"/>
      <c r="GZ2" s="319"/>
      <c r="HA2" s="319"/>
      <c r="HB2" s="319"/>
      <c r="HC2" s="319"/>
      <c r="HD2" s="319"/>
      <c r="HE2" s="319"/>
      <c r="HF2" s="319"/>
      <c r="HG2" s="319"/>
      <c r="HH2" s="319"/>
      <c r="HI2" s="319"/>
      <c r="HJ2" s="319"/>
      <c r="HK2" s="319"/>
      <c r="HL2" s="319"/>
      <c r="HM2" s="319"/>
      <c r="HN2" s="319"/>
      <c r="HO2" s="319"/>
      <c r="HP2" s="319"/>
      <c r="HQ2" s="319"/>
      <c r="HR2" s="319"/>
      <c r="HS2" s="319"/>
      <c r="HT2" s="319"/>
      <c r="HU2" s="319"/>
      <c r="HV2" s="319"/>
      <c r="HW2" s="319"/>
      <c r="HX2" s="319"/>
      <c r="HY2" s="319"/>
      <c r="HZ2" s="319"/>
      <c r="IA2" s="319"/>
      <c r="IB2" s="319"/>
      <c r="IC2" s="319"/>
      <c r="ID2" s="319"/>
      <c r="IE2" s="319"/>
      <c r="IF2" s="319"/>
      <c r="IG2" s="319"/>
      <c r="IH2" s="319"/>
      <c r="II2" s="319"/>
      <c r="IJ2" s="319"/>
      <c r="IK2" s="319"/>
      <c r="IL2" s="319"/>
      <c r="IM2" s="319"/>
      <c r="IN2" s="319"/>
      <c r="IO2" s="319"/>
      <c r="IP2" s="319"/>
      <c r="IQ2" s="319"/>
      <c r="IR2" s="319"/>
      <c r="IS2" s="319"/>
      <c r="IT2" s="319"/>
      <c r="IU2" s="319"/>
      <c r="IV2" s="319"/>
      <c r="IW2" s="319"/>
      <c r="IX2" s="319"/>
      <c r="IY2" s="319"/>
      <c r="IZ2" s="319"/>
      <c r="JA2" s="319"/>
      <c r="JB2" s="319"/>
      <c r="JC2" s="319"/>
      <c r="JD2" s="319"/>
      <c r="JE2" s="319"/>
      <c r="JF2" s="319"/>
    </row>
    <row r="3" spans="1:266" s="319" customFormat="1">
      <c r="A3" s="319" t="s">
        <v>4843</v>
      </c>
      <c r="B3" s="319">
        <f>E2+1</f>
        <v>2805</v>
      </c>
      <c r="C3" s="319">
        <f t="shared" si="2"/>
        <v>2806</v>
      </c>
      <c r="D3" s="319">
        <f t="shared" si="3"/>
        <v>2807</v>
      </c>
      <c r="E3" s="319">
        <f t="shared" si="3"/>
        <v>2808</v>
      </c>
    </row>
    <row r="4" spans="1:266" s="319" customFormat="1">
      <c r="A4" s="319" t="s">
        <v>4843</v>
      </c>
      <c r="B4" s="319">
        <f>E3+1</f>
        <v>2809</v>
      </c>
      <c r="C4" s="319">
        <f t="shared" si="2"/>
        <v>2810</v>
      </c>
      <c r="D4" s="319">
        <f t="shared" si="3"/>
        <v>2811</v>
      </c>
      <c r="E4" s="319">
        <f t="shared" si="3"/>
        <v>2812</v>
      </c>
    </row>
    <row r="5" spans="1:266" s="319" customFormat="1">
      <c r="A5" s="319" t="s">
        <v>4843</v>
      </c>
      <c r="B5" s="319">
        <f>E4+1</f>
        <v>2813</v>
      </c>
      <c r="C5" s="319">
        <f t="shared" si="2"/>
        <v>2814</v>
      </c>
      <c r="D5" s="319">
        <f t="shared" si="3"/>
        <v>2815</v>
      </c>
      <c r="E5" s="319">
        <f t="shared" si="3"/>
        <v>2816</v>
      </c>
    </row>
    <row r="6" spans="1:266" s="319" customFormat="1">
      <c r="A6" s="319" t="s">
        <v>4843</v>
      </c>
      <c r="B6" s="319">
        <f>E5+1</f>
        <v>2817</v>
      </c>
      <c r="C6" s="319">
        <f t="shared" si="2"/>
        <v>2818</v>
      </c>
      <c r="D6" s="319">
        <f t="shared" si="3"/>
        <v>2819</v>
      </c>
      <c r="E6" s="319">
        <f t="shared" si="3"/>
        <v>2820</v>
      </c>
    </row>
    <row r="7" spans="1:266">
      <c r="A7" s="319" t="s">
        <v>4843</v>
      </c>
      <c r="B7" s="319">
        <v>3201</v>
      </c>
      <c r="C7" s="319">
        <f t="shared" ref="C7:BI11" si="4">B7+1</f>
        <v>3202</v>
      </c>
      <c r="D7" s="319">
        <f t="shared" si="4"/>
        <v>3203</v>
      </c>
      <c r="E7" s="319">
        <f t="shared" si="4"/>
        <v>3204</v>
      </c>
      <c r="F7" s="319">
        <f t="shared" si="4"/>
        <v>3205</v>
      </c>
      <c r="G7" s="319">
        <f t="shared" si="4"/>
        <v>3206</v>
      </c>
      <c r="H7" s="319">
        <f t="shared" si="4"/>
        <v>3207</v>
      </c>
      <c r="I7" s="319">
        <f t="shared" si="4"/>
        <v>3208</v>
      </c>
      <c r="J7" s="319">
        <f t="shared" si="4"/>
        <v>3209</v>
      </c>
      <c r="K7" s="319">
        <f t="shared" si="4"/>
        <v>3210</v>
      </c>
      <c r="L7" s="319">
        <f t="shared" si="4"/>
        <v>3211</v>
      </c>
      <c r="M7" s="319">
        <f t="shared" si="4"/>
        <v>3212</v>
      </c>
      <c r="N7" s="319">
        <f t="shared" si="4"/>
        <v>3213</v>
      </c>
      <c r="O7" s="319">
        <f t="shared" si="4"/>
        <v>3214</v>
      </c>
      <c r="P7" s="319">
        <f t="shared" si="4"/>
        <v>3215</v>
      </c>
      <c r="Q7" s="319">
        <f t="shared" si="4"/>
        <v>3216</v>
      </c>
      <c r="R7" s="319">
        <f t="shared" si="4"/>
        <v>3217</v>
      </c>
      <c r="S7" s="319">
        <f t="shared" si="4"/>
        <v>3218</v>
      </c>
      <c r="T7" s="319">
        <f t="shared" si="4"/>
        <v>3219</v>
      </c>
      <c r="U7" s="319">
        <f t="shared" si="4"/>
        <v>3220</v>
      </c>
      <c r="V7" s="319">
        <f t="shared" si="4"/>
        <v>3221</v>
      </c>
      <c r="W7" s="319">
        <f t="shared" si="4"/>
        <v>3222</v>
      </c>
      <c r="X7" s="319">
        <f t="shared" si="4"/>
        <v>3223</v>
      </c>
      <c r="Y7" s="319">
        <f t="shared" si="4"/>
        <v>3224</v>
      </c>
      <c r="Z7" s="319">
        <f t="shared" si="4"/>
        <v>3225</v>
      </c>
      <c r="AA7" s="319">
        <f t="shared" si="4"/>
        <v>3226</v>
      </c>
      <c r="AB7" s="319">
        <f t="shared" si="4"/>
        <v>3227</v>
      </c>
      <c r="AC7" s="319">
        <f t="shared" si="4"/>
        <v>3228</v>
      </c>
      <c r="AD7" s="319">
        <f t="shared" si="4"/>
        <v>3229</v>
      </c>
      <c r="AE7" s="319">
        <f t="shared" si="4"/>
        <v>3230</v>
      </c>
      <c r="AF7" s="319">
        <f t="shared" si="4"/>
        <v>3231</v>
      </c>
      <c r="AG7" s="319">
        <f t="shared" si="4"/>
        <v>3232</v>
      </c>
      <c r="AH7" s="319">
        <f t="shared" si="4"/>
        <v>3233</v>
      </c>
      <c r="AI7" s="319">
        <f t="shared" si="4"/>
        <v>3234</v>
      </c>
      <c r="AJ7" s="319">
        <f t="shared" si="4"/>
        <v>3235</v>
      </c>
      <c r="AK7" s="319">
        <f t="shared" si="4"/>
        <v>3236</v>
      </c>
      <c r="AL7" s="319">
        <f t="shared" si="4"/>
        <v>3237</v>
      </c>
      <c r="AM7" s="319">
        <f t="shared" si="4"/>
        <v>3238</v>
      </c>
      <c r="AN7" s="319">
        <f t="shared" si="4"/>
        <v>3239</v>
      </c>
      <c r="AO7" s="319">
        <f t="shared" si="4"/>
        <v>3240</v>
      </c>
      <c r="AP7" s="319">
        <f t="shared" si="4"/>
        <v>3241</v>
      </c>
      <c r="AQ7" s="319">
        <f t="shared" si="4"/>
        <v>3242</v>
      </c>
      <c r="AR7" s="319">
        <f t="shared" si="4"/>
        <v>3243</v>
      </c>
      <c r="AS7" s="319">
        <f t="shared" si="4"/>
        <v>3244</v>
      </c>
      <c r="AT7" s="319">
        <f t="shared" si="4"/>
        <v>3245</v>
      </c>
      <c r="AU7" s="319">
        <f t="shared" si="4"/>
        <v>3246</v>
      </c>
      <c r="AV7" s="319">
        <f t="shared" si="4"/>
        <v>3247</v>
      </c>
      <c r="AW7" s="319">
        <f t="shared" si="4"/>
        <v>3248</v>
      </c>
      <c r="AX7" s="319">
        <f t="shared" si="4"/>
        <v>3249</v>
      </c>
      <c r="AY7" s="319">
        <f t="shared" si="4"/>
        <v>3250</v>
      </c>
      <c r="AZ7" s="319">
        <f t="shared" si="4"/>
        <v>3251</v>
      </c>
      <c r="BA7" s="319">
        <f t="shared" si="4"/>
        <v>3252</v>
      </c>
      <c r="BB7" s="319">
        <f t="shared" si="4"/>
        <v>3253</v>
      </c>
      <c r="BC7" s="319">
        <f t="shared" si="4"/>
        <v>3254</v>
      </c>
      <c r="BD7" s="319">
        <f t="shared" si="4"/>
        <v>3255</v>
      </c>
      <c r="BE7" s="319">
        <f t="shared" si="4"/>
        <v>3256</v>
      </c>
      <c r="BF7" s="319">
        <f t="shared" si="4"/>
        <v>3257</v>
      </c>
      <c r="BG7" s="319">
        <f t="shared" si="4"/>
        <v>3258</v>
      </c>
      <c r="BH7" s="319">
        <f t="shared" si="4"/>
        <v>3259</v>
      </c>
      <c r="BI7" s="319">
        <f t="shared" si="4"/>
        <v>3260</v>
      </c>
      <c r="BJ7" s="319">
        <f t="shared" ref="BJ7:BJ11" si="5">BI7+1</f>
        <v>3261</v>
      </c>
      <c r="BK7" s="319">
        <f t="shared" ref="BK7:BK11" si="6">BJ7+1</f>
        <v>3262</v>
      </c>
      <c r="BL7" s="319">
        <f t="shared" ref="BL7:BL11" si="7">BK7+1</f>
        <v>3263</v>
      </c>
      <c r="BM7" s="319">
        <f t="shared" ref="BM7:BM11" si="8">BL7+1</f>
        <v>3264</v>
      </c>
      <c r="BN7" s="319">
        <f t="shared" ref="BN7:BN11" si="9">BM7+1</f>
        <v>3265</v>
      </c>
      <c r="BO7" s="319">
        <f t="shared" ref="BO7:BO11" si="10">BN7+1</f>
        <v>3266</v>
      </c>
      <c r="BP7" s="319">
        <f t="shared" ref="BP7:BP11" si="11">BO7+1</f>
        <v>3267</v>
      </c>
      <c r="BQ7" s="319">
        <f t="shared" ref="BQ7:BQ11" si="12">BP7+1</f>
        <v>3268</v>
      </c>
      <c r="BR7" s="319">
        <f t="shared" ref="BR7:BR11" si="13">BQ7+1</f>
        <v>3269</v>
      </c>
      <c r="BS7" s="319">
        <f t="shared" ref="BS7:BS11" si="14">BR7+1</f>
        <v>3270</v>
      </c>
      <c r="BT7" s="319">
        <f t="shared" ref="BT7:BT11" si="15">BS7+1</f>
        <v>3271</v>
      </c>
      <c r="BU7" s="319">
        <f t="shared" ref="BU7:BU11" si="16">BT7+1</f>
        <v>3272</v>
      </c>
      <c r="BV7" s="319">
        <f t="shared" ref="BV7:BV11" si="17">BU7+1</f>
        <v>3273</v>
      </c>
      <c r="BW7" s="319">
        <f t="shared" ref="BW7:BW11" si="18">BV7+1</f>
        <v>3274</v>
      </c>
      <c r="BX7" s="319">
        <f t="shared" ref="BX7:BX11" si="19">BW7+1</f>
        <v>3275</v>
      </c>
      <c r="BY7" s="319">
        <f t="shared" ref="BY7:BY11" si="20">BX7+1</f>
        <v>3276</v>
      </c>
      <c r="BZ7" s="319">
        <f t="shared" ref="BZ7:BZ11" si="21">BY7+1</f>
        <v>3277</v>
      </c>
      <c r="CA7" s="319">
        <f t="shared" ref="CA7:CA11" si="22">BZ7+1</f>
        <v>3278</v>
      </c>
      <c r="CB7" s="319">
        <f t="shared" ref="CB7:CB11" si="23">CA7+1</f>
        <v>3279</v>
      </c>
      <c r="CC7" s="319">
        <f t="shared" ref="CC7:CC11" si="24">CB7+1</f>
        <v>3280</v>
      </c>
    </row>
    <row r="8" spans="1:266">
      <c r="A8" s="319" t="s">
        <v>4843</v>
      </c>
      <c r="B8" s="319">
        <f>CC7+1</f>
        <v>3281</v>
      </c>
      <c r="C8" s="319">
        <f t="shared" si="2"/>
        <v>3282</v>
      </c>
      <c r="D8" s="319">
        <f t="shared" ref="D8:AP11" si="25">C8+1</f>
        <v>3283</v>
      </c>
      <c r="E8" s="319">
        <f t="shared" si="25"/>
        <v>3284</v>
      </c>
      <c r="F8" s="319">
        <f t="shared" si="25"/>
        <v>3285</v>
      </c>
      <c r="G8" s="319">
        <f t="shared" si="25"/>
        <v>3286</v>
      </c>
      <c r="H8" s="319">
        <f t="shared" si="25"/>
        <v>3287</v>
      </c>
      <c r="I8" s="319">
        <f t="shared" si="25"/>
        <v>3288</v>
      </c>
      <c r="J8" s="319">
        <f t="shared" si="25"/>
        <v>3289</v>
      </c>
      <c r="K8" s="319">
        <f t="shared" si="25"/>
        <v>3290</v>
      </c>
      <c r="L8" s="319">
        <f t="shared" si="25"/>
        <v>3291</v>
      </c>
      <c r="M8" s="319">
        <f t="shared" si="25"/>
        <v>3292</v>
      </c>
      <c r="N8" s="319">
        <f t="shared" si="25"/>
        <v>3293</v>
      </c>
      <c r="O8" s="319">
        <f t="shared" si="25"/>
        <v>3294</v>
      </c>
      <c r="P8" s="319">
        <f t="shared" si="25"/>
        <v>3295</v>
      </c>
      <c r="Q8" s="319">
        <f t="shared" si="25"/>
        <v>3296</v>
      </c>
      <c r="R8" s="319">
        <f t="shared" si="25"/>
        <v>3297</v>
      </c>
      <c r="S8" s="319">
        <f t="shared" si="25"/>
        <v>3298</v>
      </c>
      <c r="T8" s="319">
        <f t="shared" si="25"/>
        <v>3299</v>
      </c>
      <c r="U8" s="319">
        <f t="shared" si="25"/>
        <v>3300</v>
      </c>
      <c r="V8" s="319">
        <f t="shared" si="25"/>
        <v>3301</v>
      </c>
      <c r="W8" s="319">
        <f t="shared" si="25"/>
        <v>3302</v>
      </c>
      <c r="X8" s="319">
        <f t="shared" si="25"/>
        <v>3303</v>
      </c>
      <c r="Y8" s="319">
        <f t="shared" si="25"/>
        <v>3304</v>
      </c>
      <c r="Z8" s="319">
        <f t="shared" si="25"/>
        <v>3305</v>
      </c>
      <c r="AA8" s="319">
        <f t="shared" si="25"/>
        <v>3306</v>
      </c>
      <c r="AB8" s="319">
        <f t="shared" si="25"/>
        <v>3307</v>
      </c>
      <c r="AC8" s="319">
        <f t="shared" si="25"/>
        <v>3308</v>
      </c>
      <c r="AD8" s="319">
        <f t="shared" si="25"/>
        <v>3309</v>
      </c>
      <c r="AE8" s="319">
        <f t="shared" si="25"/>
        <v>3310</v>
      </c>
      <c r="AF8" s="319">
        <f t="shared" si="25"/>
        <v>3311</v>
      </c>
      <c r="AG8" s="319">
        <f t="shared" si="25"/>
        <v>3312</v>
      </c>
      <c r="AH8" s="319">
        <f t="shared" si="25"/>
        <v>3313</v>
      </c>
      <c r="AI8" s="319">
        <f t="shared" si="25"/>
        <v>3314</v>
      </c>
      <c r="AJ8" s="319">
        <f t="shared" si="25"/>
        <v>3315</v>
      </c>
      <c r="AK8" s="319">
        <f t="shared" si="25"/>
        <v>3316</v>
      </c>
      <c r="AL8" s="319">
        <f t="shared" si="25"/>
        <v>3317</v>
      </c>
      <c r="AM8" s="319">
        <f t="shared" si="25"/>
        <v>3318</v>
      </c>
      <c r="AN8" s="319">
        <f t="shared" si="25"/>
        <v>3319</v>
      </c>
      <c r="AO8" s="319">
        <f t="shared" si="25"/>
        <v>3320</v>
      </c>
      <c r="AP8" s="319">
        <f t="shared" si="25"/>
        <v>3321</v>
      </c>
      <c r="AQ8" s="319">
        <f t="shared" si="4"/>
        <v>3322</v>
      </c>
      <c r="AR8" s="319">
        <f t="shared" si="4"/>
        <v>3323</v>
      </c>
      <c r="AS8" s="319">
        <f t="shared" si="4"/>
        <v>3324</v>
      </c>
      <c r="AT8" s="319">
        <f t="shared" si="4"/>
        <v>3325</v>
      </c>
      <c r="AU8" s="319">
        <f t="shared" si="4"/>
        <v>3326</v>
      </c>
      <c r="AV8" s="319">
        <f t="shared" si="4"/>
        <v>3327</v>
      </c>
      <c r="AW8" s="319">
        <f t="shared" si="4"/>
        <v>3328</v>
      </c>
      <c r="AX8" s="319">
        <f t="shared" si="4"/>
        <v>3329</v>
      </c>
      <c r="AY8" s="319">
        <f t="shared" si="4"/>
        <v>3330</v>
      </c>
      <c r="AZ8" s="319">
        <f t="shared" si="4"/>
        <v>3331</v>
      </c>
      <c r="BA8" s="319">
        <f t="shared" si="4"/>
        <v>3332</v>
      </c>
      <c r="BB8" s="319">
        <f t="shared" si="4"/>
        <v>3333</v>
      </c>
      <c r="BC8" s="319">
        <f t="shared" si="4"/>
        <v>3334</v>
      </c>
      <c r="BD8" s="319">
        <f t="shared" si="4"/>
        <v>3335</v>
      </c>
      <c r="BE8" s="319">
        <f t="shared" si="4"/>
        <v>3336</v>
      </c>
      <c r="BF8" s="319">
        <f t="shared" si="4"/>
        <v>3337</v>
      </c>
      <c r="BG8" s="319">
        <f t="shared" si="4"/>
        <v>3338</v>
      </c>
      <c r="BH8" s="319">
        <f t="shared" si="4"/>
        <v>3339</v>
      </c>
      <c r="BI8" s="319">
        <f t="shared" si="4"/>
        <v>3340</v>
      </c>
      <c r="BJ8" s="319">
        <f t="shared" si="5"/>
        <v>3341</v>
      </c>
      <c r="BK8" s="319">
        <f t="shared" si="6"/>
        <v>3342</v>
      </c>
      <c r="BL8" s="319">
        <f t="shared" si="7"/>
        <v>3343</v>
      </c>
      <c r="BM8" s="319">
        <f t="shared" si="8"/>
        <v>3344</v>
      </c>
      <c r="BN8" s="319">
        <f t="shared" si="9"/>
        <v>3345</v>
      </c>
      <c r="BO8" s="319">
        <f t="shared" si="10"/>
        <v>3346</v>
      </c>
      <c r="BP8" s="319">
        <f t="shared" si="11"/>
        <v>3347</v>
      </c>
      <c r="BQ8" s="319">
        <f t="shared" si="12"/>
        <v>3348</v>
      </c>
      <c r="BR8" s="319">
        <f t="shared" si="13"/>
        <v>3349</v>
      </c>
      <c r="BS8" s="319">
        <f t="shared" si="14"/>
        <v>3350</v>
      </c>
      <c r="BT8" s="319">
        <f t="shared" si="15"/>
        <v>3351</v>
      </c>
      <c r="BU8" s="319">
        <f t="shared" si="16"/>
        <v>3352</v>
      </c>
      <c r="BV8" s="319">
        <f t="shared" si="17"/>
        <v>3353</v>
      </c>
      <c r="BW8" s="319">
        <f t="shared" si="18"/>
        <v>3354</v>
      </c>
      <c r="BX8" s="319">
        <f t="shared" si="19"/>
        <v>3355</v>
      </c>
      <c r="BY8" s="319">
        <f t="shared" si="20"/>
        <v>3356</v>
      </c>
      <c r="BZ8" s="319">
        <f t="shared" si="21"/>
        <v>3357</v>
      </c>
      <c r="CA8" s="319">
        <f t="shared" si="22"/>
        <v>3358</v>
      </c>
      <c r="CB8" s="319">
        <f t="shared" si="23"/>
        <v>3359</v>
      </c>
      <c r="CC8" s="319">
        <f t="shared" si="24"/>
        <v>3360</v>
      </c>
    </row>
    <row r="9" spans="1:266" s="319" customFormat="1">
      <c r="A9" s="319" t="s">
        <v>4843</v>
      </c>
      <c r="B9" s="319">
        <f>CC8+1</f>
        <v>3361</v>
      </c>
      <c r="C9" s="319">
        <f t="shared" si="2"/>
        <v>3362</v>
      </c>
      <c r="D9" s="319">
        <f t="shared" si="25"/>
        <v>3363</v>
      </c>
      <c r="E9" s="319">
        <f t="shared" si="25"/>
        <v>3364</v>
      </c>
      <c r="F9" s="319">
        <f t="shared" si="25"/>
        <v>3365</v>
      </c>
      <c r="G9" s="319">
        <f t="shared" si="25"/>
        <v>3366</v>
      </c>
      <c r="H9" s="319">
        <f t="shared" si="25"/>
        <v>3367</v>
      </c>
      <c r="I9" s="319">
        <f t="shared" si="25"/>
        <v>3368</v>
      </c>
      <c r="J9" s="319">
        <f t="shared" si="25"/>
        <v>3369</v>
      </c>
      <c r="K9" s="319">
        <f t="shared" si="25"/>
        <v>3370</v>
      </c>
      <c r="L9" s="319">
        <f t="shared" si="25"/>
        <v>3371</v>
      </c>
      <c r="M9" s="319">
        <f t="shared" si="25"/>
        <v>3372</v>
      </c>
      <c r="N9" s="319">
        <f t="shared" si="25"/>
        <v>3373</v>
      </c>
      <c r="O9" s="319">
        <f t="shared" si="25"/>
        <v>3374</v>
      </c>
      <c r="P9" s="319">
        <f t="shared" si="25"/>
        <v>3375</v>
      </c>
      <c r="Q9" s="319">
        <f t="shared" si="25"/>
        <v>3376</v>
      </c>
      <c r="R9" s="319">
        <f t="shared" si="25"/>
        <v>3377</v>
      </c>
      <c r="S9" s="319">
        <f t="shared" si="25"/>
        <v>3378</v>
      </c>
      <c r="T9" s="319">
        <f t="shared" si="25"/>
        <v>3379</v>
      </c>
      <c r="U9" s="319">
        <f t="shared" si="25"/>
        <v>3380</v>
      </c>
      <c r="V9" s="319">
        <f t="shared" si="25"/>
        <v>3381</v>
      </c>
      <c r="W9" s="319">
        <f t="shared" si="25"/>
        <v>3382</v>
      </c>
      <c r="X9" s="319">
        <f t="shared" si="25"/>
        <v>3383</v>
      </c>
      <c r="Y9" s="319">
        <f t="shared" si="25"/>
        <v>3384</v>
      </c>
      <c r="Z9" s="319">
        <f t="shared" si="25"/>
        <v>3385</v>
      </c>
      <c r="AA9" s="319">
        <f t="shared" si="25"/>
        <v>3386</v>
      </c>
      <c r="AB9" s="319">
        <f t="shared" si="25"/>
        <v>3387</v>
      </c>
      <c r="AC9" s="319">
        <f t="shared" si="25"/>
        <v>3388</v>
      </c>
      <c r="AD9" s="319">
        <f t="shared" si="25"/>
        <v>3389</v>
      </c>
      <c r="AE9" s="319">
        <f t="shared" si="25"/>
        <v>3390</v>
      </c>
      <c r="AF9" s="319">
        <f t="shared" si="25"/>
        <v>3391</v>
      </c>
      <c r="AG9" s="319">
        <f t="shared" si="25"/>
        <v>3392</v>
      </c>
      <c r="AH9" s="319">
        <f t="shared" si="25"/>
        <v>3393</v>
      </c>
      <c r="AI9" s="319">
        <f t="shared" si="25"/>
        <v>3394</v>
      </c>
      <c r="AJ9" s="319">
        <f t="shared" si="25"/>
        <v>3395</v>
      </c>
      <c r="AK9" s="319">
        <f t="shared" si="25"/>
        <v>3396</v>
      </c>
      <c r="AL9" s="319">
        <f t="shared" si="25"/>
        <v>3397</v>
      </c>
      <c r="AM9" s="319">
        <f t="shared" si="25"/>
        <v>3398</v>
      </c>
      <c r="AN9" s="319">
        <f t="shared" si="25"/>
        <v>3399</v>
      </c>
      <c r="AO9" s="319">
        <f t="shared" si="25"/>
        <v>3400</v>
      </c>
      <c r="AP9" s="319">
        <f t="shared" si="25"/>
        <v>3401</v>
      </c>
      <c r="AQ9" s="319">
        <f t="shared" si="4"/>
        <v>3402</v>
      </c>
      <c r="AR9" s="319">
        <f t="shared" si="4"/>
        <v>3403</v>
      </c>
      <c r="AS9" s="319">
        <f t="shared" si="4"/>
        <v>3404</v>
      </c>
      <c r="AT9" s="319">
        <f t="shared" si="4"/>
        <v>3405</v>
      </c>
      <c r="AU9" s="319">
        <f t="shared" si="4"/>
        <v>3406</v>
      </c>
      <c r="AV9" s="319">
        <f t="shared" si="4"/>
        <v>3407</v>
      </c>
      <c r="AW9" s="319">
        <f t="shared" si="4"/>
        <v>3408</v>
      </c>
      <c r="AX9" s="319">
        <f t="shared" si="4"/>
        <v>3409</v>
      </c>
      <c r="AY9" s="319">
        <f t="shared" si="4"/>
        <v>3410</v>
      </c>
      <c r="AZ9" s="319">
        <f t="shared" si="4"/>
        <v>3411</v>
      </c>
      <c r="BA9" s="319">
        <f t="shared" si="4"/>
        <v>3412</v>
      </c>
      <c r="BB9" s="319">
        <f t="shared" si="4"/>
        <v>3413</v>
      </c>
      <c r="BC9" s="319">
        <f t="shared" si="4"/>
        <v>3414</v>
      </c>
      <c r="BD9" s="319">
        <f t="shared" si="4"/>
        <v>3415</v>
      </c>
      <c r="BE9" s="319">
        <f t="shared" si="4"/>
        <v>3416</v>
      </c>
      <c r="BF9" s="319">
        <f t="shared" si="4"/>
        <v>3417</v>
      </c>
      <c r="BG9" s="319">
        <f t="shared" si="4"/>
        <v>3418</v>
      </c>
      <c r="BH9" s="319">
        <f t="shared" si="4"/>
        <v>3419</v>
      </c>
      <c r="BI9" s="319">
        <f t="shared" si="4"/>
        <v>3420</v>
      </c>
      <c r="BJ9" s="319">
        <f t="shared" si="5"/>
        <v>3421</v>
      </c>
      <c r="BK9" s="319">
        <f t="shared" si="6"/>
        <v>3422</v>
      </c>
      <c r="BL9" s="319">
        <f t="shared" si="7"/>
        <v>3423</v>
      </c>
      <c r="BM9" s="319">
        <f t="shared" si="8"/>
        <v>3424</v>
      </c>
      <c r="BN9" s="319">
        <f t="shared" si="9"/>
        <v>3425</v>
      </c>
      <c r="BO9" s="319">
        <f t="shared" si="10"/>
        <v>3426</v>
      </c>
      <c r="BP9" s="319">
        <f t="shared" si="11"/>
        <v>3427</v>
      </c>
      <c r="BQ9" s="319">
        <f t="shared" si="12"/>
        <v>3428</v>
      </c>
      <c r="BR9" s="319">
        <f t="shared" si="13"/>
        <v>3429</v>
      </c>
      <c r="BS9" s="319">
        <f t="shared" si="14"/>
        <v>3430</v>
      </c>
      <c r="BT9" s="319">
        <f t="shared" si="15"/>
        <v>3431</v>
      </c>
      <c r="BU9" s="319">
        <f t="shared" si="16"/>
        <v>3432</v>
      </c>
      <c r="BV9" s="319">
        <f t="shared" si="17"/>
        <v>3433</v>
      </c>
      <c r="BW9" s="319">
        <f t="shared" si="18"/>
        <v>3434</v>
      </c>
      <c r="BX9" s="319">
        <f t="shared" si="19"/>
        <v>3435</v>
      </c>
      <c r="BY9" s="319">
        <f t="shared" si="20"/>
        <v>3436</v>
      </c>
      <c r="BZ9" s="319">
        <f t="shared" si="21"/>
        <v>3437</v>
      </c>
      <c r="CA9" s="319">
        <f t="shared" si="22"/>
        <v>3438</v>
      </c>
      <c r="CB9" s="319">
        <f t="shared" si="23"/>
        <v>3439</v>
      </c>
      <c r="CC9" s="319">
        <f t="shared" si="24"/>
        <v>3440</v>
      </c>
    </row>
    <row r="10" spans="1:266" s="319" customFormat="1">
      <c r="A10" s="319" t="s">
        <v>4843</v>
      </c>
      <c r="B10" s="319">
        <f>CC9+1</f>
        <v>3441</v>
      </c>
      <c r="C10" s="319">
        <f t="shared" si="2"/>
        <v>3442</v>
      </c>
      <c r="D10" s="319">
        <f t="shared" si="25"/>
        <v>3443</v>
      </c>
      <c r="E10" s="319">
        <f t="shared" si="25"/>
        <v>3444</v>
      </c>
      <c r="F10" s="319">
        <f t="shared" si="25"/>
        <v>3445</v>
      </c>
      <c r="G10" s="319">
        <f t="shared" si="25"/>
        <v>3446</v>
      </c>
      <c r="H10" s="319">
        <f t="shared" si="25"/>
        <v>3447</v>
      </c>
      <c r="I10" s="319">
        <f t="shared" si="25"/>
        <v>3448</v>
      </c>
      <c r="J10" s="319">
        <f t="shared" si="25"/>
        <v>3449</v>
      </c>
      <c r="K10" s="319">
        <f t="shared" si="25"/>
        <v>3450</v>
      </c>
      <c r="L10" s="319">
        <f t="shared" si="25"/>
        <v>3451</v>
      </c>
      <c r="M10" s="319">
        <f t="shared" si="25"/>
        <v>3452</v>
      </c>
      <c r="N10" s="319">
        <f t="shared" si="25"/>
        <v>3453</v>
      </c>
      <c r="O10" s="319">
        <f t="shared" si="25"/>
        <v>3454</v>
      </c>
      <c r="P10" s="319">
        <f t="shared" si="25"/>
        <v>3455</v>
      </c>
      <c r="Q10" s="319">
        <f t="shared" si="25"/>
        <v>3456</v>
      </c>
      <c r="R10" s="319">
        <f t="shared" si="25"/>
        <v>3457</v>
      </c>
      <c r="S10" s="319">
        <f t="shared" si="25"/>
        <v>3458</v>
      </c>
      <c r="T10" s="319">
        <f t="shared" si="25"/>
        <v>3459</v>
      </c>
      <c r="U10" s="319">
        <f t="shared" si="25"/>
        <v>3460</v>
      </c>
      <c r="V10" s="319">
        <f t="shared" si="25"/>
        <v>3461</v>
      </c>
      <c r="W10" s="319">
        <f t="shared" si="25"/>
        <v>3462</v>
      </c>
      <c r="X10" s="319">
        <f t="shared" si="25"/>
        <v>3463</v>
      </c>
      <c r="Y10" s="319">
        <f t="shared" si="25"/>
        <v>3464</v>
      </c>
      <c r="Z10" s="319">
        <f t="shared" si="25"/>
        <v>3465</v>
      </c>
      <c r="AA10" s="319">
        <f t="shared" si="25"/>
        <v>3466</v>
      </c>
      <c r="AB10" s="319">
        <f t="shared" si="25"/>
        <v>3467</v>
      </c>
      <c r="AC10" s="319">
        <f t="shared" si="25"/>
        <v>3468</v>
      </c>
      <c r="AD10" s="319">
        <f t="shared" si="25"/>
        <v>3469</v>
      </c>
      <c r="AE10" s="319">
        <f t="shared" si="25"/>
        <v>3470</v>
      </c>
      <c r="AF10" s="319">
        <f t="shared" si="25"/>
        <v>3471</v>
      </c>
      <c r="AG10" s="319">
        <f t="shared" si="25"/>
        <v>3472</v>
      </c>
      <c r="AH10" s="319">
        <f t="shared" si="25"/>
        <v>3473</v>
      </c>
      <c r="AI10" s="319">
        <f t="shared" si="25"/>
        <v>3474</v>
      </c>
      <c r="AJ10" s="319">
        <f t="shared" si="25"/>
        <v>3475</v>
      </c>
      <c r="AK10" s="319">
        <f t="shared" si="25"/>
        <v>3476</v>
      </c>
      <c r="AL10" s="319">
        <f t="shared" si="25"/>
        <v>3477</v>
      </c>
      <c r="AM10" s="319">
        <f t="shared" si="25"/>
        <v>3478</v>
      </c>
      <c r="AN10" s="319">
        <f t="shared" si="25"/>
        <v>3479</v>
      </c>
      <c r="AO10" s="319">
        <f t="shared" si="25"/>
        <v>3480</v>
      </c>
      <c r="AP10" s="319">
        <f t="shared" si="25"/>
        <v>3481</v>
      </c>
      <c r="AQ10" s="319">
        <f t="shared" si="4"/>
        <v>3482</v>
      </c>
      <c r="AR10" s="319">
        <f t="shared" si="4"/>
        <v>3483</v>
      </c>
      <c r="AS10" s="319">
        <f t="shared" si="4"/>
        <v>3484</v>
      </c>
      <c r="AT10" s="319">
        <f t="shared" si="4"/>
        <v>3485</v>
      </c>
      <c r="AU10" s="319">
        <f t="shared" si="4"/>
        <v>3486</v>
      </c>
      <c r="AV10" s="319">
        <f t="shared" si="4"/>
        <v>3487</v>
      </c>
      <c r="AW10" s="319">
        <f t="shared" si="4"/>
        <v>3488</v>
      </c>
      <c r="AX10" s="319">
        <f t="shared" si="4"/>
        <v>3489</v>
      </c>
      <c r="AY10" s="319">
        <f t="shared" si="4"/>
        <v>3490</v>
      </c>
      <c r="AZ10" s="319">
        <f t="shared" si="4"/>
        <v>3491</v>
      </c>
      <c r="BA10" s="319">
        <f t="shared" si="4"/>
        <v>3492</v>
      </c>
      <c r="BB10" s="319">
        <f t="shared" si="4"/>
        <v>3493</v>
      </c>
      <c r="BC10" s="319">
        <f t="shared" si="4"/>
        <v>3494</v>
      </c>
      <c r="BD10" s="319">
        <f t="shared" si="4"/>
        <v>3495</v>
      </c>
      <c r="BE10" s="319">
        <f t="shared" si="4"/>
        <v>3496</v>
      </c>
      <c r="BF10" s="319">
        <f t="shared" si="4"/>
        <v>3497</v>
      </c>
      <c r="BG10" s="319">
        <f t="shared" si="4"/>
        <v>3498</v>
      </c>
      <c r="BH10" s="319">
        <f t="shared" si="4"/>
        <v>3499</v>
      </c>
      <c r="BI10" s="319">
        <f t="shared" si="4"/>
        <v>3500</v>
      </c>
      <c r="BJ10" s="319">
        <f t="shared" si="5"/>
        <v>3501</v>
      </c>
      <c r="BK10" s="319">
        <f t="shared" si="6"/>
        <v>3502</v>
      </c>
      <c r="BL10" s="319">
        <f t="shared" si="7"/>
        <v>3503</v>
      </c>
      <c r="BM10" s="319">
        <f t="shared" si="8"/>
        <v>3504</v>
      </c>
      <c r="BN10" s="319">
        <f t="shared" si="9"/>
        <v>3505</v>
      </c>
      <c r="BO10" s="319">
        <f t="shared" si="10"/>
        <v>3506</v>
      </c>
      <c r="BP10" s="319">
        <f t="shared" si="11"/>
        <v>3507</v>
      </c>
      <c r="BQ10" s="319">
        <f t="shared" si="12"/>
        <v>3508</v>
      </c>
      <c r="BR10" s="319">
        <f t="shared" si="13"/>
        <v>3509</v>
      </c>
      <c r="BS10" s="319">
        <f t="shared" si="14"/>
        <v>3510</v>
      </c>
      <c r="BT10" s="319">
        <f t="shared" si="15"/>
        <v>3511</v>
      </c>
      <c r="BU10" s="319">
        <f t="shared" si="16"/>
        <v>3512</v>
      </c>
      <c r="BV10" s="319">
        <f t="shared" si="17"/>
        <v>3513</v>
      </c>
      <c r="BW10" s="319">
        <f t="shared" si="18"/>
        <v>3514</v>
      </c>
      <c r="BX10" s="319">
        <f t="shared" si="19"/>
        <v>3515</v>
      </c>
      <c r="BY10" s="319">
        <f t="shared" si="20"/>
        <v>3516</v>
      </c>
      <c r="BZ10" s="319">
        <f t="shared" si="21"/>
        <v>3517</v>
      </c>
      <c r="CA10" s="319">
        <f t="shared" si="22"/>
        <v>3518</v>
      </c>
      <c r="CB10" s="319">
        <f t="shared" si="23"/>
        <v>3519</v>
      </c>
      <c r="CC10" s="319">
        <f t="shared" si="24"/>
        <v>3520</v>
      </c>
    </row>
    <row r="11" spans="1:266" s="319" customFormat="1">
      <c r="A11" s="319" t="s">
        <v>4843</v>
      </c>
      <c r="B11" s="319">
        <f>CC10+1</f>
        <v>3521</v>
      </c>
      <c r="C11" s="319">
        <f t="shared" si="2"/>
        <v>3522</v>
      </c>
      <c r="D11" s="319">
        <f t="shared" si="25"/>
        <v>3523</v>
      </c>
      <c r="E11" s="319">
        <f t="shared" si="25"/>
        <v>3524</v>
      </c>
      <c r="F11" s="319">
        <f t="shared" si="25"/>
        <v>3525</v>
      </c>
      <c r="G11" s="319">
        <f t="shared" si="25"/>
        <v>3526</v>
      </c>
      <c r="H11" s="319">
        <f t="shared" si="25"/>
        <v>3527</v>
      </c>
      <c r="I11" s="319">
        <f t="shared" si="25"/>
        <v>3528</v>
      </c>
      <c r="J11" s="319">
        <f t="shared" si="25"/>
        <v>3529</v>
      </c>
      <c r="K11" s="319">
        <f t="shared" si="25"/>
        <v>3530</v>
      </c>
      <c r="L11" s="319">
        <f t="shared" si="25"/>
        <v>3531</v>
      </c>
      <c r="M11" s="319">
        <f t="shared" si="25"/>
        <v>3532</v>
      </c>
      <c r="N11" s="319">
        <f t="shared" si="25"/>
        <v>3533</v>
      </c>
      <c r="O11" s="319">
        <f t="shared" si="25"/>
        <v>3534</v>
      </c>
      <c r="P11" s="319">
        <f t="shared" si="25"/>
        <v>3535</v>
      </c>
      <c r="Q11" s="319">
        <f t="shared" si="25"/>
        <v>3536</v>
      </c>
      <c r="R11" s="319">
        <f t="shared" si="25"/>
        <v>3537</v>
      </c>
      <c r="S11" s="319">
        <f t="shared" si="25"/>
        <v>3538</v>
      </c>
      <c r="T11" s="319">
        <f t="shared" si="25"/>
        <v>3539</v>
      </c>
      <c r="U11" s="319">
        <f t="shared" si="25"/>
        <v>3540</v>
      </c>
      <c r="V11" s="319">
        <f t="shared" si="25"/>
        <v>3541</v>
      </c>
      <c r="W11" s="319">
        <f t="shared" si="25"/>
        <v>3542</v>
      </c>
      <c r="X11" s="319">
        <f t="shared" si="25"/>
        <v>3543</v>
      </c>
      <c r="Y11" s="319">
        <f t="shared" si="25"/>
        <v>3544</v>
      </c>
      <c r="Z11" s="319">
        <f t="shared" si="25"/>
        <v>3545</v>
      </c>
      <c r="AA11" s="319">
        <f t="shared" si="25"/>
        <v>3546</v>
      </c>
      <c r="AB11" s="319">
        <f t="shared" ref="AB11:AP11" si="26">AA11+1</f>
        <v>3547</v>
      </c>
      <c r="AC11" s="319">
        <f t="shared" si="26"/>
        <v>3548</v>
      </c>
      <c r="AD11" s="319">
        <f t="shared" si="26"/>
        <v>3549</v>
      </c>
      <c r="AE11" s="319">
        <f t="shared" si="26"/>
        <v>3550</v>
      </c>
      <c r="AF11" s="319">
        <f t="shared" si="26"/>
        <v>3551</v>
      </c>
      <c r="AG11" s="319">
        <f t="shared" si="26"/>
        <v>3552</v>
      </c>
      <c r="AH11" s="319">
        <f t="shared" si="26"/>
        <v>3553</v>
      </c>
      <c r="AI11" s="319">
        <f t="shared" si="26"/>
        <v>3554</v>
      </c>
      <c r="AJ11" s="319">
        <f t="shared" si="26"/>
        <v>3555</v>
      </c>
      <c r="AK11" s="319">
        <f t="shared" si="26"/>
        <v>3556</v>
      </c>
      <c r="AL11" s="319">
        <f t="shared" si="26"/>
        <v>3557</v>
      </c>
      <c r="AM11" s="319">
        <f t="shared" si="26"/>
        <v>3558</v>
      </c>
      <c r="AN11" s="319">
        <f t="shared" si="26"/>
        <v>3559</v>
      </c>
      <c r="AO11" s="319">
        <f t="shared" si="26"/>
        <v>3560</v>
      </c>
      <c r="AP11" s="319">
        <f t="shared" si="26"/>
        <v>3561</v>
      </c>
      <c r="AQ11" s="319">
        <f t="shared" si="4"/>
        <v>3562</v>
      </c>
      <c r="AR11" s="319">
        <f t="shared" si="4"/>
        <v>3563</v>
      </c>
      <c r="AS11" s="319">
        <f t="shared" si="4"/>
        <v>3564</v>
      </c>
      <c r="AT11" s="319">
        <f t="shared" si="4"/>
        <v>3565</v>
      </c>
      <c r="AU11" s="319">
        <f t="shared" si="4"/>
        <v>3566</v>
      </c>
      <c r="AV11" s="319">
        <f t="shared" si="4"/>
        <v>3567</v>
      </c>
      <c r="AW11" s="319">
        <f t="shared" si="4"/>
        <v>3568</v>
      </c>
      <c r="AX11" s="319">
        <f t="shared" si="4"/>
        <v>3569</v>
      </c>
      <c r="AY11" s="319">
        <f t="shared" si="4"/>
        <v>3570</v>
      </c>
      <c r="AZ11" s="319">
        <f t="shared" si="4"/>
        <v>3571</v>
      </c>
      <c r="BA11" s="319">
        <f t="shared" si="4"/>
        <v>3572</v>
      </c>
      <c r="BB11" s="319">
        <f t="shared" si="4"/>
        <v>3573</v>
      </c>
      <c r="BC11" s="319">
        <f t="shared" si="4"/>
        <v>3574</v>
      </c>
      <c r="BD11" s="319">
        <f t="shared" si="4"/>
        <v>3575</v>
      </c>
      <c r="BE11" s="319">
        <f t="shared" si="4"/>
        <v>3576</v>
      </c>
      <c r="BF11" s="319">
        <f t="shared" si="4"/>
        <v>3577</v>
      </c>
      <c r="BG11" s="319">
        <f t="shared" si="4"/>
        <v>3578</v>
      </c>
      <c r="BH11" s="319">
        <f t="shared" si="4"/>
        <v>3579</v>
      </c>
      <c r="BI11" s="319">
        <f t="shared" si="4"/>
        <v>3580</v>
      </c>
      <c r="BJ11" s="319">
        <f t="shared" si="5"/>
        <v>3581</v>
      </c>
      <c r="BK11" s="319">
        <f t="shared" si="6"/>
        <v>3582</v>
      </c>
      <c r="BL11" s="319">
        <f t="shared" si="7"/>
        <v>3583</v>
      </c>
      <c r="BM11" s="319">
        <f t="shared" si="8"/>
        <v>3584</v>
      </c>
      <c r="BN11" s="319">
        <f t="shared" si="9"/>
        <v>3585</v>
      </c>
      <c r="BO11" s="319">
        <f t="shared" si="10"/>
        <v>3586</v>
      </c>
      <c r="BP11" s="319">
        <f t="shared" si="11"/>
        <v>3587</v>
      </c>
      <c r="BQ11" s="319">
        <f t="shared" si="12"/>
        <v>3588</v>
      </c>
      <c r="BR11" s="319">
        <f t="shared" si="13"/>
        <v>3589</v>
      </c>
      <c r="BS11" s="319">
        <f t="shared" si="14"/>
        <v>3590</v>
      </c>
      <c r="BT11" s="319">
        <f t="shared" si="15"/>
        <v>3591</v>
      </c>
      <c r="BU11" s="319">
        <f t="shared" si="16"/>
        <v>3592</v>
      </c>
      <c r="BV11" s="319">
        <f t="shared" si="17"/>
        <v>3593</v>
      </c>
      <c r="BW11" s="319">
        <f t="shared" si="18"/>
        <v>3594</v>
      </c>
      <c r="BX11" s="319">
        <f t="shared" si="19"/>
        <v>3595</v>
      </c>
      <c r="BY11" s="319">
        <f t="shared" si="20"/>
        <v>3596</v>
      </c>
      <c r="BZ11" s="319">
        <f t="shared" si="21"/>
        <v>3597</v>
      </c>
      <c r="CA11" s="319">
        <f t="shared" si="22"/>
        <v>3598</v>
      </c>
      <c r="CB11" s="319">
        <f t="shared" si="23"/>
        <v>3599</v>
      </c>
      <c r="CC11" s="319">
        <f t="shared" si="24"/>
        <v>3600</v>
      </c>
    </row>
    <row r="15" spans="1:266" s="319" customFormat="1">
      <c r="A15" s="319" t="s">
        <v>4843</v>
      </c>
      <c r="B15" s="319">
        <v>3121</v>
      </c>
      <c r="C15" s="319">
        <f t="shared" ref="C15:C19" si="27">B15+1</f>
        <v>3122</v>
      </c>
      <c r="D15" s="319">
        <f t="shared" ref="D15:D19" si="28">C15+1</f>
        <v>3123</v>
      </c>
      <c r="E15" s="319">
        <f t="shared" ref="E15:E19" si="29">D15+1</f>
        <v>3124</v>
      </c>
      <c r="F15" s="319">
        <f t="shared" ref="F15:F19" si="30">E15+1</f>
        <v>3125</v>
      </c>
      <c r="G15" s="319">
        <f t="shared" ref="G15:G19" si="31">F15+1</f>
        <v>3126</v>
      </c>
      <c r="H15" s="319">
        <f t="shared" ref="H15:H19" si="32">G15+1</f>
        <v>3127</v>
      </c>
      <c r="I15" s="319">
        <f t="shared" ref="I15:I19" si="33">H15+1</f>
        <v>3128</v>
      </c>
      <c r="J15" s="319">
        <f t="shared" ref="J15:J19" si="34">I15+1</f>
        <v>3129</v>
      </c>
      <c r="K15" s="319">
        <f t="shared" ref="K15:K19" si="35">J15+1</f>
        <v>3130</v>
      </c>
      <c r="L15" s="319">
        <f t="shared" ref="L15:L19" si="36">K15+1</f>
        <v>3131</v>
      </c>
      <c r="M15" s="319">
        <f t="shared" ref="M15:M19" si="37">L15+1</f>
        <v>3132</v>
      </c>
      <c r="N15" s="319">
        <f t="shared" ref="N15:N19" si="38">M15+1</f>
        <v>3133</v>
      </c>
      <c r="O15" s="319">
        <f t="shared" ref="O15:O19" si="39">N15+1</f>
        <v>3134</v>
      </c>
      <c r="P15" s="319">
        <f t="shared" ref="P15:P19" si="40">O15+1</f>
        <v>3135</v>
      </c>
      <c r="Q15" s="319">
        <f t="shared" ref="Q15:Q19" si="41">P15+1</f>
        <v>3136</v>
      </c>
    </row>
    <row r="16" spans="1:266" s="319" customFormat="1">
      <c r="A16" s="319" t="s">
        <v>4843</v>
      </c>
      <c r="B16" s="319">
        <f>Q15+1</f>
        <v>3137</v>
      </c>
      <c r="C16" s="319">
        <f t="shared" si="27"/>
        <v>3138</v>
      </c>
      <c r="D16" s="319">
        <f t="shared" si="28"/>
        <v>3139</v>
      </c>
      <c r="E16" s="319">
        <f t="shared" si="29"/>
        <v>3140</v>
      </c>
      <c r="F16" s="319">
        <f t="shared" si="30"/>
        <v>3141</v>
      </c>
      <c r="G16" s="319">
        <f t="shared" si="31"/>
        <v>3142</v>
      </c>
      <c r="H16" s="319">
        <f t="shared" si="32"/>
        <v>3143</v>
      </c>
      <c r="I16" s="319">
        <f t="shared" si="33"/>
        <v>3144</v>
      </c>
      <c r="J16" s="319">
        <f t="shared" si="34"/>
        <v>3145</v>
      </c>
      <c r="K16" s="319">
        <f t="shared" si="35"/>
        <v>3146</v>
      </c>
      <c r="L16" s="319">
        <f t="shared" si="36"/>
        <v>3147</v>
      </c>
      <c r="M16" s="319">
        <f t="shared" si="37"/>
        <v>3148</v>
      </c>
      <c r="N16" s="319">
        <f t="shared" si="38"/>
        <v>3149</v>
      </c>
      <c r="O16" s="319">
        <f t="shared" si="39"/>
        <v>3150</v>
      </c>
      <c r="P16" s="319">
        <f t="shared" si="40"/>
        <v>3151</v>
      </c>
      <c r="Q16" s="319">
        <f t="shared" si="41"/>
        <v>3152</v>
      </c>
    </row>
    <row r="17" spans="1:49" s="319" customFormat="1">
      <c r="A17" s="319" t="s">
        <v>4843</v>
      </c>
      <c r="B17" s="319">
        <f>Q16+1</f>
        <v>3153</v>
      </c>
      <c r="C17" s="319">
        <f t="shared" si="27"/>
        <v>3154</v>
      </c>
      <c r="D17" s="319">
        <f t="shared" si="28"/>
        <v>3155</v>
      </c>
      <c r="E17" s="319">
        <f t="shared" si="29"/>
        <v>3156</v>
      </c>
      <c r="F17" s="319">
        <f t="shared" si="30"/>
        <v>3157</v>
      </c>
      <c r="G17" s="319">
        <f t="shared" si="31"/>
        <v>3158</v>
      </c>
      <c r="H17" s="319">
        <f t="shared" si="32"/>
        <v>3159</v>
      </c>
      <c r="I17" s="319">
        <f t="shared" si="33"/>
        <v>3160</v>
      </c>
      <c r="J17" s="319">
        <f t="shared" si="34"/>
        <v>3161</v>
      </c>
      <c r="K17" s="319">
        <f t="shared" si="35"/>
        <v>3162</v>
      </c>
      <c r="L17" s="319">
        <f t="shared" si="36"/>
        <v>3163</v>
      </c>
      <c r="M17" s="319">
        <f t="shared" si="37"/>
        <v>3164</v>
      </c>
      <c r="N17" s="319">
        <f t="shared" si="38"/>
        <v>3165</v>
      </c>
      <c r="O17" s="319">
        <f t="shared" si="39"/>
        <v>3166</v>
      </c>
      <c r="P17" s="319">
        <f t="shared" si="40"/>
        <v>3167</v>
      </c>
      <c r="Q17" s="319">
        <f t="shared" si="41"/>
        <v>3168</v>
      </c>
    </row>
    <row r="18" spans="1:49" s="319" customFormat="1">
      <c r="A18" s="319" t="s">
        <v>4843</v>
      </c>
      <c r="B18" s="319">
        <f>Q17+1</f>
        <v>3169</v>
      </c>
      <c r="C18" s="319">
        <f t="shared" si="27"/>
        <v>3170</v>
      </c>
      <c r="D18" s="319">
        <f t="shared" si="28"/>
        <v>3171</v>
      </c>
      <c r="E18" s="319">
        <f t="shared" si="29"/>
        <v>3172</v>
      </c>
      <c r="F18" s="319">
        <f t="shared" si="30"/>
        <v>3173</v>
      </c>
      <c r="G18" s="319">
        <f t="shared" si="31"/>
        <v>3174</v>
      </c>
      <c r="H18" s="319">
        <f t="shared" si="32"/>
        <v>3175</v>
      </c>
      <c r="I18" s="319">
        <f t="shared" si="33"/>
        <v>3176</v>
      </c>
      <c r="J18" s="319">
        <f t="shared" si="34"/>
        <v>3177</v>
      </c>
      <c r="K18" s="319">
        <f t="shared" si="35"/>
        <v>3178</v>
      </c>
      <c r="L18" s="319">
        <f t="shared" si="36"/>
        <v>3179</v>
      </c>
      <c r="M18" s="319">
        <f t="shared" si="37"/>
        <v>3180</v>
      </c>
      <c r="N18" s="319">
        <f t="shared" si="38"/>
        <v>3181</v>
      </c>
      <c r="O18" s="319">
        <f t="shared" si="39"/>
        <v>3182</v>
      </c>
      <c r="P18" s="319">
        <f t="shared" si="40"/>
        <v>3183</v>
      </c>
      <c r="Q18" s="319">
        <f t="shared" si="41"/>
        <v>3184</v>
      </c>
    </row>
    <row r="19" spans="1:49" s="319" customFormat="1">
      <c r="A19" s="319" t="s">
        <v>4843</v>
      </c>
      <c r="B19" s="319">
        <f>Q18+1</f>
        <v>3185</v>
      </c>
      <c r="C19" s="319">
        <f t="shared" si="27"/>
        <v>3186</v>
      </c>
      <c r="D19" s="319">
        <f t="shared" si="28"/>
        <v>3187</v>
      </c>
      <c r="E19" s="319">
        <f t="shared" si="29"/>
        <v>3188</v>
      </c>
      <c r="F19" s="319">
        <f t="shared" si="30"/>
        <v>3189</v>
      </c>
      <c r="G19" s="319">
        <f t="shared" si="31"/>
        <v>3190</v>
      </c>
      <c r="H19" s="319">
        <f t="shared" si="32"/>
        <v>3191</v>
      </c>
      <c r="I19" s="319">
        <f t="shared" si="33"/>
        <v>3192</v>
      </c>
      <c r="J19" s="319">
        <f t="shared" si="34"/>
        <v>3193</v>
      </c>
      <c r="K19" s="319">
        <f t="shared" si="35"/>
        <v>3194</v>
      </c>
      <c r="L19" s="319">
        <f t="shared" si="36"/>
        <v>3195</v>
      </c>
      <c r="M19" s="319">
        <f t="shared" si="37"/>
        <v>3196</v>
      </c>
      <c r="N19" s="319">
        <f t="shared" si="38"/>
        <v>3197</v>
      </c>
      <c r="O19" s="319">
        <f t="shared" si="39"/>
        <v>3198</v>
      </c>
      <c r="P19" s="319">
        <f t="shared" si="40"/>
        <v>3199</v>
      </c>
      <c r="Q19" s="319">
        <f t="shared" si="41"/>
        <v>3200</v>
      </c>
    </row>
    <row r="24" spans="1:49">
      <c r="A24" t="s">
        <v>4970</v>
      </c>
      <c r="B24">
        <v>1</v>
      </c>
    </row>
    <row r="25" spans="1:49">
      <c r="A25" s="319" t="s">
        <v>4970</v>
      </c>
      <c r="B25">
        <f>B24+1</f>
        <v>2</v>
      </c>
    </row>
    <row r="26" spans="1:49">
      <c r="A26" s="319" t="s">
        <v>4970</v>
      </c>
      <c r="B26" s="319">
        <f t="shared" ref="B26:B89" si="42">B25+1</f>
        <v>3</v>
      </c>
    </row>
    <row r="27" spans="1:49">
      <c r="A27" s="319" t="s">
        <v>4970</v>
      </c>
      <c r="B27" s="319">
        <f t="shared" si="42"/>
        <v>4</v>
      </c>
    </row>
    <row r="28" spans="1:49">
      <c r="A28" s="319" t="s">
        <v>4970</v>
      </c>
      <c r="B28" s="319">
        <f t="shared" si="42"/>
        <v>5</v>
      </c>
    </row>
    <row r="29" spans="1:49">
      <c r="A29" s="319" t="s">
        <v>4970</v>
      </c>
      <c r="B29" s="319">
        <f t="shared" si="42"/>
        <v>6</v>
      </c>
    </row>
    <row r="30" spans="1:49">
      <c r="A30" s="319" t="s">
        <v>4970</v>
      </c>
      <c r="B30" s="319">
        <f t="shared" si="42"/>
        <v>7</v>
      </c>
    </row>
    <row r="31" spans="1:49">
      <c r="A31" s="319" t="s">
        <v>4970</v>
      </c>
      <c r="B31" s="319">
        <f t="shared" si="42"/>
        <v>8</v>
      </c>
      <c r="AW31" s="353">
        <v>0.03</v>
      </c>
    </row>
    <row r="32" spans="1:49">
      <c r="A32" s="319" t="s">
        <v>4970</v>
      </c>
      <c r="B32" s="319">
        <f t="shared" si="42"/>
        <v>9</v>
      </c>
      <c r="AW32" s="354">
        <v>0.02</v>
      </c>
    </row>
    <row r="33" spans="1:49">
      <c r="A33" s="319" t="s">
        <v>4970</v>
      </c>
      <c r="B33" s="319">
        <f t="shared" si="42"/>
        <v>10</v>
      </c>
      <c r="AW33" s="353">
        <v>0.01</v>
      </c>
    </row>
    <row r="34" spans="1:49">
      <c r="A34" s="319" t="s">
        <v>4970</v>
      </c>
      <c r="B34" s="319">
        <f t="shared" si="42"/>
        <v>11</v>
      </c>
      <c r="E34">
        <f>300/5</f>
        <v>60</v>
      </c>
      <c r="AW34" s="354">
        <v>0.02</v>
      </c>
    </row>
    <row r="35" spans="1:49">
      <c r="A35" s="319" t="s">
        <v>4970</v>
      </c>
      <c r="B35" s="319">
        <f t="shared" si="42"/>
        <v>12</v>
      </c>
      <c r="AW35" s="353">
        <v>0.02</v>
      </c>
    </row>
    <row r="36" spans="1:49">
      <c r="A36" s="319" t="s">
        <v>4970</v>
      </c>
      <c r="B36" s="319">
        <f t="shared" si="42"/>
        <v>13</v>
      </c>
      <c r="AW36" s="354">
        <v>0.02</v>
      </c>
    </row>
    <row r="37" spans="1:49">
      <c r="A37" s="319" t="s">
        <v>4970</v>
      </c>
      <c r="B37" s="319">
        <f t="shared" si="42"/>
        <v>14</v>
      </c>
      <c r="AW37" s="353">
        <v>0.03</v>
      </c>
    </row>
    <row r="38" spans="1:49">
      <c r="A38" s="319" t="s">
        <v>4970</v>
      </c>
      <c r="B38" s="319">
        <f t="shared" si="42"/>
        <v>15</v>
      </c>
      <c r="AW38" s="354">
        <v>0.03</v>
      </c>
    </row>
    <row r="39" spans="1:49">
      <c r="A39" s="319" t="s">
        <v>4970</v>
      </c>
      <c r="B39" s="319">
        <f t="shared" si="42"/>
        <v>16</v>
      </c>
      <c r="AW39" s="353">
        <v>0.03</v>
      </c>
    </row>
    <row r="40" spans="1:49">
      <c r="A40" s="319" t="s">
        <v>4970</v>
      </c>
      <c r="B40" s="319">
        <f t="shared" si="42"/>
        <v>17</v>
      </c>
      <c r="AW40" s="354">
        <v>0.04</v>
      </c>
    </row>
    <row r="41" spans="1:49">
      <c r="A41" s="319" t="s">
        <v>4970</v>
      </c>
      <c r="B41" s="319">
        <f t="shared" si="42"/>
        <v>18</v>
      </c>
      <c r="AW41" s="353">
        <v>0.04</v>
      </c>
    </row>
    <row r="42" spans="1:49">
      <c r="A42" s="319" t="s">
        <v>4970</v>
      </c>
      <c r="B42" s="319">
        <f t="shared" si="42"/>
        <v>19</v>
      </c>
      <c r="AW42" s="354">
        <v>0.03</v>
      </c>
    </row>
    <row r="43" spans="1:49">
      <c r="A43" s="319" t="s">
        <v>4970</v>
      </c>
      <c r="B43" s="319">
        <f t="shared" si="42"/>
        <v>20</v>
      </c>
      <c r="AW43" s="353">
        <v>0.03</v>
      </c>
    </row>
    <row r="44" spans="1:49">
      <c r="A44" s="319" t="s">
        <v>4970</v>
      </c>
      <c r="B44" s="319">
        <f t="shared" si="42"/>
        <v>21</v>
      </c>
      <c r="AW44" s="354">
        <v>0.03</v>
      </c>
    </row>
    <row r="45" spans="1:49">
      <c r="A45" s="319" t="s">
        <v>4970</v>
      </c>
      <c r="B45" s="319">
        <f t="shared" si="42"/>
        <v>22</v>
      </c>
      <c r="AW45" s="353">
        <v>0.04</v>
      </c>
    </row>
    <row r="46" spans="1:49">
      <c r="A46" s="319" t="s">
        <v>4970</v>
      </c>
      <c r="B46" s="319">
        <f t="shared" si="42"/>
        <v>23</v>
      </c>
      <c r="AW46" s="354">
        <v>0.05</v>
      </c>
    </row>
    <row r="47" spans="1:49">
      <c r="A47" s="319" t="s">
        <v>4970</v>
      </c>
      <c r="B47" s="319">
        <f t="shared" si="42"/>
        <v>24</v>
      </c>
      <c r="AW47" s="353">
        <v>0.04</v>
      </c>
    </row>
    <row r="48" spans="1:49">
      <c r="A48" s="319" t="s">
        <v>4970</v>
      </c>
      <c r="B48" s="319">
        <f t="shared" si="42"/>
        <v>25</v>
      </c>
      <c r="AW48" s="354">
        <v>0.06</v>
      </c>
    </row>
    <row r="49" spans="1:49">
      <c r="A49" s="319" t="s">
        <v>4970</v>
      </c>
      <c r="B49" s="319">
        <f t="shared" si="42"/>
        <v>26</v>
      </c>
      <c r="AW49" s="353">
        <v>0.05</v>
      </c>
    </row>
    <row r="50" spans="1:49">
      <c r="A50" s="319" t="s">
        <v>4970</v>
      </c>
      <c r="B50" s="319">
        <f t="shared" si="42"/>
        <v>27</v>
      </c>
      <c r="AW50" s="354">
        <v>0.05</v>
      </c>
    </row>
    <row r="51" spans="1:49">
      <c r="A51" s="319" t="s">
        <v>4970</v>
      </c>
      <c r="B51" s="319">
        <f t="shared" si="42"/>
        <v>28</v>
      </c>
      <c r="AW51" s="353">
        <v>0.05</v>
      </c>
    </row>
    <row r="52" spans="1:49">
      <c r="A52" s="319" t="s">
        <v>4970</v>
      </c>
      <c r="B52" s="319">
        <f t="shared" si="42"/>
        <v>29</v>
      </c>
      <c r="G52">
        <v>39795</v>
      </c>
      <c r="I52">
        <v>31864</v>
      </c>
      <c r="AW52" s="354">
        <v>0.04</v>
      </c>
    </row>
    <row r="53" spans="1:49">
      <c r="A53" s="319" t="s">
        <v>4970</v>
      </c>
      <c r="B53" s="319">
        <f t="shared" si="42"/>
        <v>30</v>
      </c>
      <c r="G53">
        <v>9084</v>
      </c>
      <c r="I53">
        <v>5748</v>
      </c>
      <c r="L53">
        <f>400/5</f>
        <v>80</v>
      </c>
      <c r="AW53" s="353">
        <v>0.05</v>
      </c>
    </row>
    <row r="54" spans="1:49">
      <c r="A54" s="319" t="s">
        <v>4970</v>
      </c>
      <c r="B54" s="319">
        <f t="shared" si="42"/>
        <v>31</v>
      </c>
      <c r="G54">
        <v>7929</v>
      </c>
      <c r="I54">
        <v>5080</v>
      </c>
      <c r="AW54" s="354">
        <v>0.06</v>
      </c>
    </row>
    <row r="55" spans="1:49">
      <c r="A55" s="319" t="s">
        <v>4970</v>
      </c>
      <c r="B55" s="319">
        <f t="shared" si="42"/>
        <v>32</v>
      </c>
      <c r="G55">
        <v>7150</v>
      </c>
      <c r="I55">
        <v>4534</v>
      </c>
      <c r="AW55">
        <f>SUM(AW31:AW54)</f>
        <v>0.87000000000000033</v>
      </c>
    </row>
    <row r="56" spans="1:49">
      <c r="A56" s="319" t="s">
        <v>4970</v>
      </c>
      <c r="B56" s="319">
        <f t="shared" si="42"/>
        <v>33</v>
      </c>
      <c r="G56">
        <v>4078</v>
      </c>
      <c r="I56">
        <v>2556</v>
      </c>
    </row>
    <row r="57" spans="1:49">
      <c r="A57" s="319" t="s">
        <v>4970</v>
      </c>
      <c r="B57" s="319">
        <f t="shared" si="42"/>
        <v>34</v>
      </c>
      <c r="G57">
        <v>2466</v>
      </c>
      <c r="I57">
        <v>1405</v>
      </c>
    </row>
    <row r="58" spans="1:49">
      <c r="A58" s="319" t="s">
        <v>4970</v>
      </c>
      <c r="B58" s="319">
        <f t="shared" si="42"/>
        <v>35</v>
      </c>
      <c r="G58">
        <f>SUM(G52:G57)</f>
        <v>70502</v>
      </c>
      <c r="I58" s="319">
        <f>SUM(I52:I57)</f>
        <v>51187</v>
      </c>
    </row>
    <row r="59" spans="1:49">
      <c r="A59" s="319" t="s">
        <v>4970</v>
      </c>
      <c r="B59" s="319">
        <f t="shared" si="42"/>
        <v>36</v>
      </c>
    </row>
    <row r="60" spans="1:49">
      <c r="A60" s="319" t="s">
        <v>4970</v>
      </c>
      <c r="B60" s="319">
        <f t="shared" si="42"/>
        <v>37</v>
      </c>
    </row>
    <row r="61" spans="1:49">
      <c r="A61" s="319" t="s">
        <v>4970</v>
      </c>
      <c r="B61" s="319">
        <f t="shared" si="42"/>
        <v>38</v>
      </c>
    </row>
    <row r="62" spans="1:49">
      <c r="A62" s="319" t="s">
        <v>4970</v>
      </c>
      <c r="B62" s="319">
        <f t="shared" si="42"/>
        <v>39</v>
      </c>
    </row>
    <row r="63" spans="1:49">
      <c r="A63" s="319" t="s">
        <v>4970</v>
      </c>
      <c r="B63" s="319">
        <f t="shared" si="42"/>
        <v>40</v>
      </c>
    </row>
    <row r="64" spans="1:49">
      <c r="A64" s="319" t="s">
        <v>4970</v>
      </c>
      <c r="B64" s="319">
        <f t="shared" si="42"/>
        <v>41</v>
      </c>
    </row>
    <row r="65" spans="1:2">
      <c r="A65" s="319" t="s">
        <v>4970</v>
      </c>
      <c r="B65" s="319">
        <f t="shared" si="42"/>
        <v>42</v>
      </c>
    </row>
    <row r="66" spans="1:2">
      <c r="A66" s="319" t="s">
        <v>4970</v>
      </c>
      <c r="B66" s="319">
        <f t="shared" si="42"/>
        <v>43</v>
      </c>
    </row>
    <row r="67" spans="1:2">
      <c r="A67" s="319" t="s">
        <v>4970</v>
      </c>
      <c r="B67" s="319">
        <f t="shared" si="42"/>
        <v>44</v>
      </c>
    </row>
    <row r="68" spans="1:2">
      <c r="A68" s="319" t="s">
        <v>4970</v>
      </c>
      <c r="B68" s="319">
        <f t="shared" si="42"/>
        <v>45</v>
      </c>
    </row>
    <row r="69" spans="1:2">
      <c r="A69" s="319" t="s">
        <v>4970</v>
      </c>
      <c r="B69" s="319">
        <f t="shared" si="42"/>
        <v>46</v>
      </c>
    </row>
    <row r="70" spans="1:2">
      <c r="A70" s="319" t="s">
        <v>4970</v>
      </c>
      <c r="B70" s="319">
        <f t="shared" si="42"/>
        <v>47</v>
      </c>
    </row>
    <row r="71" spans="1:2">
      <c r="A71" s="319" t="s">
        <v>4970</v>
      </c>
      <c r="B71" s="319">
        <f t="shared" si="42"/>
        <v>48</v>
      </c>
    </row>
    <row r="72" spans="1:2">
      <c r="A72" s="319" t="s">
        <v>4970</v>
      </c>
      <c r="B72" s="319">
        <f t="shared" si="42"/>
        <v>49</v>
      </c>
    </row>
    <row r="73" spans="1:2">
      <c r="A73" s="319" t="s">
        <v>4970</v>
      </c>
      <c r="B73" s="319">
        <f t="shared" si="42"/>
        <v>50</v>
      </c>
    </row>
    <row r="74" spans="1:2">
      <c r="A74" s="319" t="s">
        <v>4970</v>
      </c>
      <c r="B74" s="319">
        <f t="shared" si="42"/>
        <v>51</v>
      </c>
    </row>
    <row r="75" spans="1:2">
      <c r="A75" s="319" t="s">
        <v>4970</v>
      </c>
      <c r="B75" s="319">
        <f t="shared" si="42"/>
        <v>52</v>
      </c>
    </row>
    <row r="76" spans="1:2">
      <c r="A76" s="319" t="s">
        <v>4970</v>
      </c>
      <c r="B76" s="319">
        <f t="shared" si="42"/>
        <v>53</v>
      </c>
    </row>
    <row r="77" spans="1:2">
      <c r="A77" s="319" t="s">
        <v>4970</v>
      </c>
      <c r="B77" s="319">
        <f t="shared" si="42"/>
        <v>54</v>
      </c>
    </row>
    <row r="78" spans="1:2">
      <c r="A78" s="319" t="s">
        <v>4970</v>
      </c>
      <c r="B78" s="319">
        <f t="shared" si="42"/>
        <v>55</v>
      </c>
    </row>
    <row r="79" spans="1:2">
      <c r="A79" s="319" t="s">
        <v>4970</v>
      </c>
      <c r="B79" s="319">
        <f t="shared" si="42"/>
        <v>56</v>
      </c>
    </row>
    <row r="80" spans="1:2">
      <c r="A80" s="319" t="s">
        <v>4970</v>
      </c>
      <c r="B80" s="319">
        <f t="shared" si="42"/>
        <v>57</v>
      </c>
    </row>
    <row r="81" spans="1:2">
      <c r="A81" s="319" t="s">
        <v>4970</v>
      </c>
      <c r="B81" s="319">
        <f t="shared" si="42"/>
        <v>58</v>
      </c>
    </row>
    <row r="82" spans="1:2">
      <c r="A82" s="319" t="s">
        <v>4970</v>
      </c>
      <c r="B82" s="319">
        <f t="shared" si="42"/>
        <v>59</v>
      </c>
    </row>
    <row r="83" spans="1:2">
      <c r="A83" s="319" t="s">
        <v>4970</v>
      </c>
      <c r="B83" s="319">
        <f t="shared" si="42"/>
        <v>60</v>
      </c>
    </row>
    <row r="84" spans="1:2">
      <c r="A84" s="319" t="s">
        <v>4970</v>
      </c>
      <c r="B84" s="319">
        <f t="shared" si="42"/>
        <v>61</v>
      </c>
    </row>
    <row r="85" spans="1:2">
      <c r="A85" s="319" t="s">
        <v>4970</v>
      </c>
      <c r="B85" s="319">
        <f t="shared" si="42"/>
        <v>62</v>
      </c>
    </row>
    <row r="86" spans="1:2">
      <c r="A86" s="319" t="s">
        <v>4970</v>
      </c>
      <c r="B86" s="319">
        <f t="shared" si="42"/>
        <v>63</v>
      </c>
    </row>
    <row r="87" spans="1:2">
      <c r="A87" s="319" t="s">
        <v>4970</v>
      </c>
      <c r="B87" s="319">
        <f t="shared" si="42"/>
        <v>64</v>
      </c>
    </row>
    <row r="88" spans="1:2">
      <c r="A88" s="319" t="s">
        <v>4970</v>
      </c>
      <c r="B88" s="319">
        <f t="shared" si="42"/>
        <v>65</v>
      </c>
    </row>
    <row r="89" spans="1:2">
      <c r="A89" s="319" t="s">
        <v>4970</v>
      </c>
      <c r="B89" s="319">
        <f t="shared" si="42"/>
        <v>66</v>
      </c>
    </row>
    <row r="90" spans="1:2">
      <c r="A90" s="319" t="s">
        <v>4970</v>
      </c>
      <c r="B90" s="319">
        <f t="shared" ref="B90:B112" si="43">B89+1</f>
        <v>67</v>
      </c>
    </row>
    <row r="91" spans="1:2">
      <c r="A91" s="319" t="s">
        <v>4970</v>
      </c>
      <c r="B91" s="319">
        <f t="shared" si="43"/>
        <v>68</v>
      </c>
    </row>
    <row r="92" spans="1:2">
      <c r="A92" s="319" t="s">
        <v>4970</v>
      </c>
      <c r="B92" s="319">
        <f t="shared" si="43"/>
        <v>69</v>
      </c>
    </row>
    <row r="93" spans="1:2">
      <c r="A93" s="319" t="s">
        <v>4970</v>
      </c>
      <c r="B93" s="319">
        <f t="shared" si="43"/>
        <v>70</v>
      </c>
    </row>
    <row r="94" spans="1:2">
      <c r="A94" s="319" t="s">
        <v>4970</v>
      </c>
      <c r="B94" s="319">
        <f t="shared" si="43"/>
        <v>71</v>
      </c>
    </row>
    <row r="95" spans="1:2">
      <c r="A95" s="319" t="s">
        <v>4970</v>
      </c>
      <c r="B95" s="319">
        <f t="shared" si="43"/>
        <v>72</v>
      </c>
    </row>
    <row r="96" spans="1:2">
      <c r="A96" s="319" t="s">
        <v>4970</v>
      </c>
      <c r="B96" s="319">
        <f t="shared" si="43"/>
        <v>73</v>
      </c>
    </row>
    <row r="97" spans="1:2">
      <c r="A97" s="319" t="s">
        <v>4970</v>
      </c>
      <c r="B97" s="319">
        <f t="shared" si="43"/>
        <v>74</v>
      </c>
    </row>
    <row r="98" spans="1:2">
      <c r="A98" s="319" t="s">
        <v>4970</v>
      </c>
      <c r="B98" s="319">
        <f t="shared" si="43"/>
        <v>75</v>
      </c>
    </row>
    <row r="99" spans="1:2">
      <c r="A99" s="319" t="s">
        <v>4970</v>
      </c>
      <c r="B99" s="319">
        <f t="shared" si="43"/>
        <v>76</v>
      </c>
    </row>
    <row r="100" spans="1:2">
      <c r="A100" s="319" t="s">
        <v>4970</v>
      </c>
      <c r="B100" s="319">
        <f t="shared" si="43"/>
        <v>77</v>
      </c>
    </row>
    <row r="101" spans="1:2">
      <c r="A101" s="319" t="s">
        <v>4970</v>
      </c>
      <c r="B101" s="319">
        <f t="shared" si="43"/>
        <v>78</v>
      </c>
    </row>
    <row r="102" spans="1:2">
      <c r="A102" s="319" t="s">
        <v>4970</v>
      </c>
      <c r="B102" s="319">
        <f t="shared" si="43"/>
        <v>79</v>
      </c>
    </row>
    <row r="103" spans="1:2">
      <c r="A103" s="319" t="s">
        <v>4970</v>
      </c>
      <c r="B103" s="319">
        <f t="shared" si="43"/>
        <v>80</v>
      </c>
    </row>
    <row r="104" spans="1:2">
      <c r="A104" s="319" t="s">
        <v>4970</v>
      </c>
      <c r="B104" s="319">
        <f t="shared" si="43"/>
        <v>81</v>
      </c>
    </row>
    <row r="105" spans="1:2">
      <c r="A105" s="319" t="s">
        <v>4970</v>
      </c>
      <c r="B105" s="319">
        <f t="shared" si="43"/>
        <v>82</v>
      </c>
    </row>
    <row r="106" spans="1:2">
      <c r="A106" s="319" t="s">
        <v>4970</v>
      </c>
      <c r="B106" s="319">
        <f t="shared" si="43"/>
        <v>83</v>
      </c>
    </row>
    <row r="107" spans="1:2">
      <c r="A107" s="319" t="s">
        <v>4970</v>
      </c>
      <c r="B107" s="319">
        <f t="shared" si="43"/>
        <v>84</v>
      </c>
    </row>
    <row r="108" spans="1:2">
      <c r="A108" s="319" t="s">
        <v>4970</v>
      </c>
      <c r="B108" s="319">
        <f t="shared" si="43"/>
        <v>85</v>
      </c>
    </row>
    <row r="109" spans="1:2">
      <c r="A109" s="319" t="s">
        <v>4970</v>
      </c>
      <c r="B109" s="319">
        <f t="shared" si="43"/>
        <v>86</v>
      </c>
    </row>
    <row r="110" spans="1:2">
      <c r="A110" s="319" t="s">
        <v>4970</v>
      </c>
      <c r="B110" s="319">
        <f t="shared" si="43"/>
        <v>87</v>
      </c>
    </row>
    <row r="111" spans="1:2">
      <c r="A111" s="319" t="s">
        <v>4970</v>
      </c>
      <c r="B111" s="319">
        <f t="shared" si="43"/>
        <v>88</v>
      </c>
    </row>
    <row r="112" spans="1:2">
      <c r="A112" s="319" t="s">
        <v>4970</v>
      </c>
      <c r="B112" s="319">
        <f t="shared" si="43"/>
        <v>89</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46" sqref="B46"/>
    </sheetView>
  </sheetViews>
  <sheetFormatPr defaultRowHeight="14.25"/>
  <cols>
    <col min="1" max="1" width="14.625" style="321" customWidth="1"/>
    <col min="2" max="2" width="38.375" style="330" customWidth="1"/>
    <col min="3" max="3" width="13.375" style="321" customWidth="1"/>
    <col min="4" max="4" width="175.5" style="321" customWidth="1"/>
  </cols>
  <sheetData>
    <row r="1" spans="1:4">
      <c r="A1" s="321" t="s">
        <v>4296</v>
      </c>
      <c r="B1" s="330" t="s">
        <v>4308</v>
      </c>
      <c r="C1" s="321" t="s">
        <v>4309</v>
      </c>
      <c r="D1" s="321" t="s">
        <v>4307</v>
      </c>
    </row>
    <row r="2" spans="1:4">
      <c r="A2" s="321" t="s">
        <v>4678</v>
      </c>
      <c r="B2" s="330" t="s">
        <v>4672</v>
      </c>
      <c r="C2" s="321" t="s">
        <v>4662</v>
      </c>
      <c r="D2" s="321" t="s">
        <v>4661</v>
      </c>
    </row>
    <row r="3" spans="1:4">
      <c r="A3" s="321" t="s">
        <v>4801</v>
      </c>
      <c r="B3" s="330" t="s">
        <v>4656</v>
      </c>
      <c r="C3" s="321" t="s">
        <v>4664</v>
      </c>
      <c r="D3" s="321" t="s">
        <v>4663</v>
      </c>
    </row>
    <row r="4" spans="1:4">
      <c r="A4" s="321" t="s">
        <v>4679</v>
      </c>
      <c r="B4" s="330" t="s">
        <v>4659</v>
      </c>
      <c r="C4" s="321" t="s">
        <v>4666</v>
      </c>
      <c r="D4" s="321" t="s">
        <v>4665</v>
      </c>
    </row>
    <row r="5" spans="1:4">
      <c r="A5" s="321" t="s">
        <v>4680</v>
      </c>
      <c r="B5" s="330" t="s">
        <v>4672</v>
      </c>
      <c r="C5" s="321" t="s">
        <v>4664</v>
      </c>
      <c r="D5" s="321" t="s">
        <v>4663</v>
      </c>
    </row>
    <row r="6" spans="1:4">
      <c r="A6" s="321" t="s">
        <v>4681</v>
      </c>
      <c r="B6" s="330" t="s">
        <v>4672</v>
      </c>
      <c r="C6" s="321" t="s">
        <v>4666</v>
      </c>
      <c r="D6" s="321" t="s">
        <v>4665</v>
      </c>
    </row>
    <row r="7" spans="1:4" ht="13.5" customHeight="1">
      <c r="A7" s="321" t="s">
        <v>4685</v>
      </c>
      <c r="B7" s="330" t="s">
        <v>4656</v>
      </c>
      <c r="C7" s="321" t="s">
        <v>4657</v>
      </c>
      <c r="D7" s="321" t="s">
        <v>4658</v>
      </c>
    </row>
    <row r="8" spans="1:4">
      <c r="A8" s="321" t="s">
        <v>4673</v>
      </c>
      <c r="B8" s="330" t="s">
        <v>4672</v>
      </c>
      <c r="C8" s="321" t="s">
        <v>4312</v>
      </c>
      <c r="D8" s="321" t="s">
        <v>4310</v>
      </c>
    </row>
    <row r="9" spans="1:4">
      <c r="A9" s="321" t="s">
        <v>4676</v>
      </c>
      <c r="B9" s="330" t="s">
        <v>4672</v>
      </c>
      <c r="C9" s="321" t="s">
        <v>4312</v>
      </c>
      <c r="D9" s="321" t="s">
        <v>4655</v>
      </c>
    </row>
    <row r="10" spans="1:4">
      <c r="A10" s="321" t="s">
        <v>4677</v>
      </c>
      <c r="B10" s="330" t="s">
        <v>4672</v>
      </c>
      <c r="C10" s="321" t="s">
        <v>4312</v>
      </c>
      <c r="D10" s="321" t="s">
        <v>4658</v>
      </c>
    </row>
    <row r="11" spans="1:4">
      <c r="A11" s="321" t="s">
        <v>4674</v>
      </c>
      <c r="B11" s="330" t="s">
        <v>4656</v>
      </c>
      <c r="C11" s="321" t="s">
        <v>4657</v>
      </c>
      <c r="D11" s="321" t="s">
        <v>4655</v>
      </c>
    </row>
    <row r="12" spans="1:4">
      <c r="A12" s="321" t="s">
        <v>4675</v>
      </c>
      <c r="B12" s="330" t="s">
        <v>4659</v>
      </c>
      <c r="C12" s="321" t="s">
        <v>4660</v>
      </c>
      <c r="D12" s="321" t="s">
        <v>4658</v>
      </c>
    </row>
    <row r="13" spans="1:4">
      <c r="A13" s="321" t="s">
        <v>4860</v>
      </c>
      <c r="B13" s="330" t="s">
        <v>4861</v>
      </c>
      <c r="C13" s="321" t="s">
        <v>4862</v>
      </c>
      <c r="D13" s="321" t="s">
        <v>4658</v>
      </c>
    </row>
    <row r="14" spans="1:4">
      <c r="A14" s="321" t="s">
        <v>4874</v>
      </c>
      <c r="B14" s="330" t="s">
        <v>4875</v>
      </c>
      <c r="C14" s="321" t="s">
        <v>4876</v>
      </c>
      <c r="D14" s="321" t="s">
        <v>4658</v>
      </c>
    </row>
    <row r="15" spans="1:4">
      <c r="A15" s="321" t="s">
        <v>4877</v>
      </c>
      <c r="B15" s="330" t="s">
        <v>4878</v>
      </c>
      <c r="C15" s="321" t="s">
        <v>4879</v>
      </c>
      <c r="D15" s="321" t="s">
        <v>4658</v>
      </c>
    </row>
    <row r="16" spans="1:4" s="319" customFormat="1">
      <c r="A16" s="321" t="s">
        <v>4880</v>
      </c>
      <c r="B16" s="330" t="s">
        <v>4881</v>
      </c>
      <c r="C16" s="321" t="s">
        <v>4882</v>
      </c>
      <c r="D16" s="321" t="s">
        <v>4658</v>
      </c>
    </row>
    <row r="17" spans="1:4" s="319" customFormat="1">
      <c r="A17" s="321" t="s">
        <v>4682</v>
      </c>
      <c r="B17" s="330" t="s">
        <v>4667</v>
      </c>
      <c r="C17" s="321" t="s">
        <v>4668</v>
      </c>
      <c r="D17" s="321" t="s">
        <v>4655</v>
      </c>
    </row>
    <row r="18" spans="1:4">
      <c r="A18" s="321" t="s">
        <v>4683</v>
      </c>
      <c r="B18" s="330" t="s">
        <v>4669</v>
      </c>
      <c r="C18" s="321" t="s">
        <v>4660</v>
      </c>
      <c r="D18" s="321" t="s">
        <v>4658</v>
      </c>
    </row>
    <row r="19" spans="1:4" s="319" customFormat="1">
      <c r="A19" s="321" t="s">
        <v>4885</v>
      </c>
      <c r="B19" s="330" t="s">
        <v>4886</v>
      </c>
      <c r="C19" s="321" t="s">
        <v>4887</v>
      </c>
      <c r="D19" s="321" t="s">
        <v>4658</v>
      </c>
    </row>
    <row r="20" spans="1:4">
      <c r="A20" s="321" t="s">
        <v>4934</v>
      </c>
      <c r="B20" s="330" t="s">
        <v>4930</v>
      </c>
      <c r="C20" s="321" t="s">
        <v>4931</v>
      </c>
      <c r="D20" s="321" t="s">
        <v>4658</v>
      </c>
    </row>
    <row r="21" spans="1:4">
      <c r="A21" s="321" t="s">
        <v>4935</v>
      </c>
      <c r="B21" s="330" t="s">
        <v>4932</v>
      </c>
      <c r="C21" s="321" t="s">
        <v>4933</v>
      </c>
      <c r="D21" s="321" t="s">
        <v>4658</v>
      </c>
    </row>
    <row r="22" spans="1:4" s="319" customFormat="1">
      <c r="A22" s="321" t="s">
        <v>4936</v>
      </c>
      <c r="B22" s="330" t="s">
        <v>4937</v>
      </c>
      <c r="C22" s="321" t="s">
        <v>4938</v>
      </c>
      <c r="D22" s="321" t="s">
        <v>4658</v>
      </c>
    </row>
    <row r="23" spans="1:4">
      <c r="A23" s="321" t="s">
        <v>4943</v>
      </c>
      <c r="B23" s="330" t="s">
        <v>4946</v>
      </c>
      <c r="C23" s="321" t="s">
        <v>4947</v>
      </c>
      <c r="D23" s="321" t="s">
        <v>4948</v>
      </c>
    </row>
    <row r="24" spans="1:4">
      <c r="A24" s="321" t="s">
        <v>4949</v>
      </c>
      <c r="B24" s="330" t="s">
        <v>4950</v>
      </c>
      <c r="C24" s="321" t="s">
        <v>4951</v>
      </c>
      <c r="D24" s="321" t="s">
        <v>4952</v>
      </c>
    </row>
    <row r="25" spans="1:4">
      <c r="A25" s="321" t="s">
        <v>4953</v>
      </c>
      <c r="B25" s="330" t="s">
        <v>4954</v>
      </c>
      <c r="C25" s="321" t="s">
        <v>4887</v>
      </c>
      <c r="D25" s="321" t="s">
        <v>4952</v>
      </c>
    </row>
    <row r="26" spans="1:4">
      <c r="A26" s="321" t="s">
        <v>4955</v>
      </c>
      <c r="B26" s="330" t="s">
        <v>4956</v>
      </c>
      <c r="C26" s="321" t="s">
        <v>4957</v>
      </c>
      <c r="D26" s="321" t="s">
        <v>4952</v>
      </c>
    </row>
    <row r="27" spans="1:4">
      <c r="A27" s="321" t="s">
        <v>4958</v>
      </c>
      <c r="B27" s="330" t="s">
        <v>4959</v>
      </c>
      <c r="C27" s="321" t="s">
        <v>4960</v>
      </c>
      <c r="D27" s="321" t="s">
        <v>4952</v>
      </c>
    </row>
    <row r="28" spans="1:4">
      <c r="A28" s="321" t="s">
        <v>4961</v>
      </c>
      <c r="B28" s="330" t="s">
        <v>4962</v>
      </c>
      <c r="C28" s="321" t="s">
        <v>4963</v>
      </c>
      <c r="D28" s="321" t="s">
        <v>4952</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workbookViewId="0">
      <pane xSplit="1" ySplit="1" topLeftCell="B2" activePane="bottomRight" state="frozen"/>
      <selection pane="topRight" activeCell="B1" sqref="B1"/>
      <selection pane="bottomLeft" activeCell="A2" sqref="A2"/>
      <selection pane="bottomRight" activeCell="A68" sqref="A68"/>
    </sheetView>
  </sheetViews>
  <sheetFormatPr defaultRowHeight="14.25"/>
  <cols>
    <col min="2" max="2" width="19.25" customWidth="1"/>
    <col min="3" max="3" width="10.75" customWidth="1"/>
    <col min="4" max="4" width="23.625" customWidth="1"/>
    <col min="5" max="5" width="40.625" customWidth="1"/>
    <col min="6" max="6" width="50.5" customWidth="1"/>
  </cols>
  <sheetData>
    <row r="1" spans="1:5">
      <c r="A1" t="s">
        <v>4296</v>
      </c>
      <c r="B1" t="s">
        <v>4297</v>
      </c>
      <c r="C1" t="s">
        <v>4298</v>
      </c>
      <c r="D1" t="s">
        <v>4299</v>
      </c>
      <c r="E1" t="s">
        <v>4300</v>
      </c>
    </row>
    <row r="2" spans="1:5">
      <c r="A2" t="s">
        <v>4301</v>
      </c>
      <c r="B2" t="s">
        <v>4302</v>
      </c>
      <c r="C2" t="s">
        <v>4303</v>
      </c>
      <c r="D2" t="s">
        <v>4304</v>
      </c>
      <c r="E2" t="s">
        <v>4305</v>
      </c>
    </row>
    <row r="3" spans="1:5">
      <c r="A3" t="s">
        <v>4483</v>
      </c>
      <c r="B3" t="s">
        <v>4484</v>
      </c>
      <c r="C3" t="s">
        <v>4303</v>
      </c>
      <c r="D3" t="s">
        <v>4485</v>
      </c>
      <c r="E3" t="s">
        <v>4486</v>
      </c>
    </row>
    <row r="4" spans="1:5">
      <c r="A4" t="s">
        <v>4487</v>
      </c>
      <c r="B4" t="s">
        <v>4488</v>
      </c>
      <c r="C4" t="s">
        <v>4303</v>
      </c>
      <c r="D4" t="s">
        <v>4489</v>
      </c>
      <c r="E4" t="s">
        <v>4490</v>
      </c>
    </row>
    <row r="5" spans="1:5">
      <c r="A5" t="s">
        <v>4491</v>
      </c>
      <c r="B5" t="s">
        <v>4492</v>
      </c>
      <c r="C5" t="s">
        <v>4303</v>
      </c>
      <c r="D5" t="s">
        <v>4493</v>
      </c>
      <c r="E5" t="s">
        <v>4494</v>
      </c>
    </row>
    <row r="6" spans="1:5">
      <c r="A6" t="s">
        <v>4495</v>
      </c>
      <c r="B6" t="s">
        <v>4496</v>
      </c>
      <c r="C6" t="s">
        <v>4303</v>
      </c>
      <c r="D6" t="s">
        <v>4497</v>
      </c>
      <c r="E6" t="s">
        <v>4498</v>
      </c>
    </row>
    <row r="7" spans="1:5">
      <c r="A7" t="s">
        <v>4499</v>
      </c>
      <c r="B7" t="s">
        <v>4500</v>
      </c>
      <c r="C7" t="s">
        <v>4303</v>
      </c>
      <c r="D7" t="s">
        <v>4501</v>
      </c>
      <c r="E7" t="s">
        <v>4502</v>
      </c>
    </row>
    <row r="8" spans="1:5">
      <c r="A8" t="s">
        <v>4503</v>
      </c>
      <c r="B8" t="s">
        <v>1727</v>
      </c>
      <c r="C8" t="s">
        <v>4303</v>
      </c>
      <c r="D8" t="s">
        <v>4504</v>
      </c>
      <c r="E8" t="s">
        <v>4505</v>
      </c>
    </row>
    <row r="9" spans="1:5">
      <c r="A9" t="s">
        <v>4506</v>
      </c>
      <c r="B9" t="s">
        <v>1748</v>
      </c>
      <c r="C9" t="s">
        <v>4303</v>
      </c>
      <c r="D9" t="s">
        <v>4507</v>
      </c>
      <c r="E9" t="s">
        <v>4508</v>
      </c>
    </row>
    <row r="10" spans="1:5">
      <c r="A10" t="s">
        <v>4509</v>
      </c>
      <c r="B10" t="s">
        <v>1768</v>
      </c>
      <c r="C10" t="s">
        <v>4303</v>
      </c>
      <c r="D10" t="s">
        <v>4510</v>
      </c>
      <c r="E10" t="s">
        <v>4511</v>
      </c>
    </row>
    <row r="11" spans="1:5">
      <c r="A11" t="s">
        <v>4512</v>
      </c>
      <c r="B11" t="s">
        <v>1787</v>
      </c>
      <c r="C11" t="s">
        <v>4303</v>
      </c>
      <c r="D11" t="s">
        <v>4513</v>
      </c>
      <c r="E11" t="s">
        <v>4514</v>
      </c>
    </row>
    <row r="12" spans="1:5">
      <c r="A12" t="s">
        <v>4515</v>
      </c>
      <c r="B12" t="s">
        <v>1807</v>
      </c>
      <c r="C12" t="s">
        <v>4303</v>
      </c>
      <c r="D12" t="s">
        <v>4516</v>
      </c>
      <c r="E12" t="s">
        <v>4517</v>
      </c>
    </row>
    <row r="13" spans="1:5">
      <c r="A13" t="s">
        <v>4518</v>
      </c>
      <c r="B13" t="s">
        <v>1830</v>
      </c>
      <c r="C13" t="s">
        <v>4303</v>
      </c>
      <c r="D13" t="s">
        <v>4519</v>
      </c>
      <c r="E13" t="s">
        <v>4520</v>
      </c>
    </row>
    <row r="14" spans="1:5">
      <c r="A14" t="s">
        <v>4521</v>
      </c>
      <c r="B14" t="s">
        <v>1851</v>
      </c>
      <c r="C14" t="s">
        <v>4303</v>
      </c>
      <c r="D14" t="s">
        <v>4522</v>
      </c>
      <c r="E14" t="s">
        <v>4523</v>
      </c>
    </row>
    <row r="15" spans="1:5">
      <c r="A15" t="s">
        <v>4524</v>
      </c>
      <c r="B15" t="s">
        <v>4525</v>
      </c>
      <c r="C15" t="s">
        <v>4303</v>
      </c>
      <c r="D15" t="s">
        <v>4526</v>
      </c>
      <c r="E15" t="s">
        <v>4527</v>
      </c>
    </row>
    <row r="16" spans="1:5">
      <c r="A16" t="s">
        <v>4528</v>
      </c>
      <c r="B16" t="s">
        <v>1891</v>
      </c>
      <c r="C16" t="s">
        <v>4303</v>
      </c>
      <c r="D16" t="s">
        <v>4529</v>
      </c>
      <c r="E16" t="s">
        <v>4530</v>
      </c>
    </row>
    <row r="17" spans="1:5">
      <c r="A17" t="s">
        <v>4531</v>
      </c>
      <c r="B17" t="s">
        <v>1914</v>
      </c>
      <c r="C17" t="s">
        <v>4303</v>
      </c>
      <c r="D17" t="s">
        <v>4532</v>
      </c>
      <c r="E17" t="s">
        <v>4533</v>
      </c>
    </row>
    <row r="18" spans="1:5">
      <c r="A18" t="s">
        <v>4534</v>
      </c>
      <c r="B18" t="s">
        <v>1937</v>
      </c>
      <c r="C18" t="s">
        <v>4303</v>
      </c>
      <c r="D18" t="s">
        <v>4535</v>
      </c>
      <c r="E18" t="s">
        <v>4536</v>
      </c>
    </row>
    <row r="19" spans="1:5">
      <c r="A19" t="s">
        <v>4537</v>
      </c>
      <c r="B19" t="s">
        <v>1960</v>
      </c>
      <c r="C19" t="s">
        <v>4303</v>
      </c>
      <c r="D19" t="s">
        <v>4538</v>
      </c>
      <c r="E19" t="s">
        <v>4539</v>
      </c>
    </row>
    <row r="20" spans="1:5">
      <c r="A20" t="s">
        <v>4540</v>
      </c>
      <c r="B20" t="s">
        <v>1984</v>
      </c>
      <c r="C20" t="s">
        <v>4303</v>
      </c>
      <c r="D20" t="s">
        <v>4541</v>
      </c>
      <c r="E20" t="s">
        <v>4542</v>
      </c>
    </row>
    <row r="21" spans="1:5">
      <c r="A21" t="s">
        <v>4543</v>
      </c>
      <c r="B21" t="s">
        <v>2010</v>
      </c>
      <c r="C21" t="s">
        <v>4303</v>
      </c>
      <c r="D21" t="s">
        <v>4544</v>
      </c>
      <c r="E21" t="s">
        <v>4545</v>
      </c>
    </row>
    <row r="22" spans="1:5">
      <c r="A22" t="s">
        <v>4546</v>
      </c>
      <c r="B22" t="s">
        <v>2034</v>
      </c>
      <c r="C22" t="s">
        <v>4303</v>
      </c>
      <c r="D22" t="s">
        <v>4547</v>
      </c>
      <c r="E22" t="s">
        <v>4548</v>
      </c>
    </row>
    <row r="23" spans="1:5">
      <c r="A23" t="s">
        <v>4549</v>
      </c>
      <c r="B23" t="s">
        <v>2059</v>
      </c>
      <c r="C23" t="s">
        <v>4303</v>
      </c>
      <c r="D23" t="s">
        <v>4550</v>
      </c>
      <c r="E23" t="s">
        <v>4551</v>
      </c>
    </row>
    <row r="24" spans="1:5">
      <c r="A24" t="s">
        <v>4552</v>
      </c>
      <c r="B24" t="s">
        <v>2083</v>
      </c>
      <c r="C24" t="s">
        <v>4303</v>
      </c>
      <c r="D24" t="s">
        <v>4553</v>
      </c>
      <c r="E24" t="s">
        <v>4554</v>
      </c>
    </row>
    <row r="25" spans="1:5">
      <c r="A25" t="s">
        <v>4555</v>
      </c>
      <c r="B25" t="s">
        <v>2104</v>
      </c>
      <c r="C25" t="s">
        <v>4303</v>
      </c>
      <c r="D25" t="s">
        <v>4556</v>
      </c>
      <c r="E25" t="s">
        <v>4557</v>
      </c>
    </row>
    <row r="26" spans="1:5">
      <c r="A26" t="s">
        <v>4558</v>
      </c>
      <c r="B26" t="s">
        <v>2124</v>
      </c>
      <c r="C26" t="s">
        <v>4303</v>
      </c>
      <c r="D26" t="s">
        <v>4559</v>
      </c>
      <c r="E26" t="s">
        <v>4560</v>
      </c>
    </row>
    <row r="27" spans="1:5">
      <c r="A27" t="s">
        <v>4561</v>
      </c>
      <c r="B27" t="s">
        <v>2147</v>
      </c>
      <c r="C27" t="s">
        <v>4303</v>
      </c>
      <c r="D27" t="s">
        <v>4562</v>
      </c>
      <c r="E27" t="s">
        <v>4563</v>
      </c>
    </row>
    <row r="28" spans="1:5">
      <c r="A28" t="s">
        <v>4564</v>
      </c>
      <c r="B28" t="s">
        <v>2173</v>
      </c>
      <c r="C28" t="s">
        <v>4303</v>
      </c>
      <c r="D28" t="s">
        <v>4565</v>
      </c>
      <c r="E28" t="s">
        <v>4566</v>
      </c>
    </row>
    <row r="29" spans="1:5">
      <c r="A29" t="s">
        <v>4567</v>
      </c>
      <c r="B29" t="s">
        <v>2195</v>
      </c>
      <c r="C29" t="s">
        <v>4303</v>
      </c>
      <c r="D29" t="s">
        <v>4568</v>
      </c>
      <c r="E29" t="s">
        <v>4569</v>
      </c>
    </row>
    <row r="30" spans="1:5">
      <c r="A30" t="s">
        <v>4570</v>
      </c>
      <c r="B30" t="s">
        <v>2214</v>
      </c>
      <c r="C30" t="s">
        <v>4303</v>
      </c>
      <c r="D30" t="s">
        <v>4571</v>
      </c>
      <c r="E30" t="s">
        <v>4572</v>
      </c>
    </row>
    <row r="31" spans="1:5">
      <c r="A31" t="s">
        <v>4573</v>
      </c>
      <c r="B31" t="s">
        <v>2232</v>
      </c>
      <c r="C31" t="s">
        <v>4303</v>
      </c>
      <c r="D31" t="s">
        <v>4574</v>
      </c>
      <c r="E31" t="s">
        <v>4575</v>
      </c>
    </row>
    <row r="32" spans="1:5">
      <c r="A32" t="s">
        <v>4576</v>
      </c>
      <c r="B32" t="s">
        <v>2252</v>
      </c>
      <c r="C32" t="s">
        <v>4303</v>
      </c>
      <c r="D32" t="s">
        <v>4577</v>
      </c>
      <c r="E32" t="s">
        <v>4578</v>
      </c>
    </row>
    <row r="33" spans="1:5">
      <c r="A33" t="s">
        <v>4579</v>
      </c>
      <c r="B33" t="s">
        <v>2271</v>
      </c>
      <c r="C33" t="s">
        <v>4303</v>
      </c>
      <c r="D33" t="s">
        <v>4580</v>
      </c>
      <c r="E33" t="s">
        <v>4581</v>
      </c>
    </row>
    <row r="34" spans="1:5">
      <c r="A34" t="s">
        <v>4582</v>
      </c>
      <c r="B34" t="s">
        <v>2290</v>
      </c>
      <c r="C34" t="s">
        <v>4303</v>
      </c>
      <c r="D34" t="s">
        <v>4583</v>
      </c>
      <c r="E34" t="s">
        <v>4584</v>
      </c>
    </row>
    <row r="35" spans="1:5">
      <c r="A35" t="s">
        <v>4585</v>
      </c>
      <c r="B35" t="s">
        <v>2308</v>
      </c>
      <c r="C35" t="s">
        <v>4303</v>
      </c>
      <c r="D35" t="s">
        <v>4586</v>
      </c>
      <c r="E35" t="s">
        <v>4587</v>
      </c>
    </row>
    <row r="36" spans="1:5">
      <c r="A36" t="s">
        <v>4588</v>
      </c>
      <c r="B36" t="s">
        <v>2324</v>
      </c>
      <c r="C36" t="s">
        <v>4303</v>
      </c>
      <c r="D36" t="s">
        <v>4589</v>
      </c>
      <c r="E36" t="s">
        <v>4590</v>
      </c>
    </row>
    <row r="37" spans="1:5">
      <c r="A37" t="s">
        <v>4591</v>
      </c>
      <c r="B37" t="s">
        <v>2345</v>
      </c>
      <c r="C37" t="s">
        <v>4303</v>
      </c>
      <c r="D37" t="s">
        <v>4592</v>
      </c>
      <c r="E37" t="s">
        <v>4593</v>
      </c>
    </row>
    <row r="38" spans="1:5">
      <c r="A38" t="s">
        <v>4594</v>
      </c>
      <c r="B38" t="s">
        <v>2364</v>
      </c>
      <c r="C38" t="s">
        <v>4303</v>
      </c>
      <c r="D38" t="s">
        <v>4595</v>
      </c>
      <c r="E38" t="s">
        <v>4596</v>
      </c>
    </row>
    <row r="39" spans="1:5">
      <c r="A39" t="s">
        <v>4597</v>
      </c>
      <c r="B39" t="s">
        <v>2382</v>
      </c>
      <c r="C39" t="s">
        <v>4303</v>
      </c>
      <c r="D39" t="s">
        <v>4598</v>
      </c>
      <c r="E39" t="s">
        <v>4599</v>
      </c>
    </row>
    <row r="40" spans="1:5">
      <c r="A40" t="s">
        <v>4600</v>
      </c>
      <c r="B40" t="s">
        <v>2400</v>
      </c>
      <c r="C40" t="s">
        <v>4303</v>
      </c>
      <c r="D40" t="s">
        <v>4601</v>
      </c>
      <c r="E40" t="s">
        <v>4602</v>
      </c>
    </row>
    <row r="41" spans="1:5">
      <c r="A41" t="s">
        <v>4603</v>
      </c>
      <c r="B41" t="s">
        <v>2418</v>
      </c>
      <c r="C41" t="s">
        <v>4303</v>
      </c>
      <c r="D41" t="s">
        <v>4604</v>
      </c>
      <c r="E41" t="s">
        <v>4605</v>
      </c>
    </row>
    <row r="42" spans="1:5">
      <c r="A42" t="s">
        <v>4606</v>
      </c>
      <c r="B42" t="s">
        <v>2437</v>
      </c>
      <c r="C42" t="s">
        <v>4303</v>
      </c>
      <c r="D42" t="s">
        <v>4607</v>
      </c>
      <c r="E42" t="s">
        <v>4608</v>
      </c>
    </row>
    <row r="43" spans="1:5">
      <c r="A43" t="s">
        <v>4609</v>
      </c>
      <c r="B43" t="s">
        <v>2458</v>
      </c>
      <c r="C43" t="s">
        <v>4303</v>
      </c>
      <c r="D43" t="s">
        <v>4610</v>
      </c>
      <c r="E43" t="s">
        <v>4611</v>
      </c>
    </row>
    <row r="44" spans="1:5">
      <c r="A44" t="s">
        <v>4612</v>
      </c>
      <c r="B44" t="s">
        <v>2478</v>
      </c>
      <c r="C44" t="s">
        <v>4303</v>
      </c>
      <c r="D44" t="s">
        <v>4613</v>
      </c>
      <c r="E44" t="s">
        <v>4614</v>
      </c>
    </row>
    <row r="45" spans="1:5">
      <c r="A45" t="s">
        <v>4615</v>
      </c>
      <c r="B45" t="s">
        <v>2494</v>
      </c>
      <c r="C45" t="s">
        <v>4303</v>
      </c>
      <c r="D45" t="s">
        <v>4616</v>
      </c>
      <c r="E45" t="s">
        <v>4617</v>
      </c>
    </row>
    <row r="46" spans="1:5">
      <c r="A46" t="s">
        <v>4618</v>
      </c>
      <c r="B46" t="s">
        <v>2512</v>
      </c>
      <c r="C46" t="s">
        <v>4303</v>
      </c>
      <c r="D46" t="s">
        <v>4619</v>
      </c>
      <c r="E46" t="s">
        <v>4620</v>
      </c>
    </row>
    <row r="47" spans="1:5">
      <c r="A47" t="s">
        <v>4621</v>
      </c>
      <c r="B47" t="s">
        <v>2528</v>
      </c>
      <c r="C47" t="s">
        <v>4303</v>
      </c>
      <c r="D47" t="s">
        <v>4622</v>
      </c>
      <c r="E47" t="s">
        <v>4623</v>
      </c>
    </row>
    <row r="48" spans="1:5">
      <c r="A48" t="s">
        <v>4624</v>
      </c>
      <c r="B48" t="s">
        <v>2545</v>
      </c>
      <c r="C48" t="s">
        <v>4303</v>
      </c>
      <c r="D48" t="s">
        <v>4625</v>
      </c>
      <c r="E48" t="s">
        <v>4626</v>
      </c>
    </row>
    <row r="49" spans="1:5">
      <c r="A49" t="s">
        <v>4627</v>
      </c>
      <c r="B49" t="s">
        <v>2564</v>
      </c>
      <c r="C49" t="s">
        <v>4303</v>
      </c>
      <c r="D49" t="s">
        <v>4628</v>
      </c>
      <c r="E49" t="s">
        <v>4629</v>
      </c>
    </row>
    <row r="50" spans="1:5">
      <c r="A50" t="s">
        <v>4630</v>
      </c>
      <c r="B50" t="s">
        <v>1663</v>
      </c>
      <c r="C50" t="s">
        <v>4631</v>
      </c>
      <c r="D50" t="s">
        <v>4632</v>
      </c>
      <c r="E50" t="s">
        <v>4632</v>
      </c>
    </row>
    <row r="51" spans="1:5">
      <c r="A51" t="s">
        <v>4633</v>
      </c>
      <c r="B51" t="s">
        <v>1689</v>
      </c>
      <c r="C51" t="s">
        <v>4631</v>
      </c>
      <c r="D51" t="s">
        <v>4634</v>
      </c>
      <c r="E51" t="s">
        <v>4634</v>
      </c>
    </row>
    <row r="52" spans="1:5">
      <c r="A52" t="s">
        <v>4635</v>
      </c>
      <c r="B52" t="s">
        <v>1711</v>
      </c>
      <c r="C52" t="s">
        <v>4631</v>
      </c>
      <c r="D52" t="s">
        <v>4636</v>
      </c>
      <c r="E52" t="s">
        <v>4636</v>
      </c>
    </row>
    <row r="53" spans="1:5">
      <c r="A53" t="s">
        <v>4637</v>
      </c>
      <c r="B53" t="s">
        <v>1733</v>
      </c>
      <c r="C53" t="s">
        <v>4631</v>
      </c>
      <c r="D53" t="s">
        <v>4638</v>
      </c>
      <c r="E53" t="s">
        <v>4638</v>
      </c>
    </row>
    <row r="54" spans="1:5">
      <c r="A54" t="s">
        <v>4639</v>
      </c>
      <c r="B54" t="s">
        <v>1754</v>
      </c>
      <c r="C54" t="s">
        <v>4631</v>
      </c>
      <c r="D54" t="s">
        <v>4640</v>
      </c>
      <c r="E54" t="s">
        <v>4640</v>
      </c>
    </row>
    <row r="55" spans="1:5">
      <c r="A55" t="s">
        <v>4641</v>
      </c>
      <c r="B55" t="s">
        <v>1774</v>
      </c>
      <c r="C55" t="s">
        <v>4631</v>
      </c>
      <c r="D55" t="s">
        <v>4642</v>
      </c>
      <c r="E55" t="s">
        <v>4642</v>
      </c>
    </row>
    <row r="56" spans="1:5">
      <c r="A56" t="s">
        <v>4643</v>
      </c>
      <c r="B56" t="s">
        <v>1663</v>
      </c>
      <c r="C56" t="s">
        <v>4303</v>
      </c>
      <c r="D56" t="s">
        <v>4632</v>
      </c>
      <c r="E56" t="s">
        <v>4644</v>
      </c>
    </row>
    <row r="57" spans="1:5">
      <c r="A57" t="s">
        <v>4645</v>
      </c>
      <c r="B57" t="s">
        <v>1689</v>
      </c>
      <c r="C57" t="s">
        <v>4303</v>
      </c>
      <c r="D57" t="s">
        <v>4634</v>
      </c>
      <c r="E57" t="s">
        <v>4646</v>
      </c>
    </row>
    <row r="58" spans="1:5">
      <c r="A58" t="s">
        <v>4647</v>
      </c>
      <c r="B58" t="s">
        <v>1711</v>
      </c>
      <c r="C58" t="s">
        <v>4303</v>
      </c>
      <c r="D58" t="s">
        <v>4636</v>
      </c>
      <c r="E58" t="s">
        <v>4648</v>
      </c>
    </row>
    <row r="59" spans="1:5">
      <c r="A59" t="s">
        <v>4649</v>
      </c>
      <c r="B59" t="s">
        <v>1733</v>
      </c>
      <c r="C59" t="s">
        <v>4303</v>
      </c>
      <c r="D59" t="s">
        <v>4638</v>
      </c>
      <c r="E59" t="s">
        <v>4650</v>
      </c>
    </row>
    <row r="60" spans="1:5">
      <c r="A60" t="s">
        <v>4651</v>
      </c>
      <c r="B60" t="s">
        <v>1754</v>
      </c>
      <c r="C60" t="s">
        <v>4303</v>
      </c>
      <c r="D60" t="s">
        <v>4640</v>
      </c>
      <c r="E60" t="s">
        <v>4652</v>
      </c>
    </row>
    <row r="61" spans="1:5">
      <c r="A61" t="s">
        <v>4653</v>
      </c>
      <c r="B61" t="s">
        <v>1774</v>
      </c>
      <c r="C61" t="s">
        <v>4303</v>
      </c>
      <c r="D61" t="s">
        <v>4642</v>
      </c>
      <c r="E61" t="s">
        <v>4654</v>
      </c>
    </row>
    <row r="62" spans="1:5">
      <c r="A62" s="2" t="s">
        <v>4723</v>
      </c>
      <c r="B62" t="s">
        <v>4721</v>
      </c>
      <c r="C62" s="319" t="s">
        <v>4631</v>
      </c>
      <c r="D62" t="s">
        <v>4742</v>
      </c>
      <c r="E62" t="s">
        <v>4745</v>
      </c>
    </row>
    <row r="63" spans="1:5">
      <c r="A63" s="2" t="s">
        <v>4724</v>
      </c>
      <c r="B63" t="s">
        <v>4722</v>
      </c>
      <c r="C63" s="319" t="s">
        <v>4631</v>
      </c>
      <c r="D63" t="s">
        <v>4743</v>
      </c>
      <c r="E63" t="s">
        <v>4743</v>
      </c>
    </row>
    <row r="64" spans="1:5">
      <c r="A64" s="2" t="s">
        <v>4725</v>
      </c>
      <c r="B64" t="s">
        <v>4726</v>
      </c>
      <c r="C64" s="319" t="s">
        <v>4631</v>
      </c>
      <c r="D64" s="319" t="s">
        <v>4727</v>
      </c>
      <c r="E64" s="319" t="s">
        <v>4727</v>
      </c>
    </row>
    <row r="65" spans="1:5">
      <c r="A65" s="2" t="s">
        <v>4728</v>
      </c>
      <c r="B65" t="s">
        <v>4729</v>
      </c>
      <c r="C65" s="319" t="s">
        <v>4631</v>
      </c>
      <c r="D65" t="s">
        <v>4730</v>
      </c>
      <c r="E65" s="319" t="s">
        <v>4730</v>
      </c>
    </row>
    <row r="66" spans="1:5">
      <c r="A66" s="2" t="s">
        <v>4731</v>
      </c>
      <c r="B66" t="s">
        <v>4734</v>
      </c>
      <c r="C66" s="319" t="s">
        <v>4733</v>
      </c>
      <c r="D66" s="319" t="s">
        <v>4732</v>
      </c>
      <c r="E66" s="319" t="s">
        <v>4735</v>
      </c>
    </row>
    <row r="67" spans="1:5">
      <c r="A67" s="2" t="s">
        <v>4736</v>
      </c>
      <c r="B67" t="s">
        <v>4737</v>
      </c>
      <c r="C67" s="319" t="s">
        <v>4631</v>
      </c>
      <c r="D67" t="s">
        <v>4738</v>
      </c>
      <c r="E67" s="319" t="s">
        <v>4738</v>
      </c>
    </row>
    <row r="68" spans="1:5">
      <c r="A68" s="2" t="s">
        <v>4739</v>
      </c>
      <c r="B68" t="s">
        <v>4463</v>
      </c>
      <c r="C68" t="s">
        <v>4740</v>
      </c>
      <c r="D68" t="s">
        <v>4746</v>
      </c>
      <c r="E68" t="s">
        <v>4747</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B1" zoomScale="115" zoomScaleNormal="115" workbookViewId="0">
      <selection activeCell="B5" sqref="B5"/>
    </sheetView>
  </sheetViews>
  <sheetFormatPr defaultRowHeight="14.25"/>
  <cols>
    <col min="1" max="1" width="13.75" customWidth="1"/>
    <col min="2" max="2" width="253.875" customWidth="1"/>
  </cols>
  <sheetData>
    <row r="1" spans="1:2">
      <c r="A1" t="s">
        <v>4296</v>
      </c>
      <c r="B1" t="s">
        <v>4313</v>
      </c>
    </row>
    <row r="2" spans="1:2" s="319" customFormat="1">
      <c r="A2" s="319" t="s">
        <v>4711</v>
      </c>
      <c r="B2" s="319" t="s">
        <v>4748</v>
      </c>
    </row>
    <row r="3" spans="1:2">
      <c r="A3" s="319" t="s">
        <v>4750</v>
      </c>
      <c r="B3" t="s">
        <v>4749</v>
      </c>
    </row>
    <row r="4" spans="1:2">
      <c r="A4" t="s">
        <v>4756</v>
      </c>
      <c r="B4" s="336" t="s">
        <v>4757</v>
      </c>
    </row>
    <row r="5" spans="1:2">
      <c r="A5" t="s">
        <v>5142</v>
      </c>
      <c r="B5" s="336" t="s">
        <v>5198</v>
      </c>
    </row>
    <row r="9" spans="1:2">
      <c r="A9" s="319" t="s">
        <v>4280</v>
      </c>
      <c r="B9" s="319" t="s">
        <v>4705</v>
      </c>
    </row>
    <row r="10" spans="1:2">
      <c r="A10" t="s">
        <v>4670</v>
      </c>
      <c r="B10" t="s">
        <v>4671</v>
      </c>
    </row>
    <row r="13" spans="1:2">
      <c r="B13" t="s">
        <v>4706</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67" sqref="K67"/>
    </sheetView>
  </sheetViews>
  <sheetFormatPr defaultColWidth="3.625" defaultRowHeight="14.25"/>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7"/>
  <sheetViews>
    <sheetView topLeftCell="A58" workbookViewId="0">
      <selection activeCell="AF64" sqref="AF64"/>
    </sheetView>
  </sheetViews>
  <sheetFormatPr defaultColWidth="3.625" defaultRowHeight="14.25"/>
  <sheetData>
    <row r="1" spans="1:7">
      <c r="A1" s="2" t="s">
        <v>1114</v>
      </c>
      <c r="C1" s="2" t="s">
        <v>639</v>
      </c>
      <c r="G1" t="s">
        <v>3807</v>
      </c>
    </row>
    <row r="2" spans="1:7">
      <c r="C2" s="2"/>
      <c r="G2" t="s">
        <v>3808</v>
      </c>
    </row>
    <row r="3" spans="1:7">
      <c r="G3" t="s">
        <v>3809</v>
      </c>
    </row>
    <row r="4" spans="1:7">
      <c r="C4" s="2" t="s">
        <v>3812</v>
      </c>
      <c r="G4" t="s">
        <v>1104</v>
      </c>
    </row>
    <row r="5" spans="1:7">
      <c r="G5" t="s">
        <v>1028</v>
      </c>
    </row>
    <row r="6" spans="1:7">
      <c r="G6" t="s">
        <v>3810</v>
      </c>
    </row>
    <row r="35" spans="1:20">
      <c r="B35" t="s">
        <v>3813</v>
      </c>
      <c r="F35" t="s">
        <v>3814</v>
      </c>
      <c r="J35" t="s">
        <v>3815</v>
      </c>
    </row>
    <row r="36" spans="1:20">
      <c r="B36" t="s">
        <v>3816</v>
      </c>
      <c r="F36" t="s">
        <v>3816</v>
      </c>
      <c r="J36" t="s">
        <v>3817</v>
      </c>
    </row>
    <row r="37" spans="1:20">
      <c r="B37" t="s">
        <v>3818</v>
      </c>
      <c r="F37" t="s">
        <v>3816</v>
      </c>
      <c r="J37" t="s">
        <v>3819</v>
      </c>
    </row>
    <row r="38" spans="1:20">
      <c r="B38" t="s">
        <v>3816</v>
      </c>
      <c r="F38" t="s">
        <v>3818</v>
      </c>
      <c r="J38" t="s">
        <v>3820</v>
      </c>
    </row>
    <row r="39" spans="1:20">
      <c r="B39" t="s">
        <v>3818</v>
      </c>
      <c r="F39" t="s">
        <v>3818</v>
      </c>
      <c r="J39" t="s">
        <v>3821</v>
      </c>
    </row>
    <row r="42" spans="1:20">
      <c r="B42" t="s">
        <v>4235</v>
      </c>
    </row>
    <row r="43" spans="1:20">
      <c r="B43" t="s">
        <v>4236</v>
      </c>
      <c r="E43" t="s">
        <v>4237</v>
      </c>
      <c r="H43" t="s">
        <v>4238</v>
      </c>
    </row>
    <row r="46" spans="1:20">
      <c r="A46" t="s">
        <v>4436</v>
      </c>
    </row>
    <row r="47" spans="1:20" s="319" customFormat="1">
      <c r="A47" s="2" t="s">
        <v>4451</v>
      </c>
    </row>
    <row r="48" spans="1:20">
      <c r="A48" t="s">
        <v>4259</v>
      </c>
      <c r="B48" t="s">
        <v>4260</v>
      </c>
      <c r="C48" t="s">
        <v>4261</v>
      </c>
      <c r="D48" t="s">
        <v>4262</v>
      </c>
      <c r="E48" t="s">
        <v>4263</v>
      </c>
      <c r="F48" t="s">
        <v>4264</v>
      </c>
      <c r="G48" t="s">
        <v>4265</v>
      </c>
      <c r="H48" t="s">
        <v>4266</v>
      </c>
      <c r="I48" t="s">
        <v>4367</v>
      </c>
      <c r="J48" t="s">
        <v>4368</v>
      </c>
      <c r="K48" t="s">
        <v>4267</v>
      </c>
      <c r="L48" t="s">
        <v>4268</v>
      </c>
      <c r="M48" t="s">
        <v>4269</v>
      </c>
      <c r="N48" t="s">
        <v>4270</v>
      </c>
      <c r="O48" t="s">
        <v>4271</v>
      </c>
      <c r="P48" t="s">
        <v>4272</v>
      </c>
      <c r="Q48" t="s">
        <v>4273</v>
      </c>
      <c r="R48" t="s">
        <v>4274</v>
      </c>
      <c r="S48" t="s">
        <v>4275</v>
      </c>
      <c r="T48" t="s">
        <v>4276</v>
      </c>
    </row>
    <row r="49" spans="1:20">
      <c r="A49">
        <v>1</v>
      </c>
      <c r="B49">
        <v>20180101</v>
      </c>
      <c r="C49">
        <v>20210731</v>
      </c>
      <c r="D49">
        <v>1825</v>
      </c>
      <c r="E49">
        <v>365</v>
      </c>
      <c r="F49" t="s">
        <v>4277</v>
      </c>
      <c r="G49" t="s">
        <v>4278</v>
      </c>
      <c r="H49" t="s">
        <v>1853</v>
      </c>
      <c r="I49" t="s">
        <v>4369</v>
      </c>
      <c r="J49" t="s">
        <v>4370</v>
      </c>
      <c r="K49" t="s">
        <v>4279</v>
      </c>
      <c r="L49" t="s">
        <v>4280</v>
      </c>
      <c r="M49" t="s">
        <v>4281</v>
      </c>
      <c r="N49" t="s">
        <v>4279</v>
      </c>
      <c r="O49" t="s">
        <v>4280</v>
      </c>
      <c r="P49" t="s">
        <v>4282</v>
      </c>
      <c r="Q49" t="s">
        <v>4279</v>
      </c>
      <c r="R49" t="s">
        <v>4280</v>
      </c>
      <c r="S49" t="s">
        <v>4283</v>
      </c>
      <c r="T49" t="s">
        <v>4284</v>
      </c>
    </row>
    <row r="50" spans="1:20">
      <c r="A50">
        <v>2</v>
      </c>
      <c r="B50">
        <v>20180101</v>
      </c>
      <c r="C50">
        <v>20210731</v>
      </c>
      <c r="D50">
        <v>1825</v>
      </c>
      <c r="E50">
        <v>365</v>
      </c>
      <c r="F50" t="s">
        <v>4277</v>
      </c>
      <c r="G50" t="s">
        <v>4371</v>
      </c>
      <c r="H50" t="s">
        <v>1853</v>
      </c>
      <c r="I50" t="s">
        <v>4369</v>
      </c>
      <c r="J50" t="s">
        <v>4370</v>
      </c>
      <c r="K50" t="s">
        <v>4279</v>
      </c>
      <c r="L50" t="s">
        <v>4280</v>
      </c>
      <c r="M50" t="s">
        <v>4281</v>
      </c>
      <c r="N50" t="s">
        <v>4279</v>
      </c>
      <c r="O50" t="s">
        <v>4280</v>
      </c>
      <c r="P50" t="s">
        <v>4282</v>
      </c>
      <c r="Q50" t="s">
        <v>4279</v>
      </c>
      <c r="R50" t="s">
        <v>4280</v>
      </c>
      <c r="S50" t="s">
        <v>4283</v>
      </c>
      <c r="T50" t="s">
        <v>4284</v>
      </c>
    </row>
    <row r="51" spans="1:20">
      <c r="A51">
        <v>3</v>
      </c>
      <c r="B51">
        <v>20180101</v>
      </c>
      <c r="C51">
        <v>20210731</v>
      </c>
      <c r="D51">
        <v>1825</v>
      </c>
      <c r="E51">
        <v>365</v>
      </c>
      <c r="F51" t="s">
        <v>4277</v>
      </c>
      <c r="G51" t="s">
        <v>4372</v>
      </c>
      <c r="H51" t="s">
        <v>1853</v>
      </c>
      <c r="I51" t="s">
        <v>4369</v>
      </c>
      <c r="J51" t="s">
        <v>4370</v>
      </c>
      <c r="K51" t="s">
        <v>4279</v>
      </c>
      <c r="L51" t="s">
        <v>4280</v>
      </c>
      <c r="M51" t="s">
        <v>4281</v>
      </c>
      <c r="N51" t="s">
        <v>4279</v>
      </c>
      <c r="O51" t="s">
        <v>4280</v>
      </c>
      <c r="P51" t="s">
        <v>4282</v>
      </c>
      <c r="Q51" t="s">
        <v>4279</v>
      </c>
      <c r="R51" t="s">
        <v>4280</v>
      </c>
      <c r="S51" t="s">
        <v>4283</v>
      </c>
      <c r="T51" t="s">
        <v>4284</v>
      </c>
    </row>
    <row r="52" spans="1:20">
      <c r="A52">
        <v>4</v>
      </c>
      <c r="B52">
        <v>20180101</v>
      </c>
      <c r="C52">
        <v>20210731</v>
      </c>
      <c r="D52">
        <v>1825</v>
      </c>
      <c r="E52">
        <v>365</v>
      </c>
      <c r="F52" t="s">
        <v>4277</v>
      </c>
      <c r="G52" t="s">
        <v>4373</v>
      </c>
      <c r="H52" t="s">
        <v>1853</v>
      </c>
      <c r="I52" t="s">
        <v>4369</v>
      </c>
      <c r="J52" t="s">
        <v>4370</v>
      </c>
      <c r="K52" t="s">
        <v>4279</v>
      </c>
      <c r="L52" t="s">
        <v>4280</v>
      </c>
      <c r="M52" t="s">
        <v>4281</v>
      </c>
      <c r="N52" t="s">
        <v>4279</v>
      </c>
      <c r="O52" t="s">
        <v>4280</v>
      </c>
      <c r="P52" t="s">
        <v>4282</v>
      </c>
      <c r="Q52" t="s">
        <v>4279</v>
      </c>
      <c r="R52" t="s">
        <v>4280</v>
      </c>
      <c r="S52" t="s">
        <v>4283</v>
      </c>
      <c r="T52" t="s">
        <v>4284</v>
      </c>
    </row>
    <row r="53" spans="1:20">
      <c r="A53">
        <v>5</v>
      </c>
      <c r="B53">
        <v>20180101</v>
      </c>
      <c r="C53">
        <v>20210731</v>
      </c>
      <c r="D53">
        <v>1825</v>
      </c>
      <c r="E53">
        <v>365</v>
      </c>
      <c r="F53" t="s">
        <v>4371</v>
      </c>
      <c r="G53" t="s">
        <v>4371</v>
      </c>
      <c r="H53" t="s">
        <v>1853</v>
      </c>
      <c r="I53" t="s">
        <v>4369</v>
      </c>
      <c r="J53" t="s">
        <v>4370</v>
      </c>
      <c r="K53" t="s">
        <v>4279</v>
      </c>
      <c r="L53" t="s">
        <v>4280</v>
      </c>
      <c r="M53" t="s">
        <v>4281</v>
      </c>
      <c r="N53" t="s">
        <v>4279</v>
      </c>
      <c r="O53" t="s">
        <v>4280</v>
      </c>
      <c r="P53" t="s">
        <v>4282</v>
      </c>
      <c r="Q53" t="s">
        <v>4279</v>
      </c>
      <c r="R53" t="s">
        <v>4280</v>
      </c>
      <c r="S53" t="s">
        <v>4283</v>
      </c>
      <c r="T53" t="s">
        <v>4284</v>
      </c>
    </row>
    <row r="54" spans="1:20">
      <c r="A54">
        <v>6</v>
      </c>
      <c r="B54">
        <v>20180101</v>
      </c>
      <c r="C54">
        <v>20210731</v>
      </c>
      <c r="D54">
        <v>1825</v>
      </c>
      <c r="E54">
        <v>365</v>
      </c>
      <c r="F54" t="s">
        <v>4277</v>
      </c>
      <c r="G54" t="s">
        <v>4371</v>
      </c>
      <c r="H54" t="s">
        <v>1853</v>
      </c>
      <c r="I54" t="s">
        <v>4369</v>
      </c>
      <c r="J54" t="s">
        <v>4370</v>
      </c>
      <c r="K54" t="s">
        <v>4279</v>
      </c>
      <c r="L54" t="s">
        <v>4280</v>
      </c>
      <c r="M54" t="s">
        <v>4281</v>
      </c>
      <c r="N54" t="s">
        <v>4279</v>
      </c>
      <c r="O54" t="s">
        <v>4280</v>
      </c>
      <c r="P54" t="s">
        <v>4375</v>
      </c>
      <c r="Q54" t="s">
        <v>4279</v>
      </c>
      <c r="R54" t="s">
        <v>4280</v>
      </c>
      <c r="S54" t="s">
        <v>4376</v>
      </c>
      <c r="T54" t="s">
        <v>4284</v>
      </c>
    </row>
    <row r="55" spans="1:20">
      <c r="A55">
        <v>7</v>
      </c>
      <c r="B55">
        <v>20180101</v>
      </c>
      <c r="C55">
        <v>20210731</v>
      </c>
      <c r="D55">
        <v>1825</v>
      </c>
      <c r="E55">
        <v>30</v>
      </c>
      <c r="F55" t="s">
        <v>4277</v>
      </c>
      <c r="G55" t="s">
        <v>4371</v>
      </c>
      <c r="H55" t="s">
        <v>1853</v>
      </c>
      <c r="I55" t="s">
        <v>4369</v>
      </c>
      <c r="J55" t="s">
        <v>4370</v>
      </c>
      <c r="K55" t="s">
        <v>4279</v>
      </c>
      <c r="L55" t="s">
        <v>4280</v>
      </c>
      <c r="M55" t="s">
        <v>4281</v>
      </c>
      <c r="N55" t="s">
        <v>4279</v>
      </c>
      <c r="O55" t="s">
        <v>4280</v>
      </c>
      <c r="P55" t="s">
        <v>4375</v>
      </c>
      <c r="Q55" t="s">
        <v>4279</v>
      </c>
      <c r="R55" t="s">
        <v>4280</v>
      </c>
      <c r="S55" t="s">
        <v>4376</v>
      </c>
      <c r="T55" t="s">
        <v>4284</v>
      </c>
    </row>
    <row r="56" spans="1:20">
      <c r="A56">
        <v>8</v>
      </c>
      <c r="B56">
        <v>20180101</v>
      </c>
      <c r="C56">
        <v>20210731</v>
      </c>
      <c r="D56">
        <v>1825</v>
      </c>
      <c r="E56">
        <v>30</v>
      </c>
      <c r="F56" t="s">
        <v>4277</v>
      </c>
      <c r="G56" t="s">
        <v>4371</v>
      </c>
      <c r="H56" t="s">
        <v>1853</v>
      </c>
      <c r="I56" t="s">
        <v>4369</v>
      </c>
      <c r="J56" t="s">
        <v>4370</v>
      </c>
      <c r="K56" t="s">
        <v>4279</v>
      </c>
      <c r="L56" t="s">
        <v>4280</v>
      </c>
      <c r="M56" t="s">
        <v>4281</v>
      </c>
      <c r="N56" t="s">
        <v>4279</v>
      </c>
      <c r="O56" t="s">
        <v>4280</v>
      </c>
      <c r="P56" t="s">
        <v>4282</v>
      </c>
      <c r="Q56" t="s">
        <v>4279</v>
      </c>
      <c r="R56" t="s">
        <v>4280</v>
      </c>
      <c r="S56" t="s">
        <v>4283</v>
      </c>
      <c r="T56" t="s">
        <v>4284</v>
      </c>
    </row>
    <row r="57" spans="1:20">
      <c r="A57">
        <v>9</v>
      </c>
      <c r="B57">
        <v>20180101</v>
      </c>
      <c r="C57">
        <v>20210731</v>
      </c>
      <c r="D57">
        <v>1825</v>
      </c>
      <c r="E57">
        <v>30</v>
      </c>
      <c r="F57" t="s">
        <v>4277</v>
      </c>
      <c r="G57" t="s">
        <v>4371</v>
      </c>
      <c r="H57" t="s">
        <v>1853</v>
      </c>
      <c r="I57" t="s">
        <v>4369</v>
      </c>
      <c r="J57" t="s">
        <v>4370</v>
      </c>
      <c r="K57" t="s">
        <v>4279</v>
      </c>
      <c r="L57" t="s">
        <v>4280</v>
      </c>
      <c r="M57" t="s">
        <v>4437</v>
      </c>
      <c r="N57" t="s">
        <v>4279</v>
      </c>
      <c r="O57" t="s">
        <v>4280</v>
      </c>
      <c r="P57" t="s">
        <v>4438</v>
      </c>
      <c r="Q57" t="s">
        <v>4279</v>
      </c>
      <c r="R57" t="s">
        <v>4280</v>
      </c>
      <c r="S57" t="s">
        <v>4439</v>
      </c>
      <c r="T57" t="s">
        <v>4284</v>
      </c>
    </row>
    <row r="58" spans="1:20">
      <c r="A58">
        <v>10</v>
      </c>
      <c r="B58">
        <v>20180101</v>
      </c>
      <c r="C58">
        <v>20210731</v>
      </c>
      <c r="D58">
        <v>1825</v>
      </c>
      <c r="E58">
        <v>30</v>
      </c>
      <c r="F58" t="s">
        <v>4277</v>
      </c>
      <c r="G58" t="s">
        <v>4371</v>
      </c>
      <c r="H58" t="s">
        <v>1853</v>
      </c>
      <c r="I58" t="s">
        <v>4369</v>
      </c>
      <c r="J58" t="s">
        <v>4370</v>
      </c>
      <c r="K58" t="s">
        <v>4279</v>
      </c>
      <c r="L58" t="s">
        <v>4280</v>
      </c>
      <c r="M58" t="s">
        <v>4437</v>
      </c>
      <c r="N58" t="s">
        <v>4279</v>
      </c>
      <c r="O58" t="s">
        <v>4280</v>
      </c>
      <c r="P58" t="s">
        <v>4440</v>
      </c>
      <c r="Q58" t="s">
        <v>4279</v>
      </c>
      <c r="R58" t="s">
        <v>4280</v>
      </c>
      <c r="S58" t="s">
        <v>4441</v>
      </c>
      <c r="T58" t="s">
        <v>4284</v>
      </c>
    </row>
    <row r="59" spans="1:20">
      <c r="A59">
        <v>11</v>
      </c>
      <c r="B59">
        <v>20180101</v>
      </c>
      <c r="C59">
        <v>20210731</v>
      </c>
      <c r="D59">
        <v>1825</v>
      </c>
      <c r="E59">
        <v>30</v>
      </c>
      <c r="F59" t="s">
        <v>4277</v>
      </c>
      <c r="G59" t="s">
        <v>4371</v>
      </c>
      <c r="H59" t="s">
        <v>1853</v>
      </c>
      <c r="I59" t="s">
        <v>4369</v>
      </c>
      <c r="J59" t="s">
        <v>4370</v>
      </c>
      <c r="K59" t="s">
        <v>4279</v>
      </c>
      <c r="L59" t="s">
        <v>4280</v>
      </c>
      <c r="M59" t="s">
        <v>4281</v>
      </c>
      <c r="N59" t="s">
        <v>4279</v>
      </c>
      <c r="O59" t="s">
        <v>4280</v>
      </c>
      <c r="P59" t="s">
        <v>4442</v>
      </c>
      <c r="Q59" t="s">
        <v>4279</v>
      </c>
      <c r="R59" t="s">
        <v>4280</v>
      </c>
      <c r="S59" t="s">
        <v>4443</v>
      </c>
      <c r="T59" t="s">
        <v>4284</v>
      </c>
    </row>
    <row r="60" spans="1:20">
      <c r="A60">
        <v>12</v>
      </c>
      <c r="B60">
        <v>20180101</v>
      </c>
      <c r="C60">
        <v>20210731</v>
      </c>
      <c r="D60">
        <v>1825</v>
      </c>
      <c r="E60">
        <v>30</v>
      </c>
      <c r="F60" t="s">
        <v>4277</v>
      </c>
      <c r="G60" t="s">
        <v>4371</v>
      </c>
      <c r="H60" t="s">
        <v>1853</v>
      </c>
      <c r="I60" t="s">
        <v>4369</v>
      </c>
      <c r="J60" t="s">
        <v>4370</v>
      </c>
      <c r="K60" t="s">
        <v>4444</v>
      </c>
      <c r="L60" t="s">
        <v>4280</v>
      </c>
      <c r="M60" t="s">
        <v>4281</v>
      </c>
      <c r="N60" t="s">
        <v>4445</v>
      </c>
      <c r="O60" t="s">
        <v>4280</v>
      </c>
      <c r="P60" t="s">
        <v>4282</v>
      </c>
      <c r="Q60" t="s">
        <v>4446</v>
      </c>
      <c r="R60" t="s">
        <v>4280</v>
      </c>
      <c r="S60" t="s">
        <v>4283</v>
      </c>
      <c r="T60" t="s">
        <v>4284</v>
      </c>
    </row>
    <row r="61" spans="1:20">
      <c r="A61">
        <v>13</v>
      </c>
      <c r="B61">
        <v>20180101</v>
      </c>
      <c r="C61">
        <v>20210731</v>
      </c>
      <c r="D61">
        <v>1825</v>
      </c>
      <c r="E61">
        <v>30</v>
      </c>
      <c r="F61" t="s">
        <v>4277</v>
      </c>
      <c r="G61" t="s">
        <v>4371</v>
      </c>
      <c r="H61" t="s">
        <v>1853</v>
      </c>
      <c r="I61" t="s">
        <v>4369</v>
      </c>
      <c r="J61" t="s">
        <v>4370</v>
      </c>
      <c r="K61" t="s">
        <v>4444</v>
      </c>
      <c r="L61" t="s">
        <v>4280</v>
      </c>
      <c r="M61" t="s">
        <v>4281</v>
      </c>
      <c r="N61" t="s">
        <v>4445</v>
      </c>
      <c r="O61" t="s">
        <v>4280</v>
      </c>
      <c r="P61" t="s">
        <v>4375</v>
      </c>
      <c r="Q61" t="s">
        <v>4446</v>
      </c>
      <c r="R61" t="s">
        <v>4280</v>
      </c>
      <c r="S61" t="s">
        <v>4376</v>
      </c>
      <c r="T61" t="s">
        <v>4284</v>
      </c>
    </row>
    <row r="62" spans="1:20">
      <c r="A62" t="s">
        <v>4447</v>
      </c>
      <c r="B62">
        <v>20180101</v>
      </c>
      <c r="C62">
        <v>20210731</v>
      </c>
      <c r="D62">
        <v>1825</v>
      </c>
      <c r="E62">
        <v>30</v>
      </c>
      <c r="F62" t="s">
        <v>4277</v>
      </c>
      <c r="G62" t="s">
        <v>4371</v>
      </c>
      <c r="H62" t="s">
        <v>1853</v>
      </c>
      <c r="I62" t="s">
        <v>4369</v>
      </c>
      <c r="J62" t="s">
        <v>4370</v>
      </c>
      <c r="K62" t="s">
        <v>4279</v>
      </c>
      <c r="L62" t="s">
        <v>4448</v>
      </c>
      <c r="M62" t="s">
        <v>4437</v>
      </c>
      <c r="N62" t="s">
        <v>4279</v>
      </c>
      <c r="O62" t="s">
        <v>4448</v>
      </c>
      <c r="P62" t="s">
        <v>4438</v>
      </c>
      <c r="Q62" t="s">
        <v>4279</v>
      </c>
      <c r="R62" t="s">
        <v>4448</v>
      </c>
      <c r="S62" t="s">
        <v>4439</v>
      </c>
      <c r="T62" t="s">
        <v>4284</v>
      </c>
    </row>
    <row r="63" spans="1:20">
      <c r="A63" t="s">
        <v>4449</v>
      </c>
      <c r="B63">
        <v>20180101</v>
      </c>
      <c r="C63">
        <v>20210731</v>
      </c>
      <c r="D63">
        <v>1825</v>
      </c>
      <c r="E63">
        <v>30</v>
      </c>
      <c r="F63" t="s">
        <v>4277</v>
      </c>
      <c r="G63" t="s">
        <v>4371</v>
      </c>
      <c r="H63" t="s">
        <v>1853</v>
      </c>
      <c r="I63" t="s">
        <v>4369</v>
      </c>
      <c r="J63" t="s">
        <v>4370</v>
      </c>
      <c r="K63" t="s">
        <v>4279</v>
      </c>
      <c r="L63" t="s">
        <v>4448</v>
      </c>
      <c r="M63" t="s">
        <v>4437</v>
      </c>
      <c r="N63" t="s">
        <v>4279</v>
      </c>
      <c r="O63" t="s">
        <v>4448</v>
      </c>
      <c r="P63" t="s">
        <v>4438</v>
      </c>
      <c r="Q63" t="s">
        <v>4279</v>
      </c>
      <c r="R63" t="s">
        <v>4448</v>
      </c>
      <c r="S63" t="s">
        <v>4439</v>
      </c>
      <c r="T63" t="s">
        <v>4284</v>
      </c>
    </row>
    <row r="64" spans="1:20">
      <c r="A64">
        <v>14</v>
      </c>
      <c r="B64">
        <v>20180101</v>
      </c>
      <c r="C64">
        <v>20210731</v>
      </c>
      <c r="D64">
        <v>1825</v>
      </c>
      <c r="E64">
        <v>30</v>
      </c>
      <c r="F64" t="s">
        <v>4277</v>
      </c>
      <c r="G64" t="s">
        <v>4371</v>
      </c>
      <c r="H64" t="s">
        <v>1853</v>
      </c>
      <c r="I64" t="s">
        <v>4369</v>
      </c>
      <c r="J64" t="s">
        <v>4370</v>
      </c>
      <c r="K64" t="s">
        <v>4450</v>
      </c>
      <c r="L64" t="s">
        <v>4280</v>
      </c>
      <c r="M64" t="s">
        <v>4281</v>
      </c>
      <c r="N64" t="s">
        <v>4450</v>
      </c>
      <c r="O64" t="s">
        <v>4280</v>
      </c>
      <c r="P64" t="s">
        <v>4375</v>
      </c>
      <c r="Q64" t="s">
        <v>4450</v>
      </c>
      <c r="R64" t="s">
        <v>4280</v>
      </c>
      <c r="S64" t="s">
        <v>4376</v>
      </c>
      <c r="T64" t="s">
        <v>4284</v>
      </c>
    </row>
    <row r="65" spans="1:20">
      <c r="A65">
        <v>15</v>
      </c>
      <c r="B65">
        <v>20180101</v>
      </c>
      <c r="C65">
        <v>20210731</v>
      </c>
      <c r="D65">
        <v>1825</v>
      </c>
      <c r="E65">
        <v>30</v>
      </c>
      <c r="F65" t="s">
        <v>4277</v>
      </c>
      <c r="G65" t="s">
        <v>4371</v>
      </c>
      <c r="H65" t="s">
        <v>1853</v>
      </c>
      <c r="I65" t="s">
        <v>4369</v>
      </c>
      <c r="J65" t="s">
        <v>4370</v>
      </c>
      <c r="K65" t="s">
        <v>4450</v>
      </c>
      <c r="L65" t="s">
        <v>4280</v>
      </c>
      <c r="M65" t="s">
        <v>4281</v>
      </c>
      <c r="N65" t="s">
        <v>4450</v>
      </c>
      <c r="O65" t="s">
        <v>4280</v>
      </c>
      <c r="P65" t="s">
        <v>4282</v>
      </c>
      <c r="Q65" t="s">
        <v>4450</v>
      </c>
      <c r="R65" t="s">
        <v>4280</v>
      </c>
      <c r="S65" t="s">
        <v>4283</v>
      </c>
      <c r="T65" t="s">
        <v>4284</v>
      </c>
    </row>
    <row r="67" spans="1:20">
      <c r="A67" t="s">
        <v>4452</v>
      </c>
    </row>
    <row r="68" spans="1:20">
      <c r="A68">
        <v>1</v>
      </c>
      <c r="B68">
        <v>1</v>
      </c>
      <c r="C68">
        <v>20180101</v>
      </c>
      <c r="D68">
        <v>20191231</v>
      </c>
      <c r="E68" t="s">
        <v>4293</v>
      </c>
      <c r="F68" t="s">
        <v>4294</v>
      </c>
      <c r="G68" t="s">
        <v>4453</v>
      </c>
      <c r="H68" t="s">
        <v>4453</v>
      </c>
      <c r="I68" t="s">
        <v>4453</v>
      </c>
    </row>
    <row r="69" spans="1:20">
      <c r="A69">
        <v>2</v>
      </c>
      <c r="B69">
        <v>1</v>
      </c>
      <c r="C69">
        <v>20180101</v>
      </c>
      <c r="D69">
        <v>20191231</v>
      </c>
      <c r="E69" t="s">
        <v>4293</v>
      </c>
      <c r="F69" t="s">
        <v>4374</v>
      </c>
      <c r="G69" t="s">
        <v>4453</v>
      </c>
      <c r="H69" t="s">
        <v>4453</v>
      </c>
      <c r="I69" t="s">
        <v>4453</v>
      </c>
    </row>
    <row r="70" spans="1:20">
      <c r="A70">
        <v>3</v>
      </c>
      <c r="B70">
        <v>2</v>
      </c>
      <c r="C70">
        <v>20180101</v>
      </c>
      <c r="D70">
        <v>20191231</v>
      </c>
      <c r="E70" t="s">
        <v>4293</v>
      </c>
      <c r="F70" t="s">
        <v>4374</v>
      </c>
      <c r="G70" t="s">
        <v>4453</v>
      </c>
      <c r="H70" t="s">
        <v>4453</v>
      </c>
      <c r="I70" t="s">
        <v>4453</v>
      </c>
    </row>
    <row r="71" spans="1:20">
      <c r="A71">
        <v>4</v>
      </c>
      <c r="B71">
        <v>3</v>
      </c>
      <c r="C71">
        <v>20180101</v>
      </c>
      <c r="D71">
        <v>20191231</v>
      </c>
      <c r="E71" t="s">
        <v>4293</v>
      </c>
      <c r="F71" t="s">
        <v>4374</v>
      </c>
      <c r="G71" t="s">
        <v>4453</v>
      </c>
      <c r="H71" t="s">
        <v>4453</v>
      </c>
      <c r="I71" t="s">
        <v>4453</v>
      </c>
    </row>
    <row r="72" spans="1:20">
      <c r="A72">
        <v>5</v>
      </c>
      <c r="B72">
        <v>4</v>
      </c>
      <c r="C72">
        <v>20180101</v>
      </c>
      <c r="D72">
        <v>20191231</v>
      </c>
      <c r="E72" t="s">
        <v>4293</v>
      </c>
      <c r="F72" t="s">
        <v>4374</v>
      </c>
      <c r="G72" t="s">
        <v>4453</v>
      </c>
      <c r="H72" t="s">
        <v>4453</v>
      </c>
      <c r="I72" t="s">
        <v>4453</v>
      </c>
    </row>
    <row r="73" spans="1:20">
      <c r="A73">
        <v>6</v>
      </c>
      <c r="B73">
        <v>5</v>
      </c>
      <c r="C73">
        <v>20180101</v>
      </c>
      <c r="D73">
        <v>20191231</v>
      </c>
      <c r="E73" t="s">
        <v>4293</v>
      </c>
      <c r="F73" t="s">
        <v>4374</v>
      </c>
      <c r="G73" t="s">
        <v>4453</v>
      </c>
      <c r="H73" t="s">
        <v>4453</v>
      </c>
      <c r="I73" t="s">
        <v>4453</v>
      </c>
    </row>
    <row r="74" spans="1:20">
      <c r="A74">
        <v>7</v>
      </c>
      <c r="B74">
        <v>6</v>
      </c>
      <c r="C74">
        <v>20180101</v>
      </c>
      <c r="D74">
        <v>20191231</v>
      </c>
      <c r="E74" t="s">
        <v>4293</v>
      </c>
      <c r="F74" t="s">
        <v>4454</v>
      </c>
      <c r="G74" t="s">
        <v>4453</v>
      </c>
      <c r="H74" t="s">
        <v>4453</v>
      </c>
      <c r="I74" t="s">
        <v>4453</v>
      </c>
    </row>
    <row r="75" spans="1:20">
      <c r="A75">
        <v>8</v>
      </c>
      <c r="B75">
        <v>7</v>
      </c>
      <c r="C75">
        <v>20180101</v>
      </c>
      <c r="D75">
        <v>20191231</v>
      </c>
      <c r="E75" t="s">
        <v>4293</v>
      </c>
      <c r="F75" t="s">
        <v>4454</v>
      </c>
      <c r="G75" t="s">
        <v>4453</v>
      </c>
      <c r="H75" t="s">
        <v>4453</v>
      </c>
      <c r="I75" t="s">
        <v>4453</v>
      </c>
    </row>
    <row r="76" spans="1:20">
      <c r="A76">
        <v>9</v>
      </c>
      <c r="B76">
        <v>8</v>
      </c>
      <c r="C76">
        <v>20180101</v>
      </c>
      <c r="D76">
        <v>20191231</v>
      </c>
      <c r="E76" t="s">
        <v>4293</v>
      </c>
      <c r="F76" t="s">
        <v>4455</v>
      </c>
      <c r="G76" t="s">
        <v>4453</v>
      </c>
      <c r="H76" t="s">
        <v>4453</v>
      </c>
      <c r="I76" t="s">
        <v>4453</v>
      </c>
    </row>
    <row r="77" spans="1:20">
      <c r="A77">
        <v>10</v>
      </c>
      <c r="B77">
        <v>9</v>
      </c>
      <c r="C77">
        <v>20180101</v>
      </c>
      <c r="D77">
        <v>20191231</v>
      </c>
      <c r="E77" t="s">
        <v>4293</v>
      </c>
      <c r="F77" t="s">
        <v>4456</v>
      </c>
      <c r="G77" t="s">
        <v>4453</v>
      </c>
      <c r="H77" t="s">
        <v>4453</v>
      </c>
      <c r="I77" t="s">
        <v>4453</v>
      </c>
    </row>
    <row r="78" spans="1:20">
      <c r="A78">
        <v>11</v>
      </c>
      <c r="B78">
        <v>10</v>
      </c>
      <c r="C78">
        <v>20180101</v>
      </c>
      <c r="D78">
        <v>20191231</v>
      </c>
      <c r="E78" t="s">
        <v>4293</v>
      </c>
      <c r="F78" t="s">
        <v>4456</v>
      </c>
      <c r="G78" t="s">
        <v>4453</v>
      </c>
      <c r="H78" t="s">
        <v>4453</v>
      </c>
      <c r="I78" t="s">
        <v>4453</v>
      </c>
    </row>
    <row r="79" spans="1:20">
      <c r="A79">
        <v>12</v>
      </c>
      <c r="B79" t="s">
        <v>4453</v>
      </c>
      <c r="C79">
        <v>20180101</v>
      </c>
      <c r="D79">
        <v>20191231</v>
      </c>
      <c r="E79" t="s">
        <v>4293</v>
      </c>
      <c r="F79" t="s">
        <v>4457</v>
      </c>
      <c r="G79">
        <v>8</v>
      </c>
      <c r="H79" t="s">
        <v>1809</v>
      </c>
      <c r="I79" t="s">
        <v>4458</v>
      </c>
    </row>
    <row r="80" spans="1:20">
      <c r="A80">
        <v>13</v>
      </c>
      <c r="B80" t="s">
        <v>4453</v>
      </c>
      <c r="C80">
        <v>20180101</v>
      </c>
      <c r="D80">
        <v>20191231</v>
      </c>
      <c r="E80" t="s">
        <v>4293</v>
      </c>
      <c r="F80" t="s">
        <v>4457</v>
      </c>
      <c r="G80">
        <v>9</v>
      </c>
      <c r="H80" t="s">
        <v>1809</v>
      </c>
      <c r="I80" t="s">
        <v>4458</v>
      </c>
    </row>
    <row r="81" spans="1:9">
      <c r="A81">
        <v>14</v>
      </c>
      <c r="B81" t="s">
        <v>4453</v>
      </c>
      <c r="C81">
        <v>20180101</v>
      </c>
      <c r="D81">
        <v>20191231</v>
      </c>
      <c r="E81" t="s">
        <v>4293</v>
      </c>
      <c r="F81" t="s">
        <v>4457</v>
      </c>
      <c r="G81">
        <v>8</v>
      </c>
      <c r="H81" t="s">
        <v>1419</v>
      </c>
      <c r="I81" t="s">
        <v>4459</v>
      </c>
    </row>
    <row r="82" spans="1:9">
      <c r="A82">
        <v>15</v>
      </c>
      <c r="B82" t="s">
        <v>4453</v>
      </c>
      <c r="C82">
        <v>20180101</v>
      </c>
      <c r="D82">
        <v>20191231</v>
      </c>
      <c r="E82" t="s">
        <v>4293</v>
      </c>
      <c r="F82" t="s">
        <v>4457</v>
      </c>
      <c r="G82">
        <v>8</v>
      </c>
      <c r="H82" t="s">
        <v>1586</v>
      </c>
      <c r="I82" t="s">
        <v>4460</v>
      </c>
    </row>
    <row r="83" spans="1:9">
      <c r="A83">
        <v>16</v>
      </c>
      <c r="B83" t="s">
        <v>4453</v>
      </c>
      <c r="C83">
        <v>20180101</v>
      </c>
      <c r="D83">
        <v>20191231</v>
      </c>
      <c r="E83" t="s">
        <v>4293</v>
      </c>
      <c r="F83" t="s">
        <v>4457</v>
      </c>
      <c r="G83">
        <v>8</v>
      </c>
      <c r="H83" t="s">
        <v>4461</v>
      </c>
      <c r="I83" t="s">
        <v>4462</v>
      </c>
    </row>
    <row r="84" spans="1:9">
      <c r="A84">
        <v>17</v>
      </c>
      <c r="B84" t="s">
        <v>4453</v>
      </c>
      <c r="C84">
        <v>20180101</v>
      </c>
      <c r="D84">
        <v>20191231</v>
      </c>
      <c r="E84" t="s">
        <v>4293</v>
      </c>
      <c r="F84" t="s">
        <v>4457</v>
      </c>
      <c r="G84">
        <v>8</v>
      </c>
      <c r="H84" t="s">
        <v>4463</v>
      </c>
      <c r="I84" t="s">
        <v>4464</v>
      </c>
    </row>
    <row r="85" spans="1:9">
      <c r="A85">
        <v>18</v>
      </c>
      <c r="B85" t="s">
        <v>4453</v>
      </c>
      <c r="C85">
        <v>20180101</v>
      </c>
      <c r="D85">
        <v>20191231</v>
      </c>
      <c r="E85" t="s">
        <v>4293</v>
      </c>
      <c r="F85" t="s">
        <v>4457</v>
      </c>
      <c r="G85">
        <v>9</v>
      </c>
      <c r="H85" t="s">
        <v>1419</v>
      </c>
      <c r="I85" t="s">
        <v>4459</v>
      </c>
    </row>
    <row r="86" spans="1:9">
      <c r="A86">
        <v>19</v>
      </c>
      <c r="B86" t="s">
        <v>4453</v>
      </c>
      <c r="C86">
        <v>20180101</v>
      </c>
      <c r="D86">
        <v>20191231</v>
      </c>
      <c r="E86" t="s">
        <v>4293</v>
      </c>
      <c r="F86" t="s">
        <v>4457</v>
      </c>
      <c r="G86">
        <v>9</v>
      </c>
      <c r="H86" t="s">
        <v>1586</v>
      </c>
      <c r="I86" t="s">
        <v>4460</v>
      </c>
    </row>
    <row r="87" spans="1:9">
      <c r="A87">
        <v>20</v>
      </c>
      <c r="B87" t="s">
        <v>4453</v>
      </c>
      <c r="C87">
        <v>20180101</v>
      </c>
      <c r="D87">
        <v>20191231</v>
      </c>
      <c r="E87" t="s">
        <v>4293</v>
      </c>
      <c r="F87" t="s">
        <v>4457</v>
      </c>
      <c r="G87">
        <v>9</v>
      </c>
      <c r="H87" t="s">
        <v>4461</v>
      </c>
      <c r="I87" t="s">
        <v>4462</v>
      </c>
    </row>
    <row r="88" spans="1:9">
      <c r="A88">
        <v>21</v>
      </c>
      <c r="B88" t="s">
        <v>4453</v>
      </c>
      <c r="C88">
        <v>20180101</v>
      </c>
      <c r="D88">
        <v>20191231</v>
      </c>
      <c r="E88" t="s">
        <v>4293</v>
      </c>
      <c r="F88" t="s">
        <v>4457</v>
      </c>
      <c r="G88">
        <v>9</v>
      </c>
      <c r="H88" t="s">
        <v>4463</v>
      </c>
      <c r="I88" t="s">
        <v>4464</v>
      </c>
    </row>
    <row r="89" spans="1:9">
      <c r="A89">
        <v>22</v>
      </c>
      <c r="B89" t="s">
        <v>4453</v>
      </c>
      <c r="C89">
        <v>20180101</v>
      </c>
      <c r="D89">
        <v>20191231</v>
      </c>
      <c r="E89" t="s">
        <v>4293</v>
      </c>
      <c r="F89" t="s">
        <v>4465</v>
      </c>
      <c r="G89">
        <v>8</v>
      </c>
      <c r="H89" t="s">
        <v>1809</v>
      </c>
      <c r="I89" t="s">
        <v>4458</v>
      </c>
    </row>
    <row r="90" spans="1:9">
      <c r="A90">
        <v>23</v>
      </c>
      <c r="B90" t="s">
        <v>4453</v>
      </c>
      <c r="C90">
        <v>20180101</v>
      </c>
      <c r="D90">
        <v>20191231</v>
      </c>
      <c r="E90" t="s">
        <v>4293</v>
      </c>
      <c r="F90" t="s">
        <v>4465</v>
      </c>
      <c r="G90">
        <v>8</v>
      </c>
      <c r="H90" t="s">
        <v>1419</v>
      </c>
      <c r="I90" t="s">
        <v>4459</v>
      </c>
    </row>
    <row r="91" spans="1:9">
      <c r="A91">
        <v>24</v>
      </c>
      <c r="B91" t="s">
        <v>4453</v>
      </c>
      <c r="C91">
        <v>20180101</v>
      </c>
      <c r="D91">
        <v>20191231</v>
      </c>
      <c r="E91" t="s">
        <v>4293</v>
      </c>
      <c r="F91" t="s">
        <v>4465</v>
      </c>
      <c r="G91">
        <v>8</v>
      </c>
      <c r="H91" t="s">
        <v>1586</v>
      </c>
      <c r="I91" t="s">
        <v>4460</v>
      </c>
    </row>
    <row r="92" spans="1:9">
      <c r="A92">
        <v>25</v>
      </c>
      <c r="B92" t="s">
        <v>4453</v>
      </c>
      <c r="C92">
        <v>20180101</v>
      </c>
      <c r="D92">
        <v>20191231</v>
      </c>
      <c r="E92" t="s">
        <v>4293</v>
      </c>
      <c r="F92" t="s">
        <v>4465</v>
      </c>
      <c r="G92">
        <v>8</v>
      </c>
      <c r="H92" t="s">
        <v>4461</v>
      </c>
      <c r="I92" t="s">
        <v>4462</v>
      </c>
    </row>
    <row r="93" spans="1:9">
      <c r="A93">
        <v>26</v>
      </c>
      <c r="B93" t="s">
        <v>4453</v>
      </c>
      <c r="C93">
        <v>20180101</v>
      </c>
      <c r="D93">
        <v>20191231</v>
      </c>
      <c r="E93" t="s">
        <v>4293</v>
      </c>
      <c r="F93" t="s">
        <v>4465</v>
      </c>
      <c r="G93">
        <v>8</v>
      </c>
      <c r="H93" t="s">
        <v>4463</v>
      </c>
      <c r="I93" t="s">
        <v>4464</v>
      </c>
    </row>
    <row r="94" spans="1:9">
      <c r="A94">
        <v>27</v>
      </c>
      <c r="B94" t="s">
        <v>4453</v>
      </c>
      <c r="C94">
        <v>20180101</v>
      </c>
      <c r="D94">
        <v>20191231</v>
      </c>
      <c r="E94" t="s">
        <v>4293</v>
      </c>
      <c r="F94" t="s">
        <v>4465</v>
      </c>
      <c r="G94">
        <v>8</v>
      </c>
      <c r="H94" t="s">
        <v>4466</v>
      </c>
      <c r="I94" t="s">
        <v>4467</v>
      </c>
    </row>
    <row r="95" spans="1:9">
      <c r="A95">
        <v>28</v>
      </c>
      <c r="B95" t="s">
        <v>4453</v>
      </c>
      <c r="C95">
        <v>20180101</v>
      </c>
      <c r="D95">
        <v>20191231</v>
      </c>
      <c r="E95" t="s">
        <v>4293</v>
      </c>
      <c r="F95" t="s">
        <v>4457</v>
      </c>
      <c r="G95">
        <v>9</v>
      </c>
      <c r="H95" t="s">
        <v>4468</v>
      </c>
      <c r="I95" t="s">
        <v>4469</v>
      </c>
    </row>
    <row r="96" spans="1:9">
      <c r="A96">
        <v>29</v>
      </c>
      <c r="B96" t="s">
        <v>4453</v>
      </c>
      <c r="C96">
        <v>20180101</v>
      </c>
      <c r="D96">
        <v>20191231</v>
      </c>
      <c r="E96" t="s">
        <v>4293</v>
      </c>
      <c r="F96" t="s">
        <v>4457</v>
      </c>
      <c r="G96">
        <v>9</v>
      </c>
      <c r="H96" t="s">
        <v>4470</v>
      </c>
      <c r="I96" t="s">
        <v>4471</v>
      </c>
    </row>
    <row r="97" spans="1:9">
      <c r="A97">
        <v>30</v>
      </c>
      <c r="B97">
        <v>11</v>
      </c>
      <c r="C97">
        <v>20180101</v>
      </c>
      <c r="D97">
        <v>20191231</v>
      </c>
      <c r="E97" t="s">
        <v>4293</v>
      </c>
      <c r="F97" t="s">
        <v>4472</v>
      </c>
      <c r="G97" t="s">
        <v>4453</v>
      </c>
      <c r="H97" t="s">
        <v>4453</v>
      </c>
      <c r="I97" t="s">
        <v>4453</v>
      </c>
    </row>
    <row r="98" spans="1:9">
      <c r="A98">
        <v>31</v>
      </c>
      <c r="B98" t="s">
        <v>4453</v>
      </c>
      <c r="C98">
        <v>20180101</v>
      </c>
      <c r="D98">
        <v>20191231</v>
      </c>
      <c r="E98" t="s">
        <v>4293</v>
      </c>
      <c r="F98" t="s">
        <v>4465</v>
      </c>
      <c r="G98">
        <v>30</v>
      </c>
      <c r="H98" t="s">
        <v>1809</v>
      </c>
      <c r="I98" t="s">
        <v>4458</v>
      </c>
    </row>
    <row r="99" spans="1:9">
      <c r="A99">
        <v>32</v>
      </c>
      <c r="B99" t="s">
        <v>4453</v>
      </c>
      <c r="C99">
        <v>20180101</v>
      </c>
      <c r="D99">
        <v>20191231</v>
      </c>
      <c r="E99" t="s">
        <v>4293</v>
      </c>
      <c r="F99" t="s">
        <v>4465</v>
      </c>
      <c r="G99">
        <v>30</v>
      </c>
      <c r="H99" t="s">
        <v>4468</v>
      </c>
      <c r="I99" t="s">
        <v>4469</v>
      </c>
    </row>
    <row r="100" spans="1:9">
      <c r="A100">
        <v>33</v>
      </c>
      <c r="B100" t="s">
        <v>4453</v>
      </c>
      <c r="C100">
        <v>20180101</v>
      </c>
      <c r="D100">
        <v>20191231</v>
      </c>
      <c r="E100" t="s">
        <v>4293</v>
      </c>
      <c r="F100" t="s">
        <v>4465</v>
      </c>
      <c r="G100">
        <v>30</v>
      </c>
      <c r="H100" t="s">
        <v>4473</v>
      </c>
      <c r="I100" t="s">
        <v>4474</v>
      </c>
    </row>
    <row r="101" spans="1:9">
      <c r="A101">
        <v>34</v>
      </c>
      <c r="B101" t="s">
        <v>4453</v>
      </c>
      <c r="C101">
        <v>20180101</v>
      </c>
      <c r="D101">
        <v>20191231</v>
      </c>
      <c r="E101" t="s">
        <v>4293</v>
      </c>
      <c r="F101" t="s">
        <v>4465</v>
      </c>
      <c r="G101">
        <v>30</v>
      </c>
      <c r="H101" t="s">
        <v>1419</v>
      </c>
      <c r="I101" t="s">
        <v>4459</v>
      </c>
    </row>
    <row r="102" spans="1:9">
      <c r="A102">
        <v>35</v>
      </c>
      <c r="B102" t="s">
        <v>4453</v>
      </c>
      <c r="C102">
        <v>20180101</v>
      </c>
      <c r="D102">
        <v>20191231</v>
      </c>
      <c r="E102" t="s">
        <v>4293</v>
      </c>
      <c r="F102" t="s">
        <v>4465</v>
      </c>
      <c r="G102">
        <v>30</v>
      </c>
      <c r="H102" t="s">
        <v>4461</v>
      </c>
      <c r="I102" t="s">
        <v>4462</v>
      </c>
    </row>
    <row r="103" spans="1:9">
      <c r="A103">
        <v>36</v>
      </c>
      <c r="B103" t="s">
        <v>4453</v>
      </c>
      <c r="C103">
        <v>20180101</v>
      </c>
      <c r="D103">
        <v>20191231</v>
      </c>
      <c r="E103" t="s">
        <v>4293</v>
      </c>
      <c r="F103" t="s">
        <v>4465</v>
      </c>
      <c r="G103">
        <v>30</v>
      </c>
      <c r="H103" t="s">
        <v>4463</v>
      </c>
      <c r="I103" t="s">
        <v>4464</v>
      </c>
    </row>
    <row r="104" spans="1:9">
      <c r="A104">
        <v>37</v>
      </c>
      <c r="B104" t="s">
        <v>4453</v>
      </c>
      <c r="C104">
        <v>20180101</v>
      </c>
      <c r="D104">
        <v>20191231</v>
      </c>
      <c r="E104" t="s">
        <v>4293</v>
      </c>
      <c r="F104" t="s">
        <v>4475</v>
      </c>
      <c r="G104">
        <v>30</v>
      </c>
      <c r="H104" t="s">
        <v>4468</v>
      </c>
      <c r="I104" t="s">
        <v>4469</v>
      </c>
    </row>
    <row r="105" spans="1:9">
      <c r="A105">
        <v>38</v>
      </c>
      <c r="B105" t="s">
        <v>4453</v>
      </c>
      <c r="C105">
        <v>20180101</v>
      </c>
      <c r="D105">
        <v>20191231</v>
      </c>
      <c r="E105" t="s">
        <v>4293</v>
      </c>
      <c r="F105" t="s">
        <v>4475</v>
      </c>
      <c r="G105">
        <v>30</v>
      </c>
      <c r="H105" t="s">
        <v>1809</v>
      </c>
      <c r="I105" t="s">
        <v>4458</v>
      </c>
    </row>
    <row r="106" spans="1:9">
      <c r="A106">
        <v>39</v>
      </c>
      <c r="B106">
        <v>12</v>
      </c>
      <c r="C106">
        <v>20180101</v>
      </c>
      <c r="D106">
        <v>20191231</v>
      </c>
      <c r="E106" t="s">
        <v>4293</v>
      </c>
      <c r="F106" t="s">
        <v>4454</v>
      </c>
      <c r="G106" t="s">
        <v>4453</v>
      </c>
      <c r="H106" t="s">
        <v>4453</v>
      </c>
      <c r="I106" t="s">
        <v>4453</v>
      </c>
    </row>
    <row r="107" spans="1:9">
      <c r="A107">
        <v>40</v>
      </c>
      <c r="B107">
        <v>13</v>
      </c>
      <c r="C107">
        <v>20180101</v>
      </c>
      <c r="D107">
        <v>20191231</v>
      </c>
      <c r="E107" t="s">
        <v>4293</v>
      </c>
      <c r="F107" t="s">
        <v>4455</v>
      </c>
      <c r="G107" t="s">
        <v>4453</v>
      </c>
      <c r="H107" t="s">
        <v>4453</v>
      </c>
      <c r="I107" t="s">
        <v>4453</v>
      </c>
    </row>
    <row r="108" spans="1:9">
      <c r="A108">
        <v>41</v>
      </c>
      <c r="B108" t="s">
        <v>4453</v>
      </c>
      <c r="C108">
        <v>20180101</v>
      </c>
      <c r="D108">
        <v>20191231</v>
      </c>
      <c r="E108" t="s">
        <v>4293</v>
      </c>
      <c r="F108" t="s">
        <v>4457</v>
      </c>
      <c r="G108">
        <v>39</v>
      </c>
      <c r="H108" t="s">
        <v>1809</v>
      </c>
      <c r="I108" t="s">
        <v>4458</v>
      </c>
    </row>
    <row r="109" spans="1:9">
      <c r="A109">
        <v>42</v>
      </c>
      <c r="B109" t="s">
        <v>4453</v>
      </c>
      <c r="C109">
        <v>20180101</v>
      </c>
      <c r="D109">
        <v>20191231</v>
      </c>
      <c r="E109" t="s">
        <v>4293</v>
      </c>
      <c r="F109" t="s">
        <v>4457</v>
      </c>
      <c r="G109">
        <v>40</v>
      </c>
      <c r="H109" t="s">
        <v>1809</v>
      </c>
      <c r="I109" t="s">
        <v>4458</v>
      </c>
    </row>
    <row r="110" spans="1:9">
      <c r="A110">
        <v>43</v>
      </c>
      <c r="B110" t="s">
        <v>4453</v>
      </c>
      <c r="C110">
        <v>20180101</v>
      </c>
      <c r="D110">
        <v>20191231</v>
      </c>
      <c r="E110" t="s">
        <v>4293</v>
      </c>
      <c r="F110" t="s">
        <v>4457</v>
      </c>
      <c r="G110">
        <v>39</v>
      </c>
      <c r="H110" t="s">
        <v>4468</v>
      </c>
      <c r="I110" t="s">
        <v>4469</v>
      </c>
    </row>
    <row r="111" spans="1:9">
      <c r="A111">
        <v>44</v>
      </c>
      <c r="B111" t="s">
        <v>4453</v>
      </c>
      <c r="C111">
        <v>20180101</v>
      </c>
      <c r="D111">
        <v>20191231</v>
      </c>
      <c r="E111" t="s">
        <v>4293</v>
      </c>
      <c r="F111" t="s">
        <v>4457</v>
      </c>
      <c r="G111">
        <v>40</v>
      </c>
      <c r="H111" t="s">
        <v>4468</v>
      </c>
      <c r="I111" t="s">
        <v>4469</v>
      </c>
    </row>
    <row r="112" spans="1:9">
      <c r="A112">
        <v>45</v>
      </c>
      <c r="B112" t="s">
        <v>4453</v>
      </c>
      <c r="C112">
        <v>20180101</v>
      </c>
      <c r="D112">
        <v>20191231</v>
      </c>
      <c r="E112" t="s">
        <v>4293</v>
      </c>
      <c r="F112" t="s">
        <v>4457</v>
      </c>
      <c r="G112">
        <v>39</v>
      </c>
      <c r="H112" t="s">
        <v>4463</v>
      </c>
      <c r="I112" t="s">
        <v>4464</v>
      </c>
    </row>
    <row r="113" spans="1:9">
      <c r="A113">
        <v>46</v>
      </c>
      <c r="B113" t="s">
        <v>4453</v>
      </c>
      <c r="C113">
        <v>20180101</v>
      </c>
      <c r="D113">
        <v>20191231</v>
      </c>
      <c r="E113" t="s">
        <v>4293</v>
      </c>
      <c r="F113" t="s">
        <v>4457</v>
      </c>
      <c r="G113">
        <v>40</v>
      </c>
      <c r="H113" t="s">
        <v>4463</v>
      </c>
      <c r="I113" t="s">
        <v>4464</v>
      </c>
    </row>
    <row r="114" spans="1:9">
      <c r="A114">
        <v>47</v>
      </c>
      <c r="B114">
        <v>14</v>
      </c>
      <c r="C114">
        <v>20180101</v>
      </c>
      <c r="D114">
        <v>20191231</v>
      </c>
      <c r="E114" t="s">
        <v>4293</v>
      </c>
      <c r="F114" t="s">
        <v>4454</v>
      </c>
      <c r="G114" t="s">
        <v>4453</v>
      </c>
      <c r="H114" t="s">
        <v>4453</v>
      </c>
      <c r="I114" t="s">
        <v>4453</v>
      </c>
    </row>
    <row r="115" spans="1:9">
      <c r="A115">
        <v>48</v>
      </c>
      <c r="B115">
        <v>15</v>
      </c>
      <c r="C115">
        <v>20180101</v>
      </c>
      <c r="D115">
        <v>20191231</v>
      </c>
      <c r="E115" t="s">
        <v>4293</v>
      </c>
      <c r="F115" t="s">
        <v>4455</v>
      </c>
      <c r="G115" t="s">
        <v>4453</v>
      </c>
      <c r="H115" t="s">
        <v>4453</v>
      </c>
      <c r="I115" t="s">
        <v>4453</v>
      </c>
    </row>
    <row r="116" spans="1:9">
      <c r="A116">
        <v>49</v>
      </c>
      <c r="B116" t="s">
        <v>4453</v>
      </c>
      <c r="C116">
        <v>20180101</v>
      </c>
      <c r="D116">
        <v>20191231</v>
      </c>
      <c r="E116" t="s">
        <v>4293</v>
      </c>
      <c r="F116" t="s">
        <v>4457</v>
      </c>
      <c r="G116">
        <v>47</v>
      </c>
      <c r="H116" t="s">
        <v>1809</v>
      </c>
      <c r="I116" t="s">
        <v>4458</v>
      </c>
    </row>
    <row r="117" spans="1:9">
      <c r="A117">
        <v>50</v>
      </c>
      <c r="B117" t="s">
        <v>4453</v>
      </c>
      <c r="C117">
        <v>20180101</v>
      </c>
      <c r="D117">
        <v>20191231</v>
      </c>
      <c r="E117" t="s">
        <v>4293</v>
      </c>
      <c r="F117" t="s">
        <v>4457</v>
      </c>
      <c r="G117">
        <v>48</v>
      </c>
      <c r="H117" t="s">
        <v>1809</v>
      </c>
      <c r="I117" t="s">
        <v>4458</v>
      </c>
    </row>
  </sheetData>
  <phoneticPr fontId="2"/>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KV5"/>
  <sheetViews>
    <sheetView topLeftCell="JY1" workbookViewId="0">
      <selection activeCell="KK10" sqref="KK10"/>
    </sheetView>
  </sheetViews>
  <sheetFormatPr defaultRowHeight="14.25"/>
  <sheetData>
    <row r="1" spans="1:308" ht="42.75">
      <c r="A1" s="309" t="s">
        <v>3898</v>
      </c>
      <c r="B1" s="309" t="s">
        <v>3899</v>
      </c>
      <c r="C1" s="309" t="s">
        <v>3900</v>
      </c>
      <c r="D1" s="309" t="s">
        <v>3901</v>
      </c>
      <c r="E1" s="310" t="s">
        <v>3902</v>
      </c>
      <c r="F1" s="310" t="s">
        <v>3903</v>
      </c>
      <c r="G1" s="310" t="s">
        <v>3904</v>
      </c>
      <c r="H1" s="311" t="s">
        <v>3905</v>
      </c>
      <c r="I1" s="311" t="s">
        <v>3906</v>
      </c>
      <c r="J1" s="311" t="s">
        <v>3907</v>
      </c>
      <c r="K1" s="311" t="s">
        <v>3908</v>
      </c>
      <c r="L1" s="311" t="s">
        <v>3909</v>
      </c>
      <c r="M1" s="311" t="s">
        <v>3910</v>
      </c>
      <c r="N1" s="310" t="s">
        <v>3911</v>
      </c>
      <c r="O1" s="310" t="s">
        <v>3912</v>
      </c>
      <c r="P1" s="310" t="s">
        <v>3913</v>
      </c>
      <c r="Q1" s="310" t="s">
        <v>3914</v>
      </c>
      <c r="R1" s="310" t="s">
        <v>3915</v>
      </c>
      <c r="S1" s="310" t="s">
        <v>3916</v>
      </c>
      <c r="T1" s="310" t="s">
        <v>3917</v>
      </c>
      <c r="U1" s="310" t="s">
        <v>3918</v>
      </c>
      <c r="V1" s="312" t="s">
        <v>3919</v>
      </c>
      <c r="W1" s="312" t="s">
        <v>3920</v>
      </c>
      <c r="X1" s="312" t="s">
        <v>3921</v>
      </c>
      <c r="Y1" s="312" t="s">
        <v>3922</v>
      </c>
      <c r="Z1" s="312" t="s">
        <v>3923</v>
      </c>
      <c r="AA1" s="312" t="s">
        <v>3924</v>
      </c>
      <c r="AB1" s="312" t="s">
        <v>3925</v>
      </c>
      <c r="AC1" s="312" t="s">
        <v>3926</v>
      </c>
      <c r="AD1" s="312" t="s">
        <v>3927</v>
      </c>
      <c r="AE1" s="312" t="s">
        <v>3928</v>
      </c>
      <c r="AF1" s="312" t="s">
        <v>3929</v>
      </c>
      <c r="AG1" s="312" t="s">
        <v>3930</v>
      </c>
      <c r="AH1" s="312" t="s">
        <v>3931</v>
      </c>
      <c r="AI1" s="312" t="s">
        <v>3932</v>
      </c>
      <c r="AJ1" s="312" t="s">
        <v>3933</v>
      </c>
      <c r="AK1" s="312" t="s">
        <v>3934</v>
      </c>
      <c r="AL1" s="312" t="s">
        <v>3935</v>
      </c>
      <c r="AM1" s="312" t="s">
        <v>3936</v>
      </c>
      <c r="AN1" s="312" t="s">
        <v>3937</v>
      </c>
      <c r="AO1" s="312" t="s">
        <v>3938</v>
      </c>
      <c r="AP1" s="312" t="s">
        <v>3939</v>
      </c>
      <c r="AQ1" s="312" t="s">
        <v>3940</v>
      </c>
      <c r="AR1" s="312" t="s">
        <v>3941</v>
      </c>
      <c r="AS1" s="312" t="s">
        <v>3942</v>
      </c>
      <c r="AT1" s="312" t="s">
        <v>3943</v>
      </c>
      <c r="AU1" s="312" t="s">
        <v>3944</v>
      </c>
      <c r="AV1" s="312" t="s">
        <v>3945</v>
      </c>
      <c r="AW1" s="312" t="s">
        <v>3946</v>
      </c>
      <c r="AX1" s="312" t="s">
        <v>3947</v>
      </c>
      <c r="AY1" s="312" t="s">
        <v>3948</v>
      </c>
      <c r="AZ1" s="312" t="s">
        <v>3949</v>
      </c>
      <c r="BA1" s="312" t="s">
        <v>3950</v>
      </c>
      <c r="BB1" s="312" t="s">
        <v>3951</v>
      </c>
      <c r="BC1" s="312" t="s">
        <v>3952</v>
      </c>
      <c r="BD1" s="312" t="s">
        <v>3953</v>
      </c>
      <c r="BE1" s="312" t="s">
        <v>3954</v>
      </c>
      <c r="BF1" s="312" t="s">
        <v>3955</v>
      </c>
      <c r="BG1" s="312" t="s">
        <v>3956</v>
      </c>
      <c r="BH1" s="312" t="s">
        <v>3957</v>
      </c>
      <c r="BI1" s="312" t="s">
        <v>3958</v>
      </c>
      <c r="BJ1" s="312" t="s">
        <v>3959</v>
      </c>
      <c r="BK1" s="312" t="s">
        <v>3960</v>
      </c>
      <c r="BL1" s="312" t="s">
        <v>3961</v>
      </c>
      <c r="BM1" s="312" t="s">
        <v>3962</v>
      </c>
      <c r="BN1" s="312" t="s">
        <v>3963</v>
      </c>
      <c r="BO1" s="312" t="s">
        <v>3964</v>
      </c>
      <c r="BP1" s="312" t="s">
        <v>3965</v>
      </c>
      <c r="BQ1" s="312" t="s">
        <v>3966</v>
      </c>
      <c r="BR1" s="312" t="s">
        <v>3967</v>
      </c>
      <c r="BS1" s="312" t="s">
        <v>3968</v>
      </c>
      <c r="BT1" s="312" t="s">
        <v>3969</v>
      </c>
      <c r="BU1" s="312" t="s">
        <v>3970</v>
      </c>
      <c r="BV1" s="312" t="s">
        <v>3971</v>
      </c>
      <c r="BW1" s="312" t="s">
        <v>3972</v>
      </c>
      <c r="BX1" s="312" t="s">
        <v>3973</v>
      </c>
      <c r="BY1" s="312" t="s">
        <v>3974</v>
      </c>
      <c r="BZ1" s="312" t="s">
        <v>3975</v>
      </c>
      <c r="CA1" s="312" t="s">
        <v>3976</v>
      </c>
      <c r="CB1" s="312" t="s">
        <v>3977</v>
      </c>
      <c r="CC1" s="312" t="s">
        <v>3978</v>
      </c>
      <c r="CD1" s="312" t="s">
        <v>3979</v>
      </c>
      <c r="CE1" s="312" t="s">
        <v>3980</v>
      </c>
      <c r="CF1" s="312" t="s">
        <v>3981</v>
      </c>
      <c r="CG1" s="312" t="s">
        <v>3982</v>
      </c>
      <c r="CH1" s="312" t="s">
        <v>3983</v>
      </c>
      <c r="CI1" s="312" t="s">
        <v>3984</v>
      </c>
      <c r="CJ1" s="312" t="s">
        <v>3985</v>
      </c>
      <c r="CK1" s="312" t="s">
        <v>3986</v>
      </c>
      <c r="CL1" s="312" t="s">
        <v>3987</v>
      </c>
      <c r="CM1" s="312" t="s">
        <v>3988</v>
      </c>
      <c r="CN1" s="312" t="s">
        <v>3989</v>
      </c>
      <c r="CO1" s="312" t="s">
        <v>3990</v>
      </c>
      <c r="CP1" s="312" t="s">
        <v>3991</v>
      </c>
      <c r="CQ1" s="312" t="s">
        <v>3992</v>
      </c>
      <c r="CR1" s="312" t="s">
        <v>3993</v>
      </c>
      <c r="CS1" s="312" t="s">
        <v>3994</v>
      </c>
      <c r="CT1" s="312" t="s">
        <v>3995</v>
      </c>
      <c r="CU1" s="312" t="s">
        <v>3996</v>
      </c>
      <c r="CV1" s="312" t="s">
        <v>3997</v>
      </c>
      <c r="CW1" s="312" t="s">
        <v>3998</v>
      </c>
      <c r="CX1" s="312" t="s">
        <v>3999</v>
      </c>
      <c r="CY1" s="312" t="s">
        <v>4000</v>
      </c>
      <c r="CZ1" s="312" t="s">
        <v>4001</v>
      </c>
      <c r="DA1" s="312" t="s">
        <v>4002</v>
      </c>
      <c r="DB1" s="312" t="s">
        <v>4003</v>
      </c>
      <c r="DC1" s="312" t="s">
        <v>4004</v>
      </c>
      <c r="DD1" s="312" t="s">
        <v>4005</v>
      </c>
      <c r="DE1" s="312" t="s">
        <v>4006</v>
      </c>
      <c r="DF1" s="312" t="s">
        <v>4007</v>
      </c>
      <c r="DG1" s="312" t="s">
        <v>4008</v>
      </c>
      <c r="DH1" s="312" t="s">
        <v>4009</v>
      </c>
      <c r="DI1" s="312" t="s">
        <v>4010</v>
      </c>
      <c r="DJ1" s="312" t="s">
        <v>4011</v>
      </c>
      <c r="DK1" s="312" t="s">
        <v>4012</v>
      </c>
      <c r="DL1" s="312" t="s">
        <v>4013</v>
      </c>
      <c r="DM1" s="312" t="s">
        <v>4014</v>
      </c>
      <c r="DN1" s="312" t="s">
        <v>4015</v>
      </c>
      <c r="DO1" s="312" t="s">
        <v>4016</v>
      </c>
      <c r="DP1" s="312" t="s">
        <v>4017</v>
      </c>
      <c r="DQ1" s="312" t="s">
        <v>4018</v>
      </c>
      <c r="DR1" s="312" t="s">
        <v>4019</v>
      </c>
      <c r="DS1" s="312" t="s">
        <v>4020</v>
      </c>
      <c r="DT1" s="312" t="s">
        <v>4021</v>
      </c>
      <c r="DU1" s="312" t="s">
        <v>4022</v>
      </c>
      <c r="DV1" s="312" t="s">
        <v>4023</v>
      </c>
      <c r="DW1" s="312" t="s">
        <v>4024</v>
      </c>
      <c r="DX1" s="312" t="s">
        <v>4025</v>
      </c>
      <c r="DY1" s="312" t="s">
        <v>4026</v>
      </c>
      <c r="DZ1" s="312" t="s">
        <v>4027</v>
      </c>
      <c r="EA1" s="312" t="s">
        <v>4028</v>
      </c>
      <c r="EB1" s="312" t="s">
        <v>4029</v>
      </c>
      <c r="EC1" s="312" t="s">
        <v>4030</v>
      </c>
      <c r="ED1" s="312" t="s">
        <v>4031</v>
      </c>
      <c r="EE1" s="312" t="s">
        <v>4032</v>
      </c>
      <c r="EF1" s="312" t="s">
        <v>4033</v>
      </c>
      <c r="EG1" s="312" t="s">
        <v>4034</v>
      </c>
      <c r="EH1" s="312" t="s">
        <v>4035</v>
      </c>
      <c r="EI1" s="312" t="s">
        <v>4036</v>
      </c>
      <c r="EJ1" s="312" t="s">
        <v>4037</v>
      </c>
      <c r="EK1" s="312" t="s">
        <v>4038</v>
      </c>
      <c r="EL1" s="312" t="s">
        <v>4039</v>
      </c>
      <c r="EM1" s="312" t="s">
        <v>4040</v>
      </c>
      <c r="EN1" s="312" t="s">
        <v>4041</v>
      </c>
      <c r="EO1" s="312" t="s">
        <v>4042</v>
      </c>
      <c r="EP1" s="312" t="s">
        <v>4043</v>
      </c>
      <c r="EQ1" s="312" t="s">
        <v>4044</v>
      </c>
      <c r="ER1" s="312" t="s">
        <v>4045</v>
      </c>
      <c r="ES1" s="312" t="s">
        <v>4046</v>
      </c>
      <c r="ET1" s="312" t="s">
        <v>4047</v>
      </c>
      <c r="EU1" s="312" t="s">
        <v>4048</v>
      </c>
      <c r="EV1" s="312" t="s">
        <v>4049</v>
      </c>
      <c r="EW1" s="312" t="s">
        <v>4050</v>
      </c>
      <c r="EX1" s="312" t="s">
        <v>4051</v>
      </c>
      <c r="EY1" s="312" t="s">
        <v>4052</v>
      </c>
      <c r="EZ1" s="312" t="s">
        <v>4053</v>
      </c>
      <c r="FA1" s="312" t="s">
        <v>4054</v>
      </c>
      <c r="FB1" s="312" t="s">
        <v>4055</v>
      </c>
      <c r="FC1" s="312" t="s">
        <v>4056</v>
      </c>
      <c r="FD1" s="312" t="s">
        <v>4057</v>
      </c>
      <c r="FE1" s="312" t="s">
        <v>4058</v>
      </c>
      <c r="FF1" s="312" t="s">
        <v>4059</v>
      </c>
      <c r="FG1" s="312" t="s">
        <v>4060</v>
      </c>
      <c r="FH1" s="312" t="s">
        <v>4061</v>
      </c>
      <c r="FI1" s="312" t="s">
        <v>4062</v>
      </c>
      <c r="FJ1" s="312" t="s">
        <v>4063</v>
      </c>
      <c r="FK1" s="312" t="s">
        <v>4064</v>
      </c>
      <c r="FL1" s="312" t="s">
        <v>4065</v>
      </c>
      <c r="FM1" s="312" t="s">
        <v>4066</v>
      </c>
      <c r="FN1" s="312" t="s">
        <v>4067</v>
      </c>
      <c r="FO1" s="312" t="s">
        <v>4068</v>
      </c>
      <c r="FP1" s="312" t="s">
        <v>4069</v>
      </c>
      <c r="FQ1" s="312" t="s">
        <v>4070</v>
      </c>
      <c r="FR1" s="312" t="s">
        <v>4071</v>
      </c>
      <c r="FS1" s="312" t="s">
        <v>4072</v>
      </c>
      <c r="FT1" s="312" t="s">
        <v>4073</v>
      </c>
      <c r="FU1" s="312" t="s">
        <v>4074</v>
      </c>
      <c r="FV1" s="312" t="s">
        <v>4075</v>
      </c>
      <c r="FW1" s="312" t="s">
        <v>4076</v>
      </c>
      <c r="FX1" s="312" t="s">
        <v>4077</v>
      </c>
      <c r="FY1" s="312" t="s">
        <v>4078</v>
      </c>
      <c r="FZ1" s="312" t="s">
        <v>4079</v>
      </c>
      <c r="GA1" s="312" t="s">
        <v>4080</v>
      </c>
      <c r="GB1" s="312" t="s">
        <v>4081</v>
      </c>
      <c r="GC1" s="312" t="s">
        <v>4082</v>
      </c>
      <c r="GD1" s="312" t="s">
        <v>4083</v>
      </c>
      <c r="GE1" s="312" t="s">
        <v>4084</v>
      </c>
      <c r="GF1" s="312" t="s">
        <v>4085</v>
      </c>
      <c r="GG1" s="312" t="s">
        <v>4086</v>
      </c>
      <c r="GH1" s="312" t="s">
        <v>4087</v>
      </c>
      <c r="GI1" s="312" t="s">
        <v>4088</v>
      </c>
      <c r="GJ1" s="312" t="s">
        <v>4089</v>
      </c>
      <c r="GK1" s="312" t="s">
        <v>4090</v>
      </c>
      <c r="GL1" s="312" t="s">
        <v>4091</v>
      </c>
      <c r="GM1" s="312" t="s">
        <v>4092</v>
      </c>
      <c r="GN1" s="312" t="s">
        <v>4093</v>
      </c>
      <c r="GO1" s="312" t="s">
        <v>4094</v>
      </c>
      <c r="GP1" s="312" t="s">
        <v>4095</v>
      </c>
      <c r="GQ1" s="312" t="s">
        <v>4096</v>
      </c>
      <c r="GR1" s="312" t="s">
        <v>4097</v>
      </c>
      <c r="GS1" s="312" t="s">
        <v>4098</v>
      </c>
      <c r="GT1" s="312" t="s">
        <v>4099</v>
      </c>
      <c r="GU1" s="312" t="s">
        <v>4100</v>
      </c>
      <c r="GV1" s="312" t="s">
        <v>4101</v>
      </c>
      <c r="GW1" s="312" t="s">
        <v>4102</v>
      </c>
      <c r="GX1" s="312" t="s">
        <v>4103</v>
      </c>
      <c r="GY1" s="312" t="s">
        <v>4104</v>
      </c>
      <c r="GZ1" s="312" t="s">
        <v>4105</v>
      </c>
      <c r="HA1" s="312" t="s">
        <v>4106</v>
      </c>
      <c r="HB1" s="312" t="s">
        <v>4107</v>
      </c>
      <c r="HC1" s="312" t="s">
        <v>4108</v>
      </c>
      <c r="HD1" s="312" t="s">
        <v>4109</v>
      </c>
      <c r="HE1" s="312" t="s">
        <v>4110</v>
      </c>
      <c r="HF1" s="312" t="s">
        <v>4111</v>
      </c>
      <c r="HG1" s="312" t="s">
        <v>4112</v>
      </c>
      <c r="HH1" s="312" t="s">
        <v>4113</v>
      </c>
      <c r="HI1" s="312" t="s">
        <v>4114</v>
      </c>
      <c r="HJ1" s="312" t="s">
        <v>4115</v>
      </c>
      <c r="HK1" s="312" t="s">
        <v>4116</v>
      </c>
      <c r="HL1" s="312" t="s">
        <v>4117</v>
      </c>
      <c r="HM1" s="312" t="s">
        <v>4118</v>
      </c>
      <c r="HN1" s="312" t="s">
        <v>4119</v>
      </c>
      <c r="HO1" s="312" t="s">
        <v>4120</v>
      </c>
      <c r="HP1" s="312" t="s">
        <v>4121</v>
      </c>
      <c r="HQ1" s="312" t="s">
        <v>4122</v>
      </c>
      <c r="HR1" s="312" t="s">
        <v>4123</v>
      </c>
      <c r="HS1" s="312" t="s">
        <v>4124</v>
      </c>
      <c r="HT1" s="312" t="s">
        <v>4125</v>
      </c>
      <c r="HU1" s="312" t="s">
        <v>4126</v>
      </c>
      <c r="HV1" s="312" t="s">
        <v>4127</v>
      </c>
      <c r="HW1" s="312" t="s">
        <v>4128</v>
      </c>
      <c r="HX1" s="312" t="s">
        <v>4129</v>
      </c>
      <c r="HY1" s="312" t="s">
        <v>4130</v>
      </c>
      <c r="HZ1" s="312" t="s">
        <v>4131</v>
      </c>
      <c r="IA1" s="312" t="s">
        <v>4132</v>
      </c>
      <c r="IB1" s="312" t="s">
        <v>4133</v>
      </c>
      <c r="IC1" s="312" t="s">
        <v>4134</v>
      </c>
      <c r="ID1" s="312" t="s">
        <v>4135</v>
      </c>
      <c r="IE1" s="312" t="s">
        <v>4136</v>
      </c>
      <c r="IF1" s="312" t="s">
        <v>4137</v>
      </c>
      <c r="IG1" s="312" t="s">
        <v>4138</v>
      </c>
      <c r="IH1" s="312" t="s">
        <v>4139</v>
      </c>
      <c r="II1" s="312" t="s">
        <v>4140</v>
      </c>
      <c r="IJ1" s="312" t="s">
        <v>4141</v>
      </c>
      <c r="IK1" s="312" t="s">
        <v>4142</v>
      </c>
      <c r="IL1" s="312" t="s">
        <v>4143</v>
      </c>
      <c r="IM1" s="312" t="s">
        <v>4144</v>
      </c>
      <c r="IN1" s="312" t="s">
        <v>4145</v>
      </c>
      <c r="IO1" s="312" t="s">
        <v>4146</v>
      </c>
      <c r="IP1" s="310" t="s">
        <v>4147</v>
      </c>
      <c r="IQ1" s="310" t="s">
        <v>4148</v>
      </c>
      <c r="IR1" s="310" t="s">
        <v>4149</v>
      </c>
      <c r="IS1" s="310" t="s">
        <v>4150</v>
      </c>
      <c r="IT1" s="310" t="s">
        <v>4151</v>
      </c>
      <c r="IU1" s="310" t="s">
        <v>4152</v>
      </c>
      <c r="IV1" s="310" t="s">
        <v>4153</v>
      </c>
      <c r="IW1" s="310" t="s">
        <v>4154</v>
      </c>
      <c r="IX1" s="310" t="s">
        <v>4155</v>
      </c>
      <c r="IY1" s="310" t="s">
        <v>4156</v>
      </c>
      <c r="IZ1" s="310" t="s">
        <v>4157</v>
      </c>
      <c r="JA1" s="310" t="s">
        <v>4158</v>
      </c>
      <c r="JB1" s="310" t="s">
        <v>4159</v>
      </c>
      <c r="JC1" s="310" t="s">
        <v>4160</v>
      </c>
      <c r="JD1" s="310" t="s">
        <v>4161</v>
      </c>
      <c r="JE1" s="310" t="s">
        <v>4162</v>
      </c>
      <c r="JF1" s="310" t="s">
        <v>4163</v>
      </c>
      <c r="JG1" s="310" t="s">
        <v>4164</v>
      </c>
      <c r="JH1" s="310" t="s">
        <v>4165</v>
      </c>
      <c r="JI1" s="310" t="s">
        <v>4166</v>
      </c>
      <c r="JJ1" s="310" t="s">
        <v>4167</v>
      </c>
      <c r="JK1" s="313" t="s">
        <v>4168</v>
      </c>
      <c r="JL1" s="313" t="s">
        <v>4169</v>
      </c>
      <c r="JM1" s="313" t="s">
        <v>4170</v>
      </c>
      <c r="JN1" s="313" t="s">
        <v>4171</v>
      </c>
      <c r="JO1" s="313" t="s">
        <v>4172</v>
      </c>
      <c r="JP1" s="313" t="s">
        <v>4173</v>
      </c>
      <c r="JQ1" s="313" t="s">
        <v>4174</v>
      </c>
      <c r="JR1" s="313" t="s">
        <v>4175</v>
      </c>
      <c r="JS1" s="313" t="s">
        <v>4176</v>
      </c>
      <c r="JT1" s="310" t="s">
        <v>4177</v>
      </c>
      <c r="JU1" s="310" t="s">
        <v>4178</v>
      </c>
      <c r="JV1" s="310" t="s">
        <v>4179</v>
      </c>
      <c r="JW1" s="310" t="s">
        <v>4180</v>
      </c>
      <c r="JX1" s="310" t="s">
        <v>4181</v>
      </c>
      <c r="JY1" s="310" t="s">
        <v>4182</v>
      </c>
      <c r="JZ1" s="310" t="s">
        <v>4183</v>
      </c>
      <c r="KA1" s="310" t="s">
        <v>4184</v>
      </c>
      <c r="KB1" s="310" t="s">
        <v>4185</v>
      </c>
      <c r="KC1" s="310" t="s">
        <v>4186</v>
      </c>
      <c r="KD1" s="310" t="s">
        <v>4187</v>
      </c>
      <c r="KE1" s="310" t="s">
        <v>4188</v>
      </c>
      <c r="KF1" s="310" t="s">
        <v>4189</v>
      </c>
      <c r="KG1" s="310" t="s">
        <v>4190</v>
      </c>
      <c r="KH1" s="310" t="s">
        <v>4191</v>
      </c>
      <c r="KI1" s="310" t="s">
        <v>4192</v>
      </c>
      <c r="KJ1" s="310" t="s">
        <v>4193</v>
      </c>
      <c r="KK1" s="314" t="s">
        <v>4194</v>
      </c>
      <c r="KL1" s="315" t="s">
        <v>4195</v>
      </c>
      <c r="KM1" s="314" t="s">
        <v>4196</v>
      </c>
      <c r="KN1" s="316" t="s">
        <v>4197</v>
      </c>
      <c r="KO1" s="316" t="s">
        <v>4198</v>
      </c>
      <c r="KP1" s="316" t="s">
        <v>4199</v>
      </c>
      <c r="KQ1" s="316" t="s">
        <v>4200</v>
      </c>
      <c r="KR1" s="316" t="s">
        <v>4201</v>
      </c>
    </row>
    <row r="2" spans="1:308">
      <c r="A2">
        <v>1</v>
      </c>
      <c r="B2">
        <f>A2+1</f>
        <v>2</v>
      </c>
      <c r="C2">
        <f t="shared" ref="C2:BN2" si="0">B2+1</f>
        <v>3</v>
      </c>
      <c r="D2">
        <f t="shared" si="0"/>
        <v>4</v>
      </c>
      <c r="E2">
        <f t="shared" si="0"/>
        <v>5</v>
      </c>
      <c r="F2">
        <f t="shared" si="0"/>
        <v>6</v>
      </c>
      <c r="G2">
        <f t="shared" si="0"/>
        <v>7</v>
      </c>
      <c r="H2">
        <f t="shared" si="0"/>
        <v>8</v>
      </c>
      <c r="I2">
        <f t="shared" si="0"/>
        <v>9</v>
      </c>
      <c r="J2">
        <f t="shared" si="0"/>
        <v>10</v>
      </c>
      <c r="K2">
        <f t="shared" si="0"/>
        <v>11</v>
      </c>
      <c r="L2">
        <f t="shared" si="0"/>
        <v>12</v>
      </c>
      <c r="M2">
        <f t="shared" si="0"/>
        <v>13</v>
      </c>
      <c r="N2">
        <f t="shared" si="0"/>
        <v>14</v>
      </c>
      <c r="O2">
        <f t="shared" si="0"/>
        <v>15</v>
      </c>
      <c r="P2">
        <f t="shared" si="0"/>
        <v>16</v>
      </c>
      <c r="Q2">
        <f t="shared" si="0"/>
        <v>17</v>
      </c>
      <c r="R2">
        <f t="shared" si="0"/>
        <v>18</v>
      </c>
      <c r="S2">
        <f t="shared" si="0"/>
        <v>19</v>
      </c>
      <c r="T2">
        <f t="shared" si="0"/>
        <v>20</v>
      </c>
      <c r="U2">
        <f t="shared" si="0"/>
        <v>21</v>
      </c>
      <c r="V2">
        <f t="shared" si="0"/>
        <v>22</v>
      </c>
      <c r="W2">
        <f t="shared" si="0"/>
        <v>23</v>
      </c>
      <c r="X2">
        <f t="shared" si="0"/>
        <v>24</v>
      </c>
      <c r="Y2">
        <f t="shared" si="0"/>
        <v>25</v>
      </c>
      <c r="Z2">
        <f t="shared" si="0"/>
        <v>26</v>
      </c>
      <c r="AA2">
        <f t="shared" si="0"/>
        <v>27</v>
      </c>
      <c r="AB2">
        <f t="shared" si="0"/>
        <v>28</v>
      </c>
      <c r="AC2">
        <f t="shared" si="0"/>
        <v>29</v>
      </c>
      <c r="AD2">
        <f t="shared" si="0"/>
        <v>30</v>
      </c>
      <c r="AE2">
        <f t="shared" si="0"/>
        <v>31</v>
      </c>
      <c r="AF2">
        <f t="shared" si="0"/>
        <v>32</v>
      </c>
      <c r="AG2">
        <f t="shared" si="0"/>
        <v>33</v>
      </c>
      <c r="AH2">
        <f t="shared" si="0"/>
        <v>34</v>
      </c>
      <c r="AI2">
        <f t="shared" si="0"/>
        <v>35</v>
      </c>
      <c r="AJ2">
        <f t="shared" si="0"/>
        <v>36</v>
      </c>
      <c r="AK2">
        <f t="shared" si="0"/>
        <v>37</v>
      </c>
      <c r="AL2">
        <f t="shared" si="0"/>
        <v>38</v>
      </c>
      <c r="AM2">
        <f t="shared" si="0"/>
        <v>39</v>
      </c>
      <c r="AN2">
        <f t="shared" si="0"/>
        <v>40</v>
      </c>
      <c r="AO2">
        <f t="shared" si="0"/>
        <v>41</v>
      </c>
      <c r="AP2">
        <f t="shared" si="0"/>
        <v>42</v>
      </c>
      <c r="AQ2">
        <f t="shared" si="0"/>
        <v>43</v>
      </c>
      <c r="AR2">
        <f t="shared" si="0"/>
        <v>44</v>
      </c>
      <c r="AS2">
        <f t="shared" si="0"/>
        <v>45</v>
      </c>
      <c r="AT2">
        <f t="shared" si="0"/>
        <v>46</v>
      </c>
      <c r="AU2">
        <f t="shared" si="0"/>
        <v>47</v>
      </c>
      <c r="AV2">
        <f t="shared" si="0"/>
        <v>48</v>
      </c>
      <c r="AW2">
        <f t="shared" si="0"/>
        <v>49</v>
      </c>
      <c r="AX2">
        <f t="shared" si="0"/>
        <v>50</v>
      </c>
      <c r="AY2">
        <f t="shared" si="0"/>
        <v>51</v>
      </c>
      <c r="AZ2">
        <f t="shared" si="0"/>
        <v>52</v>
      </c>
      <c r="BA2">
        <f t="shared" si="0"/>
        <v>53</v>
      </c>
      <c r="BB2">
        <f t="shared" si="0"/>
        <v>54</v>
      </c>
      <c r="BC2">
        <f t="shared" si="0"/>
        <v>55</v>
      </c>
      <c r="BD2">
        <f t="shared" si="0"/>
        <v>56</v>
      </c>
      <c r="BE2">
        <f t="shared" si="0"/>
        <v>57</v>
      </c>
      <c r="BF2">
        <f t="shared" si="0"/>
        <v>58</v>
      </c>
      <c r="BG2">
        <f t="shared" si="0"/>
        <v>59</v>
      </c>
      <c r="BH2">
        <f t="shared" si="0"/>
        <v>60</v>
      </c>
      <c r="BI2">
        <f t="shared" si="0"/>
        <v>61</v>
      </c>
      <c r="BJ2">
        <f t="shared" si="0"/>
        <v>62</v>
      </c>
      <c r="BK2">
        <f t="shared" si="0"/>
        <v>63</v>
      </c>
      <c r="BL2">
        <f t="shared" si="0"/>
        <v>64</v>
      </c>
      <c r="BM2">
        <f t="shared" si="0"/>
        <v>65</v>
      </c>
      <c r="BN2">
        <f t="shared" si="0"/>
        <v>66</v>
      </c>
      <c r="BO2">
        <f t="shared" ref="BO2:DZ2" si="1">BN2+1</f>
        <v>67</v>
      </c>
      <c r="BP2">
        <f t="shared" si="1"/>
        <v>68</v>
      </c>
      <c r="BQ2">
        <f t="shared" si="1"/>
        <v>69</v>
      </c>
      <c r="BR2">
        <f t="shared" si="1"/>
        <v>70</v>
      </c>
      <c r="BS2">
        <f t="shared" si="1"/>
        <v>71</v>
      </c>
      <c r="BT2">
        <f t="shared" si="1"/>
        <v>72</v>
      </c>
      <c r="BU2">
        <f t="shared" si="1"/>
        <v>73</v>
      </c>
      <c r="BV2">
        <f t="shared" si="1"/>
        <v>74</v>
      </c>
      <c r="BW2">
        <f t="shared" si="1"/>
        <v>75</v>
      </c>
      <c r="BX2">
        <f t="shared" si="1"/>
        <v>76</v>
      </c>
      <c r="BY2">
        <f t="shared" si="1"/>
        <v>77</v>
      </c>
      <c r="BZ2">
        <f t="shared" si="1"/>
        <v>78</v>
      </c>
      <c r="CA2">
        <f t="shared" si="1"/>
        <v>79</v>
      </c>
      <c r="CB2">
        <f t="shared" si="1"/>
        <v>80</v>
      </c>
      <c r="CC2">
        <f t="shared" si="1"/>
        <v>81</v>
      </c>
      <c r="CD2">
        <f t="shared" si="1"/>
        <v>82</v>
      </c>
      <c r="CE2">
        <f t="shared" si="1"/>
        <v>83</v>
      </c>
      <c r="CF2">
        <f t="shared" si="1"/>
        <v>84</v>
      </c>
      <c r="CG2">
        <f t="shared" si="1"/>
        <v>85</v>
      </c>
      <c r="CH2">
        <f t="shared" si="1"/>
        <v>86</v>
      </c>
      <c r="CI2">
        <f t="shared" si="1"/>
        <v>87</v>
      </c>
      <c r="CJ2">
        <f t="shared" si="1"/>
        <v>88</v>
      </c>
      <c r="CK2">
        <f t="shared" si="1"/>
        <v>89</v>
      </c>
      <c r="CL2">
        <f t="shared" si="1"/>
        <v>90</v>
      </c>
      <c r="CM2">
        <f t="shared" si="1"/>
        <v>91</v>
      </c>
      <c r="CN2">
        <f t="shared" si="1"/>
        <v>92</v>
      </c>
      <c r="CO2">
        <f t="shared" si="1"/>
        <v>93</v>
      </c>
      <c r="CP2">
        <f t="shared" si="1"/>
        <v>94</v>
      </c>
      <c r="CQ2">
        <f t="shared" si="1"/>
        <v>95</v>
      </c>
      <c r="CR2">
        <f t="shared" si="1"/>
        <v>96</v>
      </c>
      <c r="CS2">
        <f t="shared" si="1"/>
        <v>97</v>
      </c>
      <c r="CT2">
        <f t="shared" si="1"/>
        <v>98</v>
      </c>
      <c r="CU2">
        <f t="shared" si="1"/>
        <v>99</v>
      </c>
      <c r="CV2">
        <f t="shared" si="1"/>
        <v>100</v>
      </c>
      <c r="CW2">
        <f t="shared" si="1"/>
        <v>101</v>
      </c>
      <c r="CX2">
        <f t="shared" si="1"/>
        <v>102</v>
      </c>
      <c r="CY2">
        <f t="shared" si="1"/>
        <v>103</v>
      </c>
      <c r="CZ2">
        <f t="shared" si="1"/>
        <v>104</v>
      </c>
      <c r="DA2">
        <f t="shared" si="1"/>
        <v>105</v>
      </c>
      <c r="DB2">
        <f t="shared" si="1"/>
        <v>106</v>
      </c>
      <c r="DC2">
        <f t="shared" si="1"/>
        <v>107</v>
      </c>
      <c r="DD2">
        <f t="shared" si="1"/>
        <v>108</v>
      </c>
      <c r="DE2">
        <f t="shared" si="1"/>
        <v>109</v>
      </c>
      <c r="DF2">
        <f t="shared" si="1"/>
        <v>110</v>
      </c>
      <c r="DG2">
        <f t="shared" si="1"/>
        <v>111</v>
      </c>
      <c r="DH2">
        <f t="shared" si="1"/>
        <v>112</v>
      </c>
      <c r="DI2">
        <f t="shared" si="1"/>
        <v>113</v>
      </c>
      <c r="DJ2">
        <f t="shared" si="1"/>
        <v>114</v>
      </c>
      <c r="DK2">
        <f t="shared" si="1"/>
        <v>115</v>
      </c>
      <c r="DL2">
        <f t="shared" si="1"/>
        <v>116</v>
      </c>
      <c r="DM2">
        <f t="shared" si="1"/>
        <v>117</v>
      </c>
      <c r="DN2">
        <f t="shared" si="1"/>
        <v>118</v>
      </c>
      <c r="DO2">
        <f t="shared" si="1"/>
        <v>119</v>
      </c>
      <c r="DP2">
        <f t="shared" si="1"/>
        <v>120</v>
      </c>
      <c r="DQ2">
        <f t="shared" si="1"/>
        <v>121</v>
      </c>
      <c r="DR2">
        <f t="shared" si="1"/>
        <v>122</v>
      </c>
      <c r="DS2">
        <f t="shared" si="1"/>
        <v>123</v>
      </c>
      <c r="DT2">
        <f t="shared" si="1"/>
        <v>124</v>
      </c>
      <c r="DU2">
        <f t="shared" si="1"/>
        <v>125</v>
      </c>
      <c r="DV2">
        <f t="shared" si="1"/>
        <v>126</v>
      </c>
      <c r="DW2">
        <f t="shared" si="1"/>
        <v>127</v>
      </c>
      <c r="DX2">
        <f t="shared" si="1"/>
        <v>128</v>
      </c>
      <c r="DY2">
        <f t="shared" si="1"/>
        <v>129</v>
      </c>
      <c r="DZ2">
        <f t="shared" si="1"/>
        <v>130</v>
      </c>
      <c r="EA2">
        <f t="shared" ref="EA2:GL2" si="2">DZ2+1</f>
        <v>131</v>
      </c>
      <c r="EB2">
        <f t="shared" si="2"/>
        <v>132</v>
      </c>
      <c r="EC2">
        <f t="shared" si="2"/>
        <v>133</v>
      </c>
      <c r="ED2">
        <f t="shared" si="2"/>
        <v>134</v>
      </c>
      <c r="EE2">
        <f t="shared" si="2"/>
        <v>135</v>
      </c>
      <c r="EF2">
        <f t="shared" si="2"/>
        <v>136</v>
      </c>
      <c r="EG2">
        <f t="shared" si="2"/>
        <v>137</v>
      </c>
      <c r="EH2">
        <f t="shared" si="2"/>
        <v>138</v>
      </c>
      <c r="EI2">
        <f t="shared" si="2"/>
        <v>139</v>
      </c>
      <c r="EJ2">
        <f t="shared" si="2"/>
        <v>140</v>
      </c>
      <c r="EK2">
        <f t="shared" si="2"/>
        <v>141</v>
      </c>
      <c r="EL2">
        <f t="shared" si="2"/>
        <v>142</v>
      </c>
      <c r="EM2">
        <f t="shared" si="2"/>
        <v>143</v>
      </c>
      <c r="EN2">
        <f t="shared" si="2"/>
        <v>144</v>
      </c>
      <c r="EO2">
        <f t="shared" si="2"/>
        <v>145</v>
      </c>
      <c r="EP2">
        <f t="shared" si="2"/>
        <v>146</v>
      </c>
      <c r="EQ2">
        <f t="shared" si="2"/>
        <v>147</v>
      </c>
      <c r="ER2">
        <f t="shared" si="2"/>
        <v>148</v>
      </c>
      <c r="ES2">
        <f t="shared" si="2"/>
        <v>149</v>
      </c>
      <c r="ET2">
        <f t="shared" si="2"/>
        <v>150</v>
      </c>
      <c r="EU2">
        <f t="shared" si="2"/>
        <v>151</v>
      </c>
      <c r="EV2">
        <f t="shared" si="2"/>
        <v>152</v>
      </c>
      <c r="EW2">
        <f t="shared" si="2"/>
        <v>153</v>
      </c>
      <c r="EX2">
        <f t="shared" si="2"/>
        <v>154</v>
      </c>
      <c r="EY2">
        <f t="shared" si="2"/>
        <v>155</v>
      </c>
      <c r="EZ2">
        <f t="shared" si="2"/>
        <v>156</v>
      </c>
      <c r="FA2">
        <f t="shared" si="2"/>
        <v>157</v>
      </c>
      <c r="FB2">
        <f t="shared" si="2"/>
        <v>158</v>
      </c>
      <c r="FC2">
        <f t="shared" si="2"/>
        <v>159</v>
      </c>
      <c r="FD2">
        <f t="shared" si="2"/>
        <v>160</v>
      </c>
      <c r="FE2">
        <f t="shared" si="2"/>
        <v>161</v>
      </c>
      <c r="FF2">
        <f t="shared" si="2"/>
        <v>162</v>
      </c>
      <c r="FG2">
        <f t="shared" si="2"/>
        <v>163</v>
      </c>
      <c r="FH2">
        <f t="shared" si="2"/>
        <v>164</v>
      </c>
      <c r="FI2">
        <f t="shared" si="2"/>
        <v>165</v>
      </c>
      <c r="FJ2">
        <f t="shared" si="2"/>
        <v>166</v>
      </c>
      <c r="FK2">
        <f t="shared" si="2"/>
        <v>167</v>
      </c>
      <c r="FL2">
        <f t="shared" si="2"/>
        <v>168</v>
      </c>
      <c r="FM2">
        <f t="shared" si="2"/>
        <v>169</v>
      </c>
      <c r="FN2">
        <f t="shared" si="2"/>
        <v>170</v>
      </c>
      <c r="FO2">
        <f t="shared" si="2"/>
        <v>171</v>
      </c>
      <c r="FP2">
        <f t="shared" si="2"/>
        <v>172</v>
      </c>
      <c r="FQ2">
        <f t="shared" si="2"/>
        <v>173</v>
      </c>
      <c r="FR2">
        <f t="shared" si="2"/>
        <v>174</v>
      </c>
      <c r="FS2">
        <f t="shared" si="2"/>
        <v>175</v>
      </c>
      <c r="FT2">
        <f t="shared" si="2"/>
        <v>176</v>
      </c>
      <c r="FU2">
        <f t="shared" si="2"/>
        <v>177</v>
      </c>
      <c r="FV2">
        <f t="shared" si="2"/>
        <v>178</v>
      </c>
      <c r="FW2">
        <f t="shared" si="2"/>
        <v>179</v>
      </c>
      <c r="FX2">
        <f t="shared" si="2"/>
        <v>180</v>
      </c>
      <c r="FY2">
        <f t="shared" si="2"/>
        <v>181</v>
      </c>
      <c r="FZ2">
        <f t="shared" si="2"/>
        <v>182</v>
      </c>
      <c r="GA2">
        <f t="shared" si="2"/>
        <v>183</v>
      </c>
      <c r="GB2">
        <f t="shared" si="2"/>
        <v>184</v>
      </c>
      <c r="GC2">
        <f t="shared" si="2"/>
        <v>185</v>
      </c>
      <c r="GD2">
        <f t="shared" si="2"/>
        <v>186</v>
      </c>
      <c r="GE2">
        <f t="shared" si="2"/>
        <v>187</v>
      </c>
      <c r="GF2">
        <f t="shared" si="2"/>
        <v>188</v>
      </c>
      <c r="GG2">
        <f t="shared" si="2"/>
        <v>189</v>
      </c>
      <c r="GH2">
        <f t="shared" si="2"/>
        <v>190</v>
      </c>
      <c r="GI2">
        <f t="shared" si="2"/>
        <v>191</v>
      </c>
      <c r="GJ2">
        <f t="shared" si="2"/>
        <v>192</v>
      </c>
      <c r="GK2">
        <f t="shared" si="2"/>
        <v>193</v>
      </c>
      <c r="GL2">
        <f t="shared" si="2"/>
        <v>194</v>
      </c>
      <c r="GM2">
        <f t="shared" ref="GM2:IX2" si="3">GL2+1</f>
        <v>195</v>
      </c>
      <c r="GN2">
        <f t="shared" si="3"/>
        <v>196</v>
      </c>
      <c r="GO2">
        <f t="shared" si="3"/>
        <v>197</v>
      </c>
      <c r="GP2">
        <f t="shared" si="3"/>
        <v>198</v>
      </c>
      <c r="GQ2">
        <f t="shared" si="3"/>
        <v>199</v>
      </c>
      <c r="GR2">
        <f t="shared" si="3"/>
        <v>200</v>
      </c>
      <c r="GS2">
        <f t="shared" si="3"/>
        <v>201</v>
      </c>
      <c r="GT2">
        <f t="shared" si="3"/>
        <v>202</v>
      </c>
      <c r="GU2">
        <f t="shared" si="3"/>
        <v>203</v>
      </c>
      <c r="GV2">
        <f t="shared" si="3"/>
        <v>204</v>
      </c>
      <c r="GW2">
        <f t="shared" si="3"/>
        <v>205</v>
      </c>
      <c r="GX2">
        <f t="shared" si="3"/>
        <v>206</v>
      </c>
      <c r="GY2">
        <f t="shared" si="3"/>
        <v>207</v>
      </c>
      <c r="GZ2">
        <f t="shared" si="3"/>
        <v>208</v>
      </c>
      <c r="HA2">
        <f t="shared" si="3"/>
        <v>209</v>
      </c>
      <c r="HB2">
        <f t="shared" si="3"/>
        <v>210</v>
      </c>
      <c r="HC2">
        <f t="shared" si="3"/>
        <v>211</v>
      </c>
      <c r="HD2">
        <f t="shared" si="3"/>
        <v>212</v>
      </c>
      <c r="HE2">
        <f t="shared" si="3"/>
        <v>213</v>
      </c>
      <c r="HF2">
        <f t="shared" si="3"/>
        <v>214</v>
      </c>
      <c r="HG2">
        <f t="shared" si="3"/>
        <v>215</v>
      </c>
      <c r="HH2">
        <f t="shared" si="3"/>
        <v>216</v>
      </c>
      <c r="HI2">
        <f t="shared" si="3"/>
        <v>217</v>
      </c>
      <c r="HJ2">
        <f t="shared" si="3"/>
        <v>218</v>
      </c>
      <c r="HK2">
        <f t="shared" si="3"/>
        <v>219</v>
      </c>
      <c r="HL2">
        <f t="shared" si="3"/>
        <v>220</v>
      </c>
      <c r="HM2">
        <f t="shared" si="3"/>
        <v>221</v>
      </c>
      <c r="HN2">
        <f t="shared" si="3"/>
        <v>222</v>
      </c>
      <c r="HO2">
        <f t="shared" si="3"/>
        <v>223</v>
      </c>
      <c r="HP2">
        <f t="shared" si="3"/>
        <v>224</v>
      </c>
      <c r="HQ2">
        <f t="shared" si="3"/>
        <v>225</v>
      </c>
      <c r="HR2">
        <f t="shared" si="3"/>
        <v>226</v>
      </c>
      <c r="HS2">
        <f t="shared" si="3"/>
        <v>227</v>
      </c>
      <c r="HT2">
        <f t="shared" si="3"/>
        <v>228</v>
      </c>
      <c r="HU2">
        <f t="shared" si="3"/>
        <v>229</v>
      </c>
      <c r="HV2">
        <f t="shared" si="3"/>
        <v>230</v>
      </c>
      <c r="HW2">
        <f t="shared" si="3"/>
        <v>231</v>
      </c>
      <c r="HX2">
        <f t="shared" si="3"/>
        <v>232</v>
      </c>
      <c r="HY2">
        <f t="shared" si="3"/>
        <v>233</v>
      </c>
      <c r="HZ2">
        <f t="shared" si="3"/>
        <v>234</v>
      </c>
      <c r="IA2">
        <f t="shared" si="3"/>
        <v>235</v>
      </c>
      <c r="IB2">
        <f t="shared" si="3"/>
        <v>236</v>
      </c>
      <c r="IC2">
        <f t="shared" si="3"/>
        <v>237</v>
      </c>
      <c r="ID2">
        <f t="shared" si="3"/>
        <v>238</v>
      </c>
      <c r="IE2">
        <f t="shared" si="3"/>
        <v>239</v>
      </c>
      <c r="IF2">
        <f t="shared" si="3"/>
        <v>240</v>
      </c>
      <c r="IG2">
        <f t="shared" si="3"/>
        <v>241</v>
      </c>
      <c r="IH2">
        <f t="shared" si="3"/>
        <v>242</v>
      </c>
      <c r="II2">
        <f t="shared" si="3"/>
        <v>243</v>
      </c>
      <c r="IJ2">
        <f t="shared" si="3"/>
        <v>244</v>
      </c>
      <c r="IK2">
        <f t="shared" si="3"/>
        <v>245</v>
      </c>
      <c r="IL2">
        <f t="shared" si="3"/>
        <v>246</v>
      </c>
      <c r="IM2">
        <f t="shared" si="3"/>
        <v>247</v>
      </c>
      <c r="IN2">
        <f t="shared" si="3"/>
        <v>248</v>
      </c>
      <c r="IO2">
        <f t="shared" si="3"/>
        <v>249</v>
      </c>
      <c r="IP2">
        <f t="shared" si="3"/>
        <v>250</v>
      </c>
      <c r="IQ2">
        <f t="shared" si="3"/>
        <v>251</v>
      </c>
      <c r="IR2">
        <f t="shared" si="3"/>
        <v>252</v>
      </c>
      <c r="IS2">
        <f t="shared" si="3"/>
        <v>253</v>
      </c>
      <c r="IT2">
        <f t="shared" si="3"/>
        <v>254</v>
      </c>
      <c r="IU2">
        <f t="shared" si="3"/>
        <v>255</v>
      </c>
      <c r="IV2">
        <f t="shared" si="3"/>
        <v>256</v>
      </c>
      <c r="IW2">
        <f t="shared" si="3"/>
        <v>257</v>
      </c>
      <c r="IX2">
        <f t="shared" si="3"/>
        <v>258</v>
      </c>
      <c r="IY2">
        <f t="shared" ref="IY2:KS2" si="4">IX2+1</f>
        <v>259</v>
      </c>
      <c r="IZ2">
        <f t="shared" si="4"/>
        <v>260</v>
      </c>
      <c r="JA2">
        <f t="shared" si="4"/>
        <v>261</v>
      </c>
      <c r="JB2">
        <f t="shared" si="4"/>
        <v>262</v>
      </c>
      <c r="JC2">
        <f t="shared" si="4"/>
        <v>263</v>
      </c>
      <c r="JD2">
        <f t="shared" si="4"/>
        <v>264</v>
      </c>
      <c r="JE2">
        <f t="shared" si="4"/>
        <v>265</v>
      </c>
      <c r="JF2">
        <f t="shared" si="4"/>
        <v>266</v>
      </c>
      <c r="JG2">
        <f t="shared" si="4"/>
        <v>267</v>
      </c>
      <c r="JH2">
        <f t="shared" si="4"/>
        <v>268</v>
      </c>
      <c r="JI2">
        <f t="shared" si="4"/>
        <v>269</v>
      </c>
      <c r="JJ2">
        <f t="shared" si="4"/>
        <v>270</v>
      </c>
      <c r="JK2">
        <f t="shared" si="4"/>
        <v>271</v>
      </c>
      <c r="JL2">
        <f t="shared" si="4"/>
        <v>272</v>
      </c>
      <c r="JM2">
        <f t="shared" si="4"/>
        <v>273</v>
      </c>
      <c r="JN2">
        <f t="shared" si="4"/>
        <v>274</v>
      </c>
      <c r="JO2">
        <f t="shared" si="4"/>
        <v>275</v>
      </c>
      <c r="JP2">
        <f t="shared" si="4"/>
        <v>276</v>
      </c>
      <c r="JQ2">
        <f t="shared" si="4"/>
        <v>277</v>
      </c>
      <c r="JR2">
        <f t="shared" si="4"/>
        <v>278</v>
      </c>
      <c r="JS2">
        <f t="shared" si="4"/>
        <v>279</v>
      </c>
      <c r="JT2">
        <f t="shared" si="4"/>
        <v>280</v>
      </c>
      <c r="JU2">
        <f t="shared" si="4"/>
        <v>281</v>
      </c>
      <c r="JV2">
        <f t="shared" si="4"/>
        <v>282</v>
      </c>
      <c r="JW2">
        <f t="shared" si="4"/>
        <v>283</v>
      </c>
      <c r="JX2">
        <f t="shared" si="4"/>
        <v>284</v>
      </c>
      <c r="JY2">
        <f t="shared" si="4"/>
        <v>285</v>
      </c>
      <c r="JZ2">
        <f t="shared" si="4"/>
        <v>286</v>
      </c>
      <c r="KA2">
        <f t="shared" si="4"/>
        <v>287</v>
      </c>
      <c r="KB2">
        <f t="shared" si="4"/>
        <v>288</v>
      </c>
      <c r="KC2">
        <f t="shared" si="4"/>
        <v>289</v>
      </c>
      <c r="KD2">
        <f t="shared" si="4"/>
        <v>290</v>
      </c>
      <c r="KE2">
        <f t="shared" si="4"/>
        <v>291</v>
      </c>
      <c r="KF2">
        <f t="shared" si="4"/>
        <v>292</v>
      </c>
      <c r="KG2">
        <f t="shared" si="4"/>
        <v>293</v>
      </c>
      <c r="KH2">
        <f t="shared" si="4"/>
        <v>294</v>
      </c>
      <c r="KI2">
        <f t="shared" si="4"/>
        <v>295</v>
      </c>
      <c r="KJ2">
        <f t="shared" si="4"/>
        <v>296</v>
      </c>
      <c r="KK2">
        <f t="shared" si="4"/>
        <v>297</v>
      </c>
      <c r="KL2">
        <f t="shared" si="4"/>
        <v>298</v>
      </c>
      <c r="KM2">
        <f t="shared" si="4"/>
        <v>299</v>
      </c>
      <c r="KN2">
        <f t="shared" si="4"/>
        <v>300</v>
      </c>
      <c r="KO2">
        <f t="shared" si="4"/>
        <v>301</v>
      </c>
      <c r="KP2">
        <f t="shared" si="4"/>
        <v>302</v>
      </c>
      <c r="KQ2">
        <f t="shared" si="4"/>
        <v>303</v>
      </c>
      <c r="KR2">
        <f t="shared" si="4"/>
        <v>304</v>
      </c>
      <c r="KS2">
        <f t="shared" si="4"/>
        <v>305</v>
      </c>
    </row>
    <row r="3" spans="1:308">
      <c r="A3">
        <v>2009</v>
      </c>
      <c r="B3">
        <v>1</v>
      </c>
      <c r="C3">
        <v>1</v>
      </c>
      <c r="D3">
        <v>20090101</v>
      </c>
      <c r="E3">
        <v>11</v>
      </c>
      <c r="F3">
        <v>1</v>
      </c>
      <c r="G3">
        <v>1100</v>
      </c>
      <c r="H3">
        <v>7</v>
      </c>
      <c r="I3" t="s">
        <v>3823</v>
      </c>
      <c r="J3">
        <v>7</v>
      </c>
      <c r="K3">
        <v>4</v>
      </c>
      <c r="L3">
        <v>5</v>
      </c>
      <c r="M3">
        <v>2</v>
      </c>
      <c r="N3" t="s">
        <v>3824</v>
      </c>
      <c r="O3" t="s">
        <v>3825</v>
      </c>
      <c r="R3" t="s">
        <v>3826</v>
      </c>
      <c r="S3">
        <v>2</v>
      </c>
      <c r="T3" t="s">
        <v>3827</v>
      </c>
      <c r="U3" t="s">
        <v>3828</v>
      </c>
      <c r="V3">
        <v>4186</v>
      </c>
      <c r="W3">
        <v>3596</v>
      </c>
      <c r="X3">
        <v>3533</v>
      </c>
      <c r="Y3">
        <v>3065</v>
      </c>
      <c r="Z3">
        <v>4414</v>
      </c>
      <c r="AA3">
        <v>3632</v>
      </c>
      <c r="AB3" t="s">
        <v>3829</v>
      </c>
      <c r="AC3" t="s">
        <v>3830</v>
      </c>
      <c r="AD3" t="s">
        <v>3831</v>
      </c>
      <c r="AE3" t="s">
        <v>3832</v>
      </c>
      <c r="AF3" t="s">
        <v>3833</v>
      </c>
      <c r="AG3" t="s">
        <v>3834</v>
      </c>
      <c r="AH3" t="s">
        <v>3835</v>
      </c>
      <c r="AI3" t="s">
        <v>3835</v>
      </c>
      <c r="AJ3" t="s">
        <v>3835</v>
      </c>
      <c r="AK3" t="s">
        <v>3835</v>
      </c>
      <c r="AL3" t="s">
        <v>3836</v>
      </c>
      <c r="AM3" t="s">
        <v>3835</v>
      </c>
      <c r="AN3">
        <v>28</v>
      </c>
      <c r="AO3">
        <v>39</v>
      </c>
      <c r="AP3">
        <v>36</v>
      </c>
      <c r="AQ3">
        <v>49</v>
      </c>
      <c r="AR3">
        <v>22</v>
      </c>
      <c r="AS3">
        <v>38</v>
      </c>
      <c r="AT3" t="s">
        <v>3837</v>
      </c>
      <c r="AU3" t="s">
        <v>3837</v>
      </c>
      <c r="AV3" t="s">
        <v>3837</v>
      </c>
      <c r="AW3" t="s">
        <v>3837</v>
      </c>
      <c r="AX3" t="s">
        <v>3838</v>
      </c>
      <c r="AY3" t="s">
        <v>3837</v>
      </c>
      <c r="AZ3">
        <v>53.1</v>
      </c>
      <c r="BA3">
        <v>54.5</v>
      </c>
      <c r="BB3">
        <v>50.1</v>
      </c>
      <c r="BC3">
        <v>54.7</v>
      </c>
      <c r="BD3">
        <v>44.5</v>
      </c>
      <c r="BE3">
        <v>61.5</v>
      </c>
      <c r="BF3" t="s">
        <v>3839</v>
      </c>
      <c r="BG3" t="s">
        <v>3839</v>
      </c>
      <c r="BH3" t="s">
        <v>3839</v>
      </c>
      <c r="BI3" t="s">
        <v>3839</v>
      </c>
      <c r="BJ3" t="s">
        <v>3840</v>
      </c>
      <c r="BK3" t="s">
        <v>3839</v>
      </c>
      <c r="BL3" t="s">
        <v>3839</v>
      </c>
      <c r="BM3" t="s">
        <v>3841</v>
      </c>
      <c r="BN3" t="s">
        <v>3839</v>
      </c>
      <c r="BO3" t="s">
        <v>3842</v>
      </c>
      <c r="BP3" t="s">
        <v>3839</v>
      </c>
      <c r="BQ3" t="s">
        <v>3840</v>
      </c>
      <c r="BR3">
        <v>0</v>
      </c>
      <c r="BS3">
        <v>0</v>
      </c>
      <c r="BT3">
        <v>0</v>
      </c>
      <c r="BU3">
        <v>0</v>
      </c>
      <c r="BV3">
        <v>0</v>
      </c>
      <c r="BW3">
        <v>0</v>
      </c>
      <c r="BX3">
        <v>6.62</v>
      </c>
      <c r="BY3">
        <v>6.6</v>
      </c>
      <c r="BZ3">
        <v>6.67</v>
      </c>
      <c r="CA3">
        <v>6.66</v>
      </c>
      <c r="CB3">
        <v>6.53</v>
      </c>
      <c r="CC3">
        <v>6.83</v>
      </c>
      <c r="CD3">
        <v>0.3</v>
      </c>
      <c r="CE3">
        <v>0.24</v>
      </c>
      <c r="CF3">
        <v>0.23</v>
      </c>
      <c r="CG3">
        <v>0.24</v>
      </c>
      <c r="CH3">
        <v>0.19</v>
      </c>
      <c r="CI3">
        <v>0.09</v>
      </c>
      <c r="CJ3">
        <v>-0.5</v>
      </c>
      <c r="CK3">
        <v>-0.5</v>
      </c>
      <c r="CL3">
        <v>0</v>
      </c>
      <c r="CM3">
        <v>-0.5</v>
      </c>
      <c r="CN3">
        <v>-0.5</v>
      </c>
      <c r="CO3">
        <v>-0.5</v>
      </c>
      <c r="CX3" t="s">
        <v>3843</v>
      </c>
      <c r="CZ3" t="s">
        <v>3843</v>
      </c>
      <c r="DB3">
        <v>0</v>
      </c>
      <c r="DC3">
        <v>0</v>
      </c>
      <c r="DD3">
        <v>0</v>
      </c>
      <c r="DE3">
        <v>0</v>
      </c>
      <c r="DF3">
        <v>1</v>
      </c>
      <c r="DG3">
        <v>0</v>
      </c>
      <c r="DH3">
        <v>0</v>
      </c>
      <c r="DI3">
        <v>0</v>
      </c>
      <c r="DJ3">
        <v>0</v>
      </c>
      <c r="DK3">
        <v>0</v>
      </c>
      <c r="DL3">
        <v>0</v>
      </c>
      <c r="DM3">
        <v>0</v>
      </c>
      <c r="DN3">
        <v>0.23</v>
      </c>
      <c r="DO3">
        <v>0.19</v>
      </c>
      <c r="DP3">
        <v>0.21</v>
      </c>
      <c r="DQ3">
        <v>0.27</v>
      </c>
      <c r="DR3">
        <v>0.18</v>
      </c>
      <c r="DS3">
        <v>0.21</v>
      </c>
      <c r="DT3">
        <v>4.6399999999999997</v>
      </c>
      <c r="DU3">
        <v>3.91</v>
      </c>
      <c r="DV3">
        <v>4.1500000000000004</v>
      </c>
      <c r="DW3">
        <v>4.33</v>
      </c>
      <c r="DX3">
        <v>3.01</v>
      </c>
      <c r="DY3">
        <v>3.53</v>
      </c>
      <c r="DZ3">
        <v>24.1</v>
      </c>
      <c r="EA3">
        <v>14.4</v>
      </c>
      <c r="EB3">
        <v>21.1</v>
      </c>
      <c r="EC3">
        <v>20.6</v>
      </c>
      <c r="ED3">
        <v>13</v>
      </c>
      <c r="EE3">
        <v>10.5</v>
      </c>
      <c r="EF3">
        <v>0</v>
      </c>
      <c r="EG3">
        <v>0</v>
      </c>
      <c r="EH3">
        <v>0</v>
      </c>
      <c r="EI3">
        <v>0</v>
      </c>
      <c r="EJ3">
        <v>0</v>
      </c>
      <c r="EK3">
        <v>0</v>
      </c>
      <c r="EL3">
        <v>4.3600000000000003</v>
      </c>
      <c r="EM3">
        <v>3.78</v>
      </c>
      <c r="EN3">
        <v>5.63</v>
      </c>
      <c r="EO3">
        <v>4.88</v>
      </c>
      <c r="EP3">
        <v>2.83</v>
      </c>
      <c r="EQ3">
        <v>3.99</v>
      </c>
      <c r="ER3">
        <v>25.6</v>
      </c>
      <c r="ES3">
        <v>17.600000000000001</v>
      </c>
      <c r="ET3">
        <v>38.6</v>
      </c>
      <c r="EU3">
        <v>25</v>
      </c>
      <c r="EV3">
        <v>9.6999999999999993</v>
      </c>
      <c r="EW3">
        <v>20.399999999999999</v>
      </c>
      <c r="EX3">
        <v>0</v>
      </c>
      <c r="EY3">
        <v>0</v>
      </c>
      <c r="EZ3">
        <v>0</v>
      </c>
      <c r="FA3">
        <v>0</v>
      </c>
      <c r="FB3">
        <v>0</v>
      </c>
      <c r="FC3">
        <v>0</v>
      </c>
      <c r="FD3">
        <v>32</v>
      </c>
      <c r="FE3">
        <v>45</v>
      </c>
      <c r="FF3">
        <v>63</v>
      </c>
      <c r="FG3">
        <v>4</v>
      </c>
      <c r="FH3">
        <v>9</v>
      </c>
      <c r="FI3">
        <v>65</v>
      </c>
      <c r="FJ3">
        <v>31</v>
      </c>
      <c r="FK3">
        <v>31.1</v>
      </c>
      <c r="FL3">
        <v>32.299999999999997</v>
      </c>
      <c r="FM3">
        <v>36</v>
      </c>
      <c r="FN3">
        <v>41.3</v>
      </c>
      <c r="FO3">
        <v>32.799999999999997</v>
      </c>
      <c r="FP3">
        <v>-1</v>
      </c>
      <c r="FQ3">
        <v>-1</v>
      </c>
      <c r="FR3">
        <v>-1</v>
      </c>
      <c r="FS3">
        <v>-1</v>
      </c>
      <c r="FT3">
        <v>-1</v>
      </c>
      <c r="FU3">
        <v>-1</v>
      </c>
      <c r="FV3">
        <v>72</v>
      </c>
      <c r="FW3">
        <v>54</v>
      </c>
      <c r="FX3">
        <v>66</v>
      </c>
      <c r="FY3">
        <v>75</v>
      </c>
      <c r="FZ3">
        <v>63</v>
      </c>
      <c r="GA3">
        <v>59</v>
      </c>
      <c r="GB3">
        <v>32.6</v>
      </c>
      <c r="GC3">
        <v>30.4</v>
      </c>
      <c r="GD3">
        <v>30.8</v>
      </c>
      <c r="GE3">
        <v>32.299999999999997</v>
      </c>
      <c r="GF3">
        <v>40.799999999999997</v>
      </c>
      <c r="GG3">
        <v>38.700000000000003</v>
      </c>
      <c r="GH3">
        <v>-1</v>
      </c>
      <c r="GI3">
        <v>-1</v>
      </c>
      <c r="GJ3">
        <v>-1</v>
      </c>
      <c r="GK3">
        <v>-1</v>
      </c>
      <c r="GL3">
        <v>-1</v>
      </c>
      <c r="GM3">
        <v>-1</v>
      </c>
      <c r="GN3" t="s">
        <v>3844</v>
      </c>
      <c r="GO3" t="s">
        <v>3845</v>
      </c>
      <c r="GP3" t="s">
        <v>3846</v>
      </c>
      <c r="GQ3">
        <v>413</v>
      </c>
      <c r="GR3" t="s">
        <v>3847</v>
      </c>
      <c r="GS3">
        <v>331</v>
      </c>
      <c r="GT3" t="s">
        <v>3848</v>
      </c>
      <c r="GU3" t="s">
        <v>3849</v>
      </c>
      <c r="GV3" t="s">
        <v>3850</v>
      </c>
      <c r="GW3" t="s">
        <v>3851</v>
      </c>
      <c r="GX3" t="s">
        <v>3852</v>
      </c>
      <c r="GY3" t="s">
        <v>3853</v>
      </c>
      <c r="GZ3" t="s">
        <v>3854</v>
      </c>
      <c r="HA3" t="s">
        <v>3855</v>
      </c>
      <c r="HB3" t="s">
        <v>3856</v>
      </c>
      <c r="HC3">
        <v>144</v>
      </c>
      <c r="HD3" t="s">
        <v>3857</v>
      </c>
      <c r="HE3">
        <v>444</v>
      </c>
      <c r="HF3">
        <v>0.23</v>
      </c>
      <c r="HG3">
        <v>0.23</v>
      </c>
      <c r="HH3">
        <v>0.15</v>
      </c>
      <c r="HI3">
        <v>0.05</v>
      </c>
      <c r="HJ3">
        <v>0.31</v>
      </c>
      <c r="HK3">
        <v>0.16</v>
      </c>
      <c r="HL3">
        <v>4</v>
      </c>
      <c r="HM3">
        <v>6</v>
      </c>
      <c r="HN3">
        <v>2</v>
      </c>
      <c r="HO3">
        <v>1</v>
      </c>
      <c r="HP3">
        <v>5</v>
      </c>
      <c r="HQ3">
        <v>3</v>
      </c>
      <c r="HS3" t="s">
        <v>3858</v>
      </c>
      <c r="HT3" t="s">
        <v>3859</v>
      </c>
      <c r="HX3">
        <v>0</v>
      </c>
      <c r="HY3">
        <v>0</v>
      </c>
      <c r="HZ3">
        <v>0</v>
      </c>
      <c r="IA3">
        <v>0</v>
      </c>
      <c r="IB3">
        <v>0</v>
      </c>
      <c r="IC3">
        <v>0</v>
      </c>
      <c r="ID3">
        <v>0</v>
      </c>
      <c r="IE3">
        <v>0</v>
      </c>
      <c r="IF3">
        <v>0</v>
      </c>
      <c r="IG3">
        <v>0</v>
      </c>
      <c r="IH3">
        <v>0</v>
      </c>
      <c r="II3">
        <v>0</v>
      </c>
      <c r="IJ3">
        <v>0</v>
      </c>
      <c r="IK3">
        <v>0</v>
      </c>
      <c r="IL3">
        <v>0</v>
      </c>
      <c r="IM3">
        <v>0</v>
      </c>
      <c r="IN3">
        <v>0</v>
      </c>
      <c r="IO3">
        <v>0</v>
      </c>
      <c r="IP3">
        <v>436</v>
      </c>
      <c r="IQ3">
        <v>5030</v>
      </c>
      <c r="IR3">
        <v>20</v>
      </c>
      <c r="IS3">
        <v>346</v>
      </c>
      <c r="IT3">
        <v>1160</v>
      </c>
      <c r="IU3">
        <v>5</v>
      </c>
      <c r="IV3">
        <v>43</v>
      </c>
      <c r="IW3">
        <v>910</v>
      </c>
      <c r="IX3">
        <v>3</v>
      </c>
      <c r="IY3">
        <v>34</v>
      </c>
      <c r="IZ3">
        <v>520</v>
      </c>
      <c r="JA3">
        <v>2</v>
      </c>
      <c r="JB3">
        <v>4</v>
      </c>
      <c r="JC3">
        <v>250</v>
      </c>
      <c r="JD3">
        <v>0</v>
      </c>
      <c r="JE3">
        <v>4</v>
      </c>
      <c r="JF3">
        <v>260</v>
      </c>
      <c r="JG3">
        <v>0</v>
      </c>
      <c r="JH3">
        <v>3</v>
      </c>
      <c r="JI3">
        <v>400</v>
      </c>
      <c r="JJ3">
        <v>0</v>
      </c>
      <c r="JK3">
        <v>34</v>
      </c>
      <c r="JL3">
        <v>250</v>
      </c>
      <c r="JM3">
        <v>2</v>
      </c>
      <c r="JN3">
        <v>46</v>
      </c>
      <c r="JO3">
        <v>360</v>
      </c>
      <c r="JP3">
        <v>7</v>
      </c>
      <c r="JQ3">
        <v>36</v>
      </c>
      <c r="JR3">
        <v>580</v>
      </c>
      <c r="JS3">
        <v>12</v>
      </c>
      <c r="JT3" t="s">
        <v>3860</v>
      </c>
      <c r="JU3">
        <v>436152</v>
      </c>
      <c r="JV3">
        <v>123465</v>
      </c>
      <c r="JW3" t="s">
        <v>3861</v>
      </c>
      <c r="JX3">
        <v>143265</v>
      </c>
      <c r="JY3">
        <v>134256</v>
      </c>
      <c r="JZ3">
        <v>123456</v>
      </c>
      <c r="KA3">
        <v>341625</v>
      </c>
      <c r="KB3">
        <v>314625</v>
      </c>
      <c r="KC3">
        <v>123456</v>
      </c>
      <c r="KD3">
        <v>546321</v>
      </c>
      <c r="KE3">
        <v>123456</v>
      </c>
      <c r="KF3">
        <v>561432</v>
      </c>
      <c r="KG3">
        <v>123456</v>
      </c>
      <c r="KH3">
        <v>124356</v>
      </c>
      <c r="KI3">
        <v>634125</v>
      </c>
      <c r="KJ3">
        <v>413625</v>
      </c>
      <c r="KL3">
        <v>0</v>
      </c>
      <c r="KM3" t="s">
        <v>3862</v>
      </c>
      <c r="KN3" t="s">
        <v>3862</v>
      </c>
      <c r="KO3" t="s">
        <v>3863</v>
      </c>
      <c r="KP3" t="s">
        <v>3861</v>
      </c>
      <c r="KQ3">
        <v>0</v>
      </c>
      <c r="KR3">
        <v>1</v>
      </c>
      <c r="KS3" t="s">
        <v>3864</v>
      </c>
    </row>
    <row r="4" spans="1:308">
      <c r="A4">
        <v>2019</v>
      </c>
      <c r="B4">
        <v>12</v>
      </c>
      <c r="C4">
        <v>15</v>
      </c>
      <c r="D4">
        <v>20191215</v>
      </c>
      <c r="E4">
        <v>15</v>
      </c>
      <c r="F4">
        <v>1</v>
      </c>
      <c r="G4">
        <v>1520</v>
      </c>
      <c r="H4">
        <v>5</v>
      </c>
      <c r="I4" t="s">
        <v>3865</v>
      </c>
      <c r="J4">
        <v>17</v>
      </c>
      <c r="K4">
        <v>0</v>
      </c>
      <c r="L4">
        <v>11</v>
      </c>
      <c r="M4">
        <v>0</v>
      </c>
      <c r="N4" t="s">
        <v>3866</v>
      </c>
      <c r="O4" t="s">
        <v>3825</v>
      </c>
      <c r="Q4" t="s">
        <v>3862</v>
      </c>
      <c r="R4" t="s">
        <v>3826</v>
      </c>
      <c r="S4">
        <v>1</v>
      </c>
      <c r="T4" t="s">
        <v>3867</v>
      </c>
      <c r="U4" t="s">
        <v>3828</v>
      </c>
      <c r="V4">
        <v>3827</v>
      </c>
      <c r="W4">
        <v>3460</v>
      </c>
      <c r="X4">
        <v>4527</v>
      </c>
      <c r="Y4">
        <v>4189</v>
      </c>
      <c r="Z4">
        <v>4860</v>
      </c>
      <c r="AA4">
        <v>5076</v>
      </c>
      <c r="AB4" t="s">
        <v>3868</v>
      </c>
      <c r="AC4" t="s">
        <v>3869</v>
      </c>
      <c r="AD4" t="s">
        <v>3870</v>
      </c>
      <c r="AE4" t="s">
        <v>3871</v>
      </c>
      <c r="AF4" t="s">
        <v>3872</v>
      </c>
      <c r="AG4" t="s">
        <v>3873</v>
      </c>
      <c r="AH4" t="s">
        <v>3835</v>
      </c>
      <c r="AI4" t="s">
        <v>3835</v>
      </c>
      <c r="AJ4" t="s">
        <v>3835</v>
      </c>
      <c r="AK4" t="s">
        <v>3835</v>
      </c>
      <c r="AL4" t="s">
        <v>3835</v>
      </c>
      <c r="AM4" t="s">
        <v>3835</v>
      </c>
      <c r="AN4">
        <v>46</v>
      </c>
      <c r="AO4">
        <v>52</v>
      </c>
      <c r="AP4">
        <v>31</v>
      </c>
      <c r="AQ4">
        <v>38</v>
      </c>
      <c r="AR4">
        <v>31</v>
      </c>
      <c r="AS4">
        <v>23</v>
      </c>
      <c r="AT4" t="s">
        <v>3838</v>
      </c>
      <c r="AU4" t="s">
        <v>3837</v>
      </c>
      <c r="AV4" t="s">
        <v>3837</v>
      </c>
      <c r="AW4" t="s">
        <v>3874</v>
      </c>
      <c r="AX4" t="s">
        <v>3837</v>
      </c>
      <c r="AY4" t="s">
        <v>3838</v>
      </c>
      <c r="AZ4">
        <v>51.1</v>
      </c>
      <c r="BA4">
        <v>50.5</v>
      </c>
      <c r="BB4">
        <v>50.5</v>
      </c>
      <c r="BC4">
        <v>52.4</v>
      </c>
      <c r="BD4">
        <v>53.1</v>
      </c>
      <c r="BE4">
        <v>49.5</v>
      </c>
      <c r="BF4" t="s">
        <v>3875</v>
      </c>
      <c r="BG4" t="s">
        <v>3840</v>
      </c>
      <c r="BH4" t="s">
        <v>3876</v>
      </c>
      <c r="BI4" t="s">
        <v>3877</v>
      </c>
      <c r="BJ4" t="s">
        <v>3876</v>
      </c>
      <c r="BK4" t="s">
        <v>3878</v>
      </c>
      <c r="BL4" t="s">
        <v>3875</v>
      </c>
      <c r="BM4" t="s">
        <v>3879</v>
      </c>
      <c r="BN4" t="s">
        <v>3876</v>
      </c>
      <c r="BO4" t="s">
        <v>3877</v>
      </c>
      <c r="BP4" t="s">
        <v>3876</v>
      </c>
      <c r="BQ4" t="s">
        <v>3878</v>
      </c>
      <c r="BR4">
        <v>3</v>
      </c>
      <c r="BS4">
        <v>2</v>
      </c>
      <c r="BT4">
        <v>4</v>
      </c>
      <c r="BU4">
        <v>1</v>
      </c>
      <c r="BV4">
        <v>0</v>
      </c>
      <c r="BW4">
        <v>0</v>
      </c>
      <c r="BX4">
        <v>6.74</v>
      </c>
      <c r="BY4">
        <v>6.83</v>
      </c>
      <c r="BZ4">
        <v>6.82</v>
      </c>
      <c r="CA4">
        <v>6.74</v>
      </c>
      <c r="CB4">
        <v>6.82</v>
      </c>
      <c r="CC4">
        <v>6.86</v>
      </c>
      <c r="CD4">
        <v>9.9</v>
      </c>
      <c r="CE4">
        <v>9.9</v>
      </c>
      <c r="CF4">
        <v>9.9</v>
      </c>
      <c r="CG4">
        <v>9.9</v>
      </c>
      <c r="CH4">
        <v>0.23</v>
      </c>
      <c r="CI4">
        <v>0</v>
      </c>
      <c r="CJ4">
        <v>-0.5</v>
      </c>
      <c r="CK4">
        <v>-0.5</v>
      </c>
      <c r="CL4">
        <v>-0.5</v>
      </c>
      <c r="CM4">
        <v>-0.5</v>
      </c>
      <c r="CN4">
        <v>-0.5</v>
      </c>
      <c r="CO4">
        <v>-0.5</v>
      </c>
      <c r="DB4">
        <v>0</v>
      </c>
      <c r="DC4">
        <v>1</v>
      </c>
      <c r="DD4">
        <v>0</v>
      </c>
      <c r="DE4">
        <v>0</v>
      </c>
      <c r="DF4">
        <v>0</v>
      </c>
      <c r="DG4">
        <v>0</v>
      </c>
      <c r="DH4">
        <v>0</v>
      </c>
      <c r="DI4">
        <v>0</v>
      </c>
      <c r="DJ4">
        <v>0</v>
      </c>
      <c r="DK4">
        <v>0</v>
      </c>
      <c r="DL4">
        <v>0</v>
      </c>
      <c r="DM4">
        <v>0</v>
      </c>
      <c r="DN4">
        <v>0.18</v>
      </c>
      <c r="DO4">
        <v>0.18</v>
      </c>
      <c r="DP4">
        <v>0.2</v>
      </c>
      <c r="DQ4">
        <v>0.16</v>
      </c>
      <c r="DR4">
        <v>0.17</v>
      </c>
      <c r="DS4">
        <v>0</v>
      </c>
      <c r="DT4">
        <v>4.2300000000000004</v>
      </c>
      <c r="DU4">
        <v>4.37</v>
      </c>
      <c r="DV4">
        <v>4.2300000000000004</v>
      </c>
      <c r="DW4">
        <v>6.18</v>
      </c>
      <c r="DX4">
        <v>3.07</v>
      </c>
      <c r="DY4">
        <v>1.65</v>
      </c>
      <c r="DZ4">
        <v>17.95</v>
      </c>
      <c r="EA4">
        <v>23.23</v>
      </c>
      <c r="EB4">
        <v>22.5</v>
      </c>
      <c r="EC4">
        <v>46.21</v>
      </c>
      <c r="ED4">
        <v>9.26</v>
      </c>
      <c r="EE4">
        <v>1.52</v>
      </c>
      <c r="EF4">
        <v>37.18</v>
      </c>
      <c r="EG4">
        <v>38.380000000000003</v>
      </c>
      <c r="EH4">
        <v>37.5</v>
      </c>
      <c r="EI4">
        <v>62.88</v>
      </c>
      <c r="EJ4">
        <v>22.22</v>
      </c>
      <c r="EK4">
        <v>3.03</v>
      </c>
      <c r="EL4">
        <v>4.6500000000000004</v>
      </c>
      <c r="EM4">
        <v>4.26</v>
      </c>
      <c r="EN4">
        <v>4</v>
      </c>
      <c r="EO4">
        <v>5.24</v>
      </c>
      <c r="EP4">
        <v>4.45</v>
      </c>
      <c r="EQ4">
        <v>0</v>
      </c>
      <c r="ER4">
        <v>21.69</v>
      </c>
      <c r="ES4">
        <v>17.39</v>
      </c>
      <c r="ET4">
        <v>20</v>
      </c>
      <c r="EU4">
        <v>16</v>
      </c>
      <c r="EV4">
        <v>25.81</v>
      </c>
      <c r="EW4">
        <v>0</v>
      </c>
      <c r="EX4">
        <v>43.37</v>
      </c>
      <c r="EY4">
        <v>26.09</v>
      </c>
      <c r="EZ4">
        <v>42.86</v>
      </c>
      <c r="FA4">
        <v>56</v>
      </c>
      <c r="FB4">
        <v>41.94</v>
      </c>
      <c r="FC4">
        <v>0</v>
      </c>
      <c r="FD4">
        <v>37</v>
      </c>
      <c r="FE4">
        <v>54</v>
      </c>
      <c r="FF4">
        <v>75</v>
      </c>
      <c r="FG4">
        <v>49</v>
      </c>
      <c r="FH4">
        <v>33</v>
      </c>
      <c r="FI4">
        <v>13</v>
      </c>
      <c r="FJ4">
        <v>49.38</v>
      </c>
      <c r="FK4">
        <v>37.19</v>
      </c>
      <c r="FL4">
        <v>31.78</v>
      </c>
      <c r="FM4">
        <v>30.19</v>
      </c>
      <c r="FN4">
        <v>36.51</v>
      </c>
      <c r="FO4">
        <v>31.25</v>
      </c>
      <c r="FP4">
        <v>65.98</v>
      </c>
      <c r="FQ4">
        <v>55.78</v>
      </c>
      <c r="FR4">
        <v>50</v>
      </c>
      <c r="FS4">
        <v>48.58</v>
      </c>
      <c r="FT4">
        <v>55.19</v>
      </c>
      <c r="FU4">
        <v>52.21</v>
      </c>
      <c r="FV4">
        <v>73</v>
      </c>
      <c r="FW4">
        <v>21</v>
      </c>
      <c r="FX4">
        <v>71</v>
      </c>
      <c r="FY4">
        <v>15</v>
      </c>
      <c r="FZ4">
        <v>17</v>
      </c>
      <c r="GA4">
        <v>38</v>
      </c>
      <c r="GB4">
        <v>15.38</v>
      </c>
      <c r="GC4">
        <v>25</v>
      </c>
      <c r="GD4">
        <v>37.5</v>
      </c>
      <c r="GE4">
        <v>22.22</v>
      </c>
      <c r="GF4">
        <v>33.33</v>
      </c>
      <c r="GG4">
        <v>40</v>
      </c>
      <c r="GH4">
        <v>38.46</v>
      </c>
      <c r="GI4">
        <v>62.5</v>
      </c>
      <c r="GJ4">
        <v>62.5</v>
      </c>
      <c r="GK4">
        <v>44.44</v>
      </c>
      <c r="GL4">
        <v>33.33</v>
      </c>
      <c r="GM4">
        <v>50</v>
      </c>
      <c r="GN4">
        <v>364</v>
      </c>
      <c r="GO4" t="s">
        <v>3880</v>
      </c>
      <c r="GP4" t="s">
        <v>3881</v>
      </c>
      <c r="GQ4">
        <v>2651</v>
      </c>
      <c r="GR4" t="s">
        <v>3882</v>
      </c>
      <c r="GS4" t="s">
        <v>3856</v>
      </c>
      <c r="GT4" t="s">
        <v>3883</v>
      </c>
      <c r="GU4" t="s">
        <v>3884</v>
      </c>
      <c r="GV4" t="s">
        <v>3885</v>
      </c>
      <c r="GW4" t="s">
        <v>3886</v>
      </c>
      <c r="GX4" t="s">
        <v>3887</v>
      </c>
      <c r="GY4" t="s">
        <v>3888</v>
      </c>
      <c r="GZ4">
        <v>334</v>
      </c>
      <c r="HA4" t="s">
        <v>3889</v>
      </c>
      <c r="HB4" t="s">
        <v>3890</v>
      </c>
      <c r="HC4">
        <v>4651</v>
      </c>
      <c r="HD4" t="s">
        <v>3891</v>
      </c>
      <c r="HE4" t="s">
        <v>3856</v>
      </c>
      <c r="HF4">
        <v>0</v>
      </c>
      <c r="HG4">
        <v>0</v>
      </c>
      <c r="HH4">
        <v>0</v>
      </c>
      <c r="HI4">
        <v>0</v>
      </c>
      <c r="HJ4">
        <v>0</v>
      </c>
      <c r="HK4">
        <v>0</v>
      </c>
      <c r="HL4">
        <v>1</v>
      </c>
      <c r="HM4">
        <v>4</v>
      </c>
      <c r="HN4">
        <v>3</v>
      </c>
      <c r="HO4">
        <v>2</v>
      </c>
      <c r="HP4">
        <v>5</v>
      </c>
      <c r="HQ4">
        <v>6</v>
      </c>
      <c r="HS4" t="s">
        <v>3892</v>
      </c>
      <c r="HU4" t="s">
        <v>3893</v>
      </c>
      <c r="HV4" t="s">
        <v>3894</v>
      </c>
      <c r="HW4" t="s">
        <v>3859</v>
      </c>
      <c r="HX4">
        <v>0</v>
      </c>
      <c r="HY4">
        <v>0</v>
      </c>
      <c r="HZ4">
        <v>0</v>
      </c>
      <c r="IA4">
        <v>0</v>
      </c>
      <c r="IB4">
        <v>0</v>
      </c>
      <c r="IC4">
        <v>0</v>
      </c>
      <c r="ID4">
        <v>0</v>
      </c>
      <c r="IE4">
        <v>0</v>
      </c>
      <c r="IF4">
        <v>0</v>
      </c>
      <c r="IG4">
        <v>0</v>
      </c>
      <c r="IH4">
        <v>0</v>
      </c>
      <c r="II4">
        <v>0</v>
      </c>
      <c r="IJ4">
        <v>0</v>
      </c>
      <c r="IK4">
        <v>0</v>
      </c>
      <c r="IL4">
        <v>0</v>
      </c>
      <c r="IM4">
        <v>0</v>
      </c>
      <c r="IN4">
        <v>0</v>
      </c>
      <c r="IO4">
        <v>0</v>
      </c>
      <c r="IP4">
        <v>143</v>
      </c>
      <c r="IQ4">
        <v>1030</v>
      </c>
      <c r="IR4">
        <v>2</v>
      </c>
      <c r="IS4">
        <v>134</v>
      </c>
      <c r="IT4">
        <v>300</v>
      </c>
      <c r="IU4">
        <v>1</v>
      </c>
      <c r="IV4">
        <v>14</v>
      </c>
      <c r="IW4">
        <v>380</v>
      </c>
      <c r="IX4">
        <v>1</v>
      </c>
      <c r="IY4">
        <v>14</v>
      </c>
      <c r="IZ4">
        <v>260</v>
      </c>
      <c r="JA4">
        <v>1</v>
      </c>
      <c r="JB4">
        <v>1</v>
      </c>
      <c r="JC4">
        <v>190</v>
      </c>
      <c r="JD4">
        <v>0</v>
      </c>
      <c r="JE4">
        <v>1</v>
      </c>
      <c r="JF4">
        <v>150</v>
      </c>
      <c r="JG4">
        <v>0</v>
      </c>
      <c r="JH4">
        <v>4</v>
      </c>
      <c r="JI4">
        <v>130</v>
      </c>
      <c r="JJ4">
        <v>0</v>
      </c>
      <c r="JK4">
        <v>14</v>
      </c>
      <c r="JL4">
        <v>130</v>
      </c>
      <c r="JM4">
        <v>1</v>
      </c>
      <c r="JN4">
        <v>13</v>
      </c>
      <c r="JO4">
        <v>240</v>
      </c>
      <c r="JP4">
        <v>5</v>
      </c>
      <c r="JQ4">
        <v>34</v>
      </c>
      <c r="JR4">
        <v>190</v>
      </c>
      <c r="JS4">
        <v>2</v>
      </c>
      <c r="JT4" t="s">
        <v>3895</v>
      </c>
      <c r="JU4">
        <v>143256</v>
      </c>
      <c r="JV4">
        <v>423516</v>
      </c>
      <c r="JW4" t="s">
        <v>3896</v>
      </c>
      <c r="JX4">
        <v>421356</v>
      </c>
      <c r="JY4">
        <v>423156</v>
      </c>
      <c r="JZ4">
        <v>423156</v>
      </c>
      <c r="KA4">
        <v>415236</v>
      </c>
      <c r="KB4">
        <v>513246</v>
      </c>
      <c r="KC4">
        <v>413526</v>
      </c>
      <c r="KD4">
        <v>125364</v>
      </c>
      <c r="KE4">
        <v>125634</v>
      </c>
      <c r="KF4">
        <v>635241</v>
      </c>
      <c r="KG4">
        <v>236415</v>
      </c>
      <c r="KH4">
        <v>651234</v>
      </c>
      <c r="KI4">
        <v>143526</v>
      </c>
      <c r="KJ4">
        <v>645123</v>
      </c>
      <c r="KK4" t="s">
        <v>4234</v>
      </c>
      <c r="KL4">
        <v>5</v>
      </c>
      <c r="KN4" t="s">
        <v>3862</v>
      </c>
      <c r="KO4" t="s">
        <v>3863</v>
      </c>
      <c r="KP4" t="s">
        <v>3897</v>
      </c>
      <c r="KQ4">
        <v>1</v>
      </c>
      <c r="KR4">
        <v>0</v>
      </c>
      <c r="KS4">
        <v>514236</v>
      </c>
      <c r="KT4">
        <v>123456</v>
      </c>
      <c r="KU4">
        <v>134562</v>
      </c>
      <c r="KV4" t="s">
        <v>3864</v>
      </c>
    </row>
    <row r="5" spans="1:308">
      <c r="A5">
        <v>2010</v>
      </c>
      <c r="B5">
        <v>1</v>
      </c>
      <c r="C5">
        <v>1</v>
      </c>
      <c r="D5">
        <v>20100101</v>
      </c>
      <c r="E5">
        <v>10</v>
      </c>
      <c r="F5">
        <v>1</v>
      </c>
      <c r="G5">
        <v>1045</v>
      </c>
      <c r="H5">
        <v>4</v>
      </c>
      <c r="I5" t="s">
        <v>3865</v>
      </c>
      <c r="J5">
        <v>3</v>
      </c>
      <c r="K5">
        <v>5</v>
      </c>
      <c r="L5">
        <v>7</v>
      </c>
      <c r="M5">
        <v>3</v>
      </c>
      <c r="N5" t="s">
        <v>4202</v>
      </c>
      <c r="O5" t="s">
        <v>3825</v>
      </c>
      <c r="R5" t="s">
        <v>4203</v>
      </c>
      <c r="S5">
        <v>6</v>
      </c>
      <c r="T5" t="s">
        <v>4204</v>
      </c>
      <c r="U5" t="s">
        <v>3828</v>
      </c>
      <c r="V5">
        <v>3461</v>
      </c>
      <c r="W5">
        <v>4273</v>
      </c>
      <c r="X5">
        <v>2014</v>
      </c>
      <c r="Y5">
        <v>3847</v>
      </c>
      <c r="Z5">
        <v>4246</v>
      </c>
      <c r="AA5">
        <v>4321</v>
      </c>
      <c r="AB5" t="s">
        <v>4205</v>
      </c>
      <c r="AC5" t="s">
        <v>4206</v>
      </c>
      <c r="AD5" t="s">
        <v>4207</v>
      </c>
      <c r="AE5" t="s">
        <v>4208</v>
      </c>
      <c r="AF5" t="s">
        <v>4209</v>
      </c>
      <c r="AG5" t="s">
        <v>4210</v>
      </c>
      <c r="AH5" t="s">
        <v>3835</v>
      </c>
      <c r="AI5" t="s">
        <v>3835</v>
      </c>
      <c r="AJ5" t="s">
        <v>3835</v>
      </c>
      <c r="AK5" t="s">
        <v>3835</v>
      </c>
      <c r="AL5" t="s">
        <v>3836</v>
      </c>
      <c r="AM5" t="s">
        <v>3835</v>
      </c>
      <c r="AN5">
        <v>42</v>
      </c>
      <c r="AO5">
        <v>27</v>
      </c>
      <c r="AP5">
        <v>62</v>
      </c>
      <c r="AQ5">
        <v>32</v>
      </c>
      <c r="AR5">
        <v>27</v>
      </c>
      <c r="AS5">
        <v>24</v>
      </c>
      <c r="AT5" t="s">
        <v>4211</v>
      </c>
      <c r="AU5" t="s">
        <v>3837</v>
      </c>
      <c r="AV5" t="s">
        <v>3837</v>
      </c>
      <c r="AW5" t="s">
        <v>3837</v>
      </c>
      <c r="AX5" t="s">
        <v>3837</v>
      </c>
      <c r="AY5" t="s">
        <v>3837</v>
      </c>
      <c r="AZ5">
        <v>54.5</v>
      </c>
      <c r="BA5">
        <v>51.4</v>
      </c>
      <c r="BB5">
        <v>58.4</v>
      </c>
      <c r="BC5">
        <v>54.8</v>
      </c>
      <c r="BD5">
        <v>47</v>
      </c>
      <c r="BE5">
        <v>50.8</v>
      </c>
      <c r="BF5" t="s">
        <v>3878</v>
      </c>
      <c r="BG5" t="s">
        <v>3878</v>
      </c>
      <c r="BH5" t="s">
        <v>3878</v>
      </c>
      <c r="BI5" t="s">
        <v>3878</v>
      </c>
      <c r="BJ5" t="s">
        <v>3878</v>
      </c>
      <c r="BK5" t="s">
        <v>3878</v>
      </c>
      <c r="BL5" t="s">
        <v>3878</v>
      </c>
      <c r="BM5" t="s">
        <v>3878</v>
      </c>
      <c r="BN5" t="s">
        <v>3878</v>
      </c>
      <c r="BO5" t="s">
        <v>3878</v>
      </c>
      <c r="BP5" t="s">
        <v>3878</v>
      </c>
      <c r="BQ5" t="s">
        <v>3878</v>
      </c>
      <c r="BR5">
        <v>0</v>
      </c>
      <c r="BS5">
        <v>0</v>
      </c>
      <c r="BT5">
        <v>0</v>
      </c>
      <c r="BU5">
        <v>0</v>
      </c>
      <c r="BV5">
        <v>0</v>
      </c>
      <c r="BW5">
        <v>0</v>
      </c>
      <c r="BX5">
        <v>6.73</v>
      </c>
      <c r="BY5">
        <v>6.79</v>
      </c>
      <c r="BZ5">
        <v>6.76</v>
      </c>
      <c r="CA5">
        <v>6.73</v>
      </c>
      <c r="CB5">
        <v>6.72</v>
      </c>
      <c r="CC5">
        <v>6.71</v>
      </c>
      <c r="CD5">
        <v>0</v>
      </c>
      <c r="CE5">
        <v>9.9</v>
      </c>
      <c r="CF5">
        <v>9.9</v>
      </c>
      <c r="CG5">
        <v>9.9</v>
      </c>
      <c r="CH5">
        <v>9.9</v>
      </c>
      <c r="CI5">
        <v>9.9</v>
      </c>
      <c r="CJ5">
        <v>-0.5</v>
      </c>
      <c r="CK5">
        <v>-0.5</v>
      </c>
      <c r="CL5">
        <v>-0.5</v>
      </c>
      <c r="CM5">
        <v>-0.5</v>
      </c>
      <c r="CN5">
        <v>0</v>
      </c>
      <c r="CO5">
        <v>-0.5</v>
      </c>
      <c r="CY5" t="s">
        <v>3843</v>
      </c>
      <c r="DB5">
        <v>0</v>
      </c>
      <c r="DC5">
        <v>0</v>
      </c>
      <c r="DD5">
        <v>0</v>
      </c>
      <c r="DE5">
        <v>0</v>
      </c>
      <c r="DF5">
        <v>0</v>
      </c>
      <c r="DG5">
        <v>0</v>
      </c>
      <c r="DH5">
        <v>0</v>
      </c>
      <c r="DI5">
        <v>0</v>
      </c>
      <c r="DJ5">
        <v>0</v>
      </c>
      <c r="DK5">
        <v>0</v>
      </c>
      <c r="DL5">
        <v>0</v>
      </c>
      <c r="DM5">
        <v>0</v>
      </c>
      <c r="DN5">
        <v>0.17</v>
      </c>
      <c r="DO5">
        <v>0.21</v>
      </c>
      <c r="DP5">
        <v>0.16</v>
      </c>
      <c r="DQ5">
        <v>0.17</v>
      </c>
      <c r="DR5">
        <v>0.19</v>
      </c>
      <c r="DS5">
        <v>0.17</v>
      </c>
      <c r="DT5">
        <v>5.7</v>
      </c>
      <c r="DU5">
        <v>5.6</v>
      </c>
      <c r="DV5">
        <v>4.8099999999999996</v>
      </c>
      <c r="DW5">
        <v>4.0599999999999996</v>
      </c>
      <c r="DX5">
        <v>3.68</v>
      </c>
      <c r="DY5">
        <v>5.59</v>
      </c>
      <c r="DZ5">
        <v>32.799999999999997</v>
      </c>
      <c r="EA5">
        <v>35.200000000000003</v>
      </c>
      <c r="EB5">
        <v>24.7</v>
      </c>
      <c r="EC5">
        <v>18.5</v>
      </c>
      <c r="ED5">
        <v>19.7</v>
      </c>
      <c r="EE5">
        <v>36.1</v>
      </c>
      <c r="EF5">
        <v>0</v>
      </c>
      <c r="EG5">
        <v>0</v>
      </c>
      <c r="EH5">
        <v>0</v>
      </c>
      <c r="EI5">
        <v>0</v>
      </c>
      <c r="EJ5">
        <v>0</v>
      </c>
      <c r="EK5">
        <v>0</v>
      </c>
      <c r="EL5">
        <v>5.87</v>
      </c>
      <c r="EM5">
        <v>5.74</v>
      </c>
      <c r="EN5">
        <v>4.96</v>
      </c>
      <c r="EO5">
        <v>4.8</v>
      </c>
      <c r="EP5">
        <v>3.19</v>
      </c>
      <c r="EQ5">
        <v>4.54</v>
      </c>
      <c r="ER5">
        <v>37.200000000000003</v>
      </c>
      <c r="ES5">
        <v>39.200000000000003</v>
      </c>
      <c r="ET5">
        <v>28.6</v>
      </c>
      <c r="EU5">
        <v>30.4</v>
      </c>
      <c r="EV5">
        <v>17.100000000000001</v>
      </c>
      <c r="EW5">
        <v>24.5</v>
      </c>
      <c r="EX5">
        <v>0</v>
      </c>
      <c r="EY5">
        <v>0</v>
      </c>
      <c r="EZ5">
        <v>0</v>
      </c>
      <c r="FA5">
        <v>0</v>
      </c>
      <c r="FB5">
        <v>0</v>
      </c>
      <c r="FC5">
        <v>0</v>
      </c>
      <c r="FD5">
        <v>49</v>
      </c>
      <c r="FE5">
        <v>1</v>
      </c>
      <c r="FF5">
        <v>61</v>
      </c>
      <c r="FG5">
        <v>32</v>
      </c>
      <c r="FH5">
        <v>16</v>
      </c>
      <c r="FI5">
        <v>21</v>
      </c>
      <c r="FJ5">
        <v>34.799999999999997</v>
      </c>
      <c r="FK5">
        <v>31.4</v>
      </c>
      <c r="FL5">
        <v>31.1</v>
      </c>
      <c r="FM5">
        <v>54.1</v>
      </c>
      <c r="FN5">
        <v>34</v>
      </c>
      <c r="FO5">
        <v>28.1</v>
      </c>
      <c r="FP5">
        <v>-1</v>
      </c>
      <c r="FQ5">
        <v>-1</v>
      </c>
      <c r="FR5">
        <v>-1</v>
      </c>
      <c r="FS5">
        <v>-1</v>
      </c>
      <c r="FT5">
        <v>-1</v>
      </c>
      <c r="FU5">
        <v>-1</v>
      </c>
      <c r="FV5">
        <v>60</v>
      </c>
      <c r="FW5">
        <v>26</v>
      </c>
      <c r="FX5">
        <v>17</v>
      </c>
      <c r="FY5">
        <v>72</v>
      </c>
      <c r="FZ5">
        <v>39</v>
      </c>
      <c r="GA5">
        <v>49</v>
      </c>
      <c r="GB5">
        <v>52</v>
      </c>
      <c r="GC5">
        <v>37.700000000000003</v>
      </c>
      <c r="GD5">
        <v>32.6</v>
      </c>
      <c r="GE5">
        <v>27.7</v>
      </c>
      <c r="GF5">
        <v>33.9</v>
      </c>
      <c r="GG5">
        <v>45.2</v>
      </c>
      <c r="GH5">
        <v>-1</v>
      </c>
      <c r="GI5">
        <v>-1</v>
      </c>
      <c r="GJ5">
        <v>-1</v>
      </c>
      <c r="GK5">
        <v>-1</v>
      </c>
      <c r="GL5">
        <v>-1</v>
      </c>
      <c r="GM5">
        <v>-1</v>
      </c>
      <c r="GN5" t="s">
        <v>4212</v>
      </c>
      <c r="GO5" t="s">
        <v>4213</v>
      </c>
      <c r="GP5" t="s">
        <v>4214</v>
      </c>
      <c r="GQ5" t="s">
        <v>4215</v>
      </c>
      <c r="GR5" t="s">
        <v>4216</v>
      </c>
      <c r="GS5" t="s">
        <v>4217</v>
      </c>
      <c r="GT5" t="s">
        <v>4218</v>
      </c>
      <c r="GU5" t="s">
        <v>4219</v>
      </c>
      <c r="GV5" t="s">
        <v>4220</v>
      </c>
      <c r="GW5" t="s">
        <v>4221</v>
      </c>
      <c r="GX5" t="s">
        <v>4222</v>
      </c>
      <c r="GY5" t="s">
        <v>4223</v>
      </c>
      <c r="GZ5" t="s">
        <v>4224</v>
      </c>
      <c r="HA5" t="s">
        <v>4225</v>
      </c>
      <c r="HB5" t="s">
        <v>4226</v>
      </c>
      <c r="HC5" t="s">
        <v>4227</v>
      </c>
      <c r="HD5" t="s">
        <v>4228</v>
      </c>
      <c r="HE5" t="s">
        <v>4229</v>
      </c>
      <c r="HF5">
        <v>0.14000000000000001</v>
      </c>
      <c r="HG5">
        <v>0.17</v>
      </c>
      <c r="HH5">
        <v>0.1</v>
      </c>
      <c r="HI5">
        <v>0.15</v>
      </c>
      <c r="HJ5">
        <v>0.13</v>
      </c>
      <c r="HK5">
        <v>0.14000000000000001</v>
      </c>
      <c r="HL5">
        <v>2</v>
      </c>
      <c r="HM5">
        <v>4</v>
      </c>
      <c r="HN5">
        <v>5</v>
      </c>
      <c r="HO5">
        <v>1</v>
      </c>
      <c r="HP5">
        <v>6</v>
      </c>
      <c r="HQ5">
        <v>3</v>
      </c>
      <c r="HR5" t="s">
        <v>3858</v>
      </c>
      <c r="HS5" t="s">
        <v>4230</v>
      </c>
      <c r="HT5" t="s">
        <v>3892</v>
      </c>
      <c r="HU5" t="s">
        <v>3859</v>
      </c>
      <c r="HW5" t="s">
        <v>3858</v>
      </c>
      <c r="HX5">
        <v>0</v>
      </c>
      <c r="HY5">
        <v>0</v>
      </c>
      <c r="HZ5">
        <v>0</v>
      </c>
      <c r="IA5">
        <v>0</v>
      </c>
      <c r="IB5">
        <v>0</v>
      </c>
      <c r="IC5">
        <v>0</v>
      </c>
      <c r="ID5">
        <v>0</v>
      </c>
      <c r="IE5">
        <v>0</v>
      </c>
      <c r="IF5">
        <v>0</v>
      </c>
      <c r="IG5">
        <v>0</v>
      </c>
      <c r="IH5">
        <v>0</v>
      </c>
      <c r="II5">
        <v>0</v>
      </c>
      <c r="IJ5">
        <v>0</v>
      </c>
      <c r="IK5">
        <v>0</v>
      </c>
      <c r="IL5">
        <v>0</v>
      </c>
      <c r="IM5">
        <v>0</v>
      </c>
      <c r="IN5">
        <v>0</v>
      </c>
      <c r="IO5">
        <v>0</v>
      </c>
      <c r="IP5">
        <v>416</v>
      </c>
      <c r="IQ5">
        <v>7040</v>
      </c>
      <c r="IR5">
        <v>24</v>
      </c>
      <c r="IS5">
        <v>146</v>
      </c>
      <c r="IT5">
        <v>1240</v>
      </c>
      <c r="IU5">
        <v>5</v>
      </c>
      <c r="IV5">
        <v>41</v>
      </c>
      <c r="IW5">
        <v>1940</v>
      </c>
      <c r="IX5">
        <v>6</v>
      </c>
      <c r="IY5">
        <v>14</v>
      </c>
      <c r="IZ5">
        <v>390</v>
      </c>
      <c r="JA5">
        <v>2</v>
      </c>
      <c r="JB5">
        <v>4</v>
      </c>
      <c r="JC5">
        <v>1250</v>
      </c>
      <c r="JD5">
        <v>0</v>
      </c>
      <c r="JE5">
        <v>4</v>
      </c>
      <c r="JF5">
        <v>180</v>
      </c>
      <c r="JG5">
        <v>0</v>
      </c>
      <c r="JH5">
        <v>1</v>
      </c>
      <c r="JI5">
        <v>110</v>
      </c>
      <c r="JJ5">
        <v>0</v>
      </c>
      <c r="JK5">
        <v>14</v>
      </c>
      <c r="JL5">
        <v>180</v>
      </c>
      <c r="JM5">
        <v>2</v>
      </c>
      <c r="JN5">
        <v>46</v>
      </c>
      <c r="JO5">
        <v>760</v>
      </c>
      <c r="JP5">
        <v>10</v>
      </c>
      <c r="JQ5">
        <v>16</v>
      </c>
      <c r="JR5">
        <v>240</v>
      </c>
      <c r="JS5">
        <v>4</v>
      </c>
      <c r="JT5" t="s">
        <v>4231</v>
      </c>
      <c r="JU5">
        <v>416235</v>
      </c>
      <c r="JV5">
        <v>123456</v>
      </c>
      <c r="JW5" t="s">
        <v>4232</v>
      </c>
      <c r="JX5">
        <v>126345</v>
      </c>
      <c r="JY5">
        <v>621354</v>
      </c>
      <c r="JZ5">
        <v>123456</v>
      </c>
      <c r="KA5">
        <v>123465</v>
      </c>
      <c r="KB5">
        <v>214365</v>
      </c>
      <c r="KC5">
        <v>123456</v>
      </c>
      <c r="KD5">
        <v>415236</v>
      </c>
      <c r="KE5">
        <v>123456</v>
      </c>
      <c r="KF5">
        <v>162534</v>
      </c>
      <c r="KG5">
        <v>123456</v>
      </c>
      <c r="KH5">
        <v>234561</v>
      </c>
      <c r="KI5">
        <v>231456</v>
      </c>
      <c r="KJ5">
        <v>251463</v>
      </c>
      <c r="KL5">
        <v>0</v>
      </c>
      <c r="KM5" t="s">
        <v>3862</v>
      </c>
      <c r="KN5" t="s">
        <v>2459</v>
      </c>
      <c r="KO5" t="s">
        <v>3863</v>
      </c>
      <c r="KP5" t="s">
        <v>4233</v>
      </c>
      <c r="KQ5">
        <v>1</v>
      </c>
      <c r="KR5">
        <v>1</v>
      </c>
    </row>
  </sheetData>
  <phoneticPr fontId="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workbookViewId="0">
      <selection activeCell="N37" sqref="N37"/>
    </sheetView>
  </sheetViews>
  <sheetFormatPr defaultRowHeight="14.25"/>
  <cols>
    <col min="1" max="1" width="4.875" customWidth="1"/>
    <col min="2" max="2" width="22.25" customWidth="1"/>
    <col min="3" max="3" width="10.25" style="16" customWidth="1"/>
    <col min="4" max="4" width="13.75" style="16" customWidth="1"/>
    <col min="5" max="12" width="9" style="16"/>
  </cols>
  <sheetData>
    <row r="1" spans="1:3">
      <c r="A1" s="2" t="s">
        <v>3771</v>
      </c>
    </row>
    <row r="2" spans="1:3">
      <c r="A2" s="2" t="s">
        <v>3772</v>
      </c>
    </row>
    <row r="4" spans="1:3" ht="35.25" customHeight="1">
      <c r="B4" s="2" t="s">
        <v>641</v>
      </c>
      <c r="C4" s="17"/>
    </row>
    <row r="5" spans="1:3">
      <c r="B5" s="2" t="s">
        <v>3773</v>
      </c>
    </row>
    <row r="6" spans="1:3">
      <c r="B6" t="s">
        <v>3774</v>
      </c>
    </row>
    <row r="8" spans="1:3">
      <c r="B8" t="s">
        <v>3775</v>
      </c>
    </row>
    <row r="9" spans="1:3">
      <c r="B9" t="s">
        <v>3</v>
      </c>
    </row>
    <row r="11" spans="1:3">
      <c r="B11" t="s">
        <v>3776</v>
      </c>
    </row>
    <row r="12" spans="1:3">
      <c r="B12" t="s">
        <v>3777</v>
      </c>
    </row>
    <row r="13" spans="1:3">
      <c r="B13" t="s">
        <v>3778</v>
      </c>
    </row>
    <row r="14" spans="1:3">
      <c r="B14" t="s">
        <v>3779</v>
      </c>
    </row>
    <row r="15" spans="1:3">
      <c r="B15" t="s">
        <v>3780</v>
      </c>
    </row>
    <row r="16" spans="1:3">
      <c r="B16" t="s">
        <v>3781</v>
      </c>
    </row>
    <row r="25" spans="2:2">
      <c r="B25" t="s">
        <v>3782</v>
      </c>
    </row>
    <row r="26" spans="2:2">
      <c r="B26" t="s">
        <v>3783</v>
      </c>
    </row>
    <row r="27" spans="2:2">
      <c r="B27" t="s">
        <v>3784</v>
      </c>
    </row>
    <row r="28" spans="2:2">
      <c r="B28" t="s">
        <v>3785</v>
      </c>
    </row>
    <row r="29" spans="2:2">
      <c r="B29" t="s">
        <v>3786</v>
      </c>
    </row>
    <row r="30" spans="2:2">
      <c r="B30" t="s">
        <v>3787</v>
      </c>
    </row>
    <row r="31" spans="2:2">
      <c r="B31" t="s">
        <v>3788</v>
      </c>
    </row>
    <row r="32" spans="2:2">
      <c r="B32" t="s">
        <v>3789</v>
      </c>
    </row>
    <row r="33" spans="2:12">
      <c r="B33" t="s">
        <v>3790</v>
      </c>
    </row>
    <row r="34" spans="2:12">
      <c r="B34" t="s">
        <v>3791</v>
      </c>
      <c r="H34" s="16">
        <f>365*5</f>
        <v>1825</v>
      </c>
      <c r="J34" s="16">
        <v>365</v>
      </c>
      <c r="K34" s="334">
        <v>1</v>
      </c>
      <c r="L34" s="334">
        <f>J34*K34</f>
        <v>365</v>
      </c>
    </row>
    <row r="35" spans="2:12">
      <c r="B35" t="s">
        <v>3792</v>
      </c>
      <c r="H35" s="16">
        <f>365*7</f>
        <v>2555</v>
      </c>
      <c r="J35" s="320">
        <v>365</v>
      </c>
      <c r="K35" s="16">
        <v>2</v>
      </c>
      <c r="L35" s="320">
        <f t="shared" ref="L35:L42" si="0">J35*K35</f>
        <v>730</v>
      </c>
    </row>
    <row r="36" spans="2:12">
      <c r="B36" t="s">
        <v>3793</v>
      </c>
      <c r="H36" s="16">
        <f>365*3</f>
        <v>1095</v>
      </c>
      <c r="J36" s="320">
        <v>365</v>
      </c>
      <c r="K36" s="16">
        <v>3</v>
      </c>
      <c r="L36" s="320">
        <f t="shared" si="0"/>
        <v>1095</v>
      </c>
    </row>
    <row r="37" spans="2:12">
      <c r="J37" s="320">
        <v>365</v>
      </c>
      <c r="K37" s="16">
        <v>4</v>
      </c>
      <c r="L37" s="320">
        <f t="shared" si="0"/>
        <v>1460</v>
      </c>
    </row>
    <row r="38" spans="2:12">
      <c r="B38" t="s">
        <v>3794</v>
      </c>
      <c r="H38" s="16">
        <f>365*9</f>
        <v>3285</v>
      </c>
      <c r="J38" s="320">
        <v>365</v>
      </c>
      <c r="K38" s="16">
        <v>5</v>
      </c>
      <c r="L38" s="320">
        <f t="shared" si="0"/>
        <v>1825</v>
      </c>
    </row>
    <row r="39" spans="2:12">
      <c r="J39" s="320">
        <v>365</v>
      </c>
      <c r="K39" s="16">
        <v>6</v>
      </c>
      <c r="L39" s="320">
        <f t="shared" si="0"/>
        <v>2190</v>
      </c>
    </row>
    <row r="40" spans="2:12">
      <c r="B40" t="s">
        <v>3775</v>
      </c>
      <c r="H40" s="16">
        <f>365*6</f>
        <v>2190</v>
      </c>
      <c r="J40" s="320">
        <v>365</v>
      </c>
      <c r="K40" s="16">
        <v>7</v>
      </c>
      <c r="L40" s="320">
        <f t="shared" si="0"/>
        <v>2555</v>
      </c>
    </row>
    <row r="41" spans="2:12">
      <c r="B41" t="s">
        <v>3</v>
      </c>
      <c r="H41" s="16">
        <f>365*2</f>
        <v>730</v>
      </c>
      <c r="J41" s="320">
        <v>365</v>
      </c>
      <c r="K41" s="334">
        <v>8</v>
      </c>
      <c r="L41" s="334">
        <f t="shared" si="0"/>
        <v>2920</v>
      </c>
    </row>
    <row r="42" spans="2:12">
      <c r="H42" s="16">
        <f>365*4</f>
        <v>1460</v>
      </c>
      <c r="J42" s="320">
        <v>365</v>
      </c>
      <c r="K42" s="320">
        <v>9</v>
      </c>
      <c r="L42" s="320">
        <f t="shared" si="0"/>
        <v>3285</v>
      </c>
    </row>
    <row r="43" spans="2:12">
      <c r="B43" t="s">
        <v>3795</v>
      </c>
    </row>
    <row r="44" spans="2:12">
      <c r="B44" t="s">
        <v>3796</v>
      </c>
    </row>
    <row r="45" spans="2:12">
      <c r="B45" t="s">
        <v>3797</v>
      </c>
    </row>
    <row r="46" spans="2:12">
      <c r="B46" t="s">
        <v>3798</v>
      </c>
    </row>
    <row r="47" spans="2:12">
      <c r="B47" t="s">
        <v>3799</v>
      </c>
    </row>
    <row r="48" spans="2:12">
      <c r="B48" t="s">
        <v>3800</v>
      </c>
    </row>
    <row r="52" spans="2:2">
      <c r="B52" t="s">
        <v>3801</v>
      </c>
    </row>
  </sheetData>
  <phoneticPr fontId="2"/>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49"/>
  <sheetViews>
    <sheetView topLeftCell="K7" workbookViewId="0">
      <selection activeCell="V13" sqref="V13"/>
    </sheetView>
  </sheetViews>
  <sheetFormatPr defaultRowHeight="14.25"/>
  <sheetData>
    <row r="1" spans="1:46">
      <c r="B1" s="38" t="s">
        <v>3447</v>
      </c>
      <c r="G1" s="38" t="s">
        <v>3681</v>
      </c>
    </row>
    <row r="2" spans="1:46">
      <c r="B2" s="2" t="s">
        <v>3446</v>
      </c>
      <c r="G2" s="2" t="s">
        <v>3446</v>
      </c>
    </row>
    <row r="3" spans="1:46">
      <c r="A3" s="2" t="s">
        <v>3448</v>
      </c>
      <c r="B3" t="s">
        <v>3430</v>
      </c>
      <c r="G3" t="s">
        <v>3682</v>
      </c>
    </row>
    <row r="4" spans="1:46">
      <c r="B4" t="s">
        <v>3431</v>
      </c>
      <c r="G4" t="s">
        <v>3683</v>
      </c>
    </row>
    <row r="5" spans="1:46">
      <c r="B5" t="s">
        <v>3432</v>
      </c>
      <c r="G5" t="s">
        <v>3684</v>
      </c>
    </row>
    <row r="6" spans="1:46">
      <c r="B6" t="s">
        <v>3433</v>
      </c>
      <c r="G6" t="s">
        <v>3685</v>
      </c>
    </row>
    <row r="7" spans="1:46">
      <c r="B7" t="s">
        <v>3434</v>
      </c>
      <c r="G7" t="s">
        <v>3686</v>
      </c>
    </row>
    <row r="8" spans="1:46">
      <c r="B8" t="s">
        <v>3435</v>
      </c>
      <c r="G8" t="s">
        <v>3687</v>
      </c>
    </row>
    <row r="9" spans="1:46">
      <c r="B9" t="s">
        <v>3436</v>
      </c>
      <c r="G9" t="s">
        <v>3688</v>
      </c>
      <c r="N9" t="s">
        <v>4287</v>
      </c>
      <c r="O9" t="s">
        <v>4259</v>
      </c>
      <c r="P9" t="s">
        <v>4314</v>
      </c>
      <c r="Q9" t="s">
        <v>4315</v>
      </c>
      <c r="R9" t="s">
        <v>4316</v>
      </c>
      <c r="S9" t="s">
        <v>4766</v>
      </c>
      <c r="T9" t="s">
        <v>4317</v>
      </c>
      <c r="U9" t="s">
        <v>4318</v>
      </c>
      <c r="V9" t="s">
        <v>4319</v>
      </c>
      <c r="W9" t="s">
        <v>4320</v>
      </c>
      <c r="X9" t="s">
        <v>4321</v>
      </c>
      <c r="Y9" t="s">
        <v>3289</v>
      </c>
      <c r="Z9" t="s">
        <v>4322</v>
      </c>
      <c r="AA9" t="s">
        <v>4327</v>
      </c>
      <c r="AB9" t="s">
        <v>4328</v>
      </c>
      <c r="AC9" t="s">
        <v>4767</v>
      </c>
      <c r="AD9" t="s">
        <v>4768</v>
      </c>
      <c r="AE9" t="s">
        <v>4323</v>
      </c>
      <c r="AF9" t="s">
        <v>4324</v>
      </c>
      <c r="AG9" t="s">
        <v>4325</v>
      </c>
      <c r="AH9" t="s">
        <v>4326</v>
      </c>
      <c r="AI9" t="s">
        <v>4329</v>
      </c>
      <c r="AJ9" t="s">
        <v>4330</v>
      </c>
      <c r="AK9" t="s">
        <v>4331</v>
      </c>
      <c r="AL9" t="s">
        <v>4332</v>
      </c>
      <c r="AM9" t="s">
        <v>4333</v>
      </c>
      <c r="AN9" t="s">
        <v>4334</v>
      </c>
      <c r="AO9" t="s">
        <v>4335</v>
      </c>
      <c r="AP9" t="s">
        <v>4336</v>
      </c>
      <c r="AQ9" t="s">
        <v>4337</v>
      </c>
      <c r="AR9" t="s">
        <v>4338</v>
      </c>
      <c r="AS9" t="s">
        <v>4339</v>
      </c>
      <c r="AT9" t="s">
        <v>4340</v>
      </c>
    </row>
    <row r="10" spans="1:46">
      <c r="B10" t="s">
        <v>3437</v>
      </c>
      <c r="G10" t="s">
        <v>3689</v>
      </c>
      <c r="N10">
        <v>34</v>
      </c>
      <c r="O10" t="s">
        <v>4453</v>
      </c>
      <c r="P10">
        <v>100</v>
      </c>
      <c r="Q10" t="s">
        <v>4769</v>
      </c>
      <c r="R10">
        <v>1</v>
      </c>
      <c r="S10">
        <v>0</v>
      </c>
      <c r="T10">
        <v>4</v>
      </c>
      <c r="U10">
        <v>400</v>
      </c>
      <c r="V10">
        <v>3</v>
      </c>
      <c r="W10">
        <v>1069</v>
      </c>
      <c r="X10">
        <v>0.75</v>
      </c>
      <c r="Y10">
        <v>2.67</v>
      </c>
      <c r="Z10">
        <v>669</v>
      </c>
      <c r="AA10">
        <v>103.7</v>
      </c>
      <c r="AB10">
        <v>308.69900000000001</v>
      </c>
      <c r="AC10">
        <v>-1E-3</v>
      </c>
      <c r="AD10">
        <v>1E-3</v>
      </c>
      <c r="AE10">
        <v>-0.109</v>
      </c>
      <c r="AF10">
        <v>1.016</v>
      </c>
      <c r="AG10">
        <v>-0.48499999999999999</v>
      </c>
      <c r="AH10">
        <v>3.8260000000000001</v>
      </c>
      <c r="AI10">
        <v>3.08</v>
      </c>
      <c r="AJ10">
        <v>3.89</v>
      </c>
      <c r="AK10">
        <v>3.56</v>
      </c>
      <c r="AL10">
        <v>0.42099999999999999</v>
      </c>
      <c r="AM10">
        <v>-1.3049999999999999</v>
      </c>
      <c r="AN10" t="s">
        <v>4774</v>
      </c>
      <c r="AO10">
        <v>1.69</v>
      </c>
      <c r="AP10">
        <v>3.89</v>
      </c>
      <c r="AQ10">
        <v>3.09</v>
      </c>
      <c r="AR10">
        <v>0.99299999999999999</v>
      </c>
      <c r="AS10">
        <v>-1.357</v>
      </c>
      <c r="AT10">
        <v>1.43</v>
      </c>
    </row>
    <row r="11" spans="1:46">
      <c r="B11" t="s">
        <v>3438</v>
      </c>
      <c r="G11" t="s">
        <v>3690</v>
      </c>
      <c r="N11">
        <v>34</v>
      </c>
      <c r="O11" t="s">
        <v>4453</v>
      </c>
      <c r="P11">
        <v>100</v>
      </c>
      <c r="Q11" t="s">
        <v>4770</v>
      </c>
      <c r="R11">
        <v>12</v>
      </c>
      <c r="S11">
        <v>0</v>
      </c>
      <c r="T11">
        <v>4</v>
      </c>
      <c r="U11">
        <v>400</v>
      </c>
      <c r="V11">
        <v>1</v>
      </c>
      <c r="W11">
        <v>619</v>
      </c>
      <c r="X11">
        <v>0.25</v>
      </c>
      <c r="Y11">
        <v>1.54</v>
      </c>
      <c r="Z11">
        <v>219</v>
      </c>
      <c r="AA11">
        <v>85.7</v>
      </c>
      <c r="AB11">
        <v>85.698999999999998</v>
      </c>
      <c r="AC11">
        <v>-1E-3</v>
      </c>
      <c r="AD11">
        <v>1E-3</v>
      </c>
      <c r="AE11">
        <v>5.8000000000000003E-2</v>
      </c>
      <c r="AF11">
        <v>0.183</v>
      </c>
      <c r="AG11">
        <v>0.36099999999999999</v>
      </c>
      <c r="AH11">
        <v>1.1339999999999999</v>
      </c>
      <c r="AI11">
        <v>6.19</v>
      </c>
      <c r="AJ11">
        <v>6.19</v>
      </c>
      <c r="AK11">
        <v>6.19</v>
      </c>
      <c r="AL11">
        <v>0</v>
      </c>
      <c r="AM11" t="s">
        <v>4774</v>
      </c>
      <c r="AN11" t="s">
        <v>4774</v>
      </c>
      <c r="AO11">
        <v>3</v>
      </c>
      <c r="AP11">
        <v>22.5</v>
      </c>
      <c r="AQ11">
        <v>10.34</v>
      </c>
      <c r="AR11">
        <v>8.5510000000000002</v>
      </c>
      <c r="AS11">
        <v>1.415</v>
      </c>
      <c r="AT11">
        <v>2.105</v>
      </c>
    </row>
    <row r="12" spans="1:46">
      <c r="B12" t="s">
        <v>3439</v>
      </c>
      <c r="G12" t="s">
        <v>3691</v>
      </c>
      <c r="N12">
        <v>34</v>
      </c>
      <c r="O12" t="s">
        <v>4453</v>
      </c>
      <c r="P12">
        <v>100</v>
      </c>
      <c r="Q12" t="s">
        <v>4771</v>
      </c>
      <c r="R12">
        <v>12</v>
      </c>
      <c r="S12">
        <v>0</v>
      </c>
      <c r="T12">
        <v>4</v>
      </c>
      <c r="U12">
        <v>400</v>
      </c>
      <c r="V12">
        <v>1</v>
      </c>
      <c r="W12">
        <v>1219</v>
      </c>
      <c r="X12">
        <v>0.25</v>
      </c>
      <c r="Y12">
        <v>3.04</v>
      </c>
      <c r="Z12">
        <v>819</v>
      </c>
      <c r="AA12">
        <v>265.69900000000001</v>
      </c>
      <c r="AB12">
        <v>265.7</v>
      </c>
      <c r="AC12">
        <v>-1E-3</v>
      </c>
      <c r="AD12">
        <v>1E-3</v>
      </c>
      <c r="AE12">
        <v>5.8000000000000003E-2</v>
      </c>
      <c r="AF12">
        <v>0.183</v>
      </c>
      <c r="AG12">
        <v>0.71099999999999997</v>
      </c>
      <c r="AH12">
        <v>2.234</v>
      </c>
      <c r="AI12">
        <v>12.18</v>
      </c>
      <c r="AJ12">
        <v>12.18</v>
      </c>
      <c r="AK12">
        <v>12.18</v>
      </c>
      <c r="AL12">
        <v>0</v>
      </c>
      <c r="AM12" t="s">
        <v>4774</v>
      </c>
      <c r="AN12" t="s">
        <v>4774</v>
      </c>
      <c r="AO12">
        <v>4.58</v>
      </c>
      <c r="AP12">
        <v>20.6</v>
      </c>
      <c r="AQ12">
        <v>13.12</v>
      </c>
      <c r="AR12">
        <v>6.67</v>
      </c>
      <c r="AS12">
        <v>-0.439</v>
      </c>
      <c r="AT12">
        <v>0.70799999999999996</v>
      </c>
    </row>
    <row r="13" spans="1:46">
      <c r="B13" t="s">
        <v>3440</v>
      </c>
      <c r="G13" t="s">
        <v>3692</v>
      </c>
      <c r="N13">
        <v>34</v>
      </c>
      <c r="O13" t="s">
        <v>4453</v>
      </c>
      <c r="P13">
        <v>100</v>
      </c>
      <c r="Q13" t="s">
        <v>4772</v>
      </c>
      <c r="R13">
        <v>123</v>
      </c>
      <c r="S13">
        <v>0</v>
      </c>
      <c r="T13">
        <v>1</v>
      </c>
      <c r="U13">
        <v>100</v>
      </c>
      <c r="V13">
        <v>0</v>
      </c>
      <c r="W13">
        <v>0</v>
      </c>
      <c r="X13">
        <v>0</v>
      </c>
      <c r="Y13">
        <v>0</v>
      </c>
      <c r="Z13">
        <v>-100</v>
      </c>
      <c r="AI13" t="s">
        <v>4774</v>
      </c>
      <c r="AJ13" t="s">
        <v>4774</v>
      </c>
      <c r="AK13" t="s">
        <v>4774</v>
      </c>
      <c r="AL13" t="s">
        <v>4774</v>
      </c>
      <c r="AM13" t="s">
        <v>4774</v>
      </c>
      <c r="AN13" t="s">
        <v>4774</v>
      </c>
      <c r="AO13">
        <v>9.18</v>
      </c>
      <c r="AP13">
        <v>9.18</v>
      </c>
      <c r="AQ13">
        <v>9.18</v>
      </c>
      <c r="AR13">
        <v>0</v>
      </c>
      <c r="AS13" t="s">
        <v>4774</v>
      </c>
      <c r="AT13" t="s">
        <v>4774</v>
      </c>
    </row>
    <row r="14" spans="1:46">
      <c r="B14" t="s">
        <v>3441</v>
      </c>
      <c r="G14" t="s">
        <v>3693</v>
      </c>
      <c r="N14">
        <v>34</v>
      </c>
      <c r="O14" t="s">
        <v>4453</v>
      </c>
      <c r="P14">
        <v>100</v>
      </c>
      <c r="Q14" t="s">
        <v>4772</v>
      </c>
      <c r="R14">
        <v>124</v>
      </c>
      <c r="S14">
        <v>0</v>
      </c>
      <c r="T14">
        <v>2</v>
      </c>
      <c r="U14">
        <v>200</v>
      </c>
      <c r="V14">
        <v>0</v>
      </c>
      <c r="W14">
        <v>0</v>
      </c>
      <c r="X14">
        <v>0</v>
      </c>
      <c r="Y14">
        <v>0</v>
      </c>
      <c r="Z14">
        <v>-200</v>
      </c>
      <c r="AI14" t="s">
        <v>4774</v>
      </c>
      <c r="AJ14" t="s">
        <v>4774</v>
      </c>
      <c r="AK14" t="s">
        <v>4774</v>
      </c>
      <c r="AL14" t="s">
        <v>4774</v>
      </c>
      <c r="AM14" t="s">
        <v>4774</v>
      </c>
      <c r="AN14" t="s">
        <v>4774</v>
      </c>
      <c r="AO14">
        <v>2.08</v>
      </c>
      <c r="AP14">
        <v>19.690000000000001</v>
      </c>
      <c r="AQ14">
        <v>10.89</v>
      </c>
      <c r="AR14">
        <v>12.452</v>
      </c>
      <c r="AS14" t="s">
        <v>4774</v>
      </c>
      <c r="AT14" t="s">
        <v>4774</v>
      </c>
    </row>
    <row r="15" spans="1:46">
      <c r="B15" t="s">
        <v>3442</v>
      </c>
      <c r="G15" t="s">
        <v>3694</v>
      </c>
      <c r="N15">
        <v>34</v>
      </c>
      <c r="O15" t="s">
        <v>4453</v>
      </c>
      <c r="P15">
        <v>100</v>
      </c>
      <c r="Q15" t="s">
        <v>4772</v>
      </c>
      <c r="R15">
        <v>126</v>
      </c>
      <c r="S15">
        <v>0</v>
      </c>
      <c r="T15">
        <v>1</v>
      </c>
      <c r="U15">
        <v>100</v>
      </c>
      <c r="V15">
        <v>0</v>
      </c>
      <c r="W15">
        <v>0</v>
      </c>
      <c r="X15">
        <v>0</v>
      </c>
      <c r="Y15">
        <v>0</v>
      </c>
      <c r="Z15">
        <v>-100</v>
      </c>
      <c r="AI15" t="s">
        <v>4774</v>
      </c>
      <c r="AJ15" t="s">
        <v>4774</v>
      </c>
      <c r="AK15" t="s">
        <v>4774</v>
      </c>
      <c r="AL15" t="s">
        <v>4774</v>
      </c>
      <c r="AM15" t="s">
        <v>4774</v>
      </c>
      <c r="AN15" t="s">
        <v>4774</v>
      </c>
      <c r="AO15">
        <v>9.8000000000000007</v>
      </c>
      <c r="AP15">
        <v>9.8000000000000007</v>
      </c>
      <c r="AQ15">
        <v>9.8000000000000007</v>
      </c>
      <c r="AR15">
        <v>0</v>
      </c>
      <c r="AS15" t="s">
        <v>4774</v>
      </c>
      <c r="AT15" t="s">
        <v>4774</v>
      </c>
    </row>
    <row r="16" spans="1:46">
      <c r="B16" t="s">
        <v>3443</v>
      </c>
      <c r="G16" t="s">
        <v>3695</v>
      </c>
      <c r="N16">
        <v>34</v>
      </c>
      <c r="O16" t="s">
        <v>4453</v>
      </c>
      <c r="P16">
        <v>100</v>
      </c>
      <c r="Q16" t="s">
        <v>4773</v>
      </c>
      <c r="R16">
        <v>123</v>
      </c>
      <c r="S16">
        <v>0</v>
      </c>
      <c r="T16">
        <v>1</v>
      </c>
      <c r="U16">
        <v>100</v>
      </c>
      <c r="V16">
        <v>0</v>
      </c>
      <c r="W16">
        <v>0</v>
      </c>
      <c r="X16">
        <v>0</v>
      </c>
      <c r="Y16">
        <v>0</v>
      </c>
      <c r="Z16">
        <v>-100</v>
      </c>
      <c r="AI16" t="s">
        <v>4774</v>
      </c>
      <c r="AJ16" t="s">
        <v>4774</v>
      </c>
      <c r="AK16" t="s">
        <v>4774</v>
      </c>
      <c r="AL16" t="s">
        <v>4774</v>
      </c>
      <c r="AM16" t="s">
        <v>4774</v>
      </c>
      <c r="AN16" t="s">
        <v>4774</v>
      </c>
      <c r="AO16">
        <v>72.900000000000006</v>
      </c>
      <c r="AP16">
        <v>72.900000000000006</v>
      </c>
      <c r="AQ16">
        <v>72.900000000000006</v>
      </c>
      <c r="AR16">
        <v>0</v>
      </c>
      <c r="AS16" t="s">
        <v>4774</v>
      </c>
      <c r="AT16" t="s">
        <v>4774</v>
      </c>
    </row>
    <row r="17" spans="1:46">
      <c r="B17" t="s">
        <v>3444</v>
      </c>
      <c r="G17" t="s">
        <v>3696</v>
      </c>
      <c r="N17">
        <v>34</v>
      </c>
      <c r="O17" t="s">
        <v>4453</v>
      </c>
      <c r="P17">
        <v>100</v>
      </c>
      <c r="Q17" t="s">
        <v>4773</v>
      </c>
      <c r="R17">
        <v>124</v>
      </c>
      <c r="S17">
        <v>0</v>
      </c>
      <c r="T17">
        <v>2</v>
      </c>
      <c r="U17">
        <v>200</v>
      </c>
      <c r="V17">
        <v>0</v>
      </c>
      <c r="W17">
        <v>0</v>
      </c>
      <c r="X17">
        <v>0</v>
      </c>
      <c r="Y17">
        <v>0</v>
      </c>
      <c r="Z17">
        <v>-200</v>
      </c>
      <c r="AI17" t="s">
        <v>4774</v>
      </c>
      <c r="AJ17" t="s">
        <v>4774</v>
      </c>
      <c r="AK17" t="s">
        <v>4774</v>
      </c>
      <c r="AL17" t="s">
        <v>4774</v>
      </c>
      <c r="AM17" t="s">
        <v>4774</v>
      </c>
      <c r="AN17" t="s">
        <v>4774</v>
      </c>
      <c r="AO17">
        <v>6.4</v>
      </c>
      <c r="AP17">
        <v>58.5</v>
      </c>
      <c r="AQ17">
        <v>32.450000000000003</v>
      </c>
      <c r="AR17">
        <v>36.840000000000003</v>
      </c>
      <c r="AS17" t="s">
        <v>4774</v>
      </c>
      <c r="AT17" t="s">
        <v>4774</v>
      </c>
    </row>
    <row r="18" spans="1:46">
      <c r="B18" t="s">
        <v>3511</v>
      </c>
      <c r="G18" t="s">
        <v>3697</v>
      </c>
      <c r="N18">
        <v>34</v>
      </c>
      <c r="O18" t="s">
        <v>4453</v>
      </c>
      <c r="P18">
        <v>100</v>
      </c>
      <c r="Q18" t="s">
        <v>4773</v>
      </c>
      <c r="R18">
        <v>126</v>
      </c>
      <c r="S18">
        <v>0</v>
      </c>
      <c r="T18">
        <v>1</v>
      </c>
      <c r="U18">
        <v>100</v>
      </c>
      <c r="V18">
        <v>0</v>
      </c>
      <c r="W18">
        <v>0</v>
      </c>
      <c r="X18">
        <v>0</v>
      </c>
      <c r="Y18">
        <v>0</v>
      </c>
      <c r="Z18">
        <v>-100</v>
      </c>
      <c r="AI18" t="s">
        <v>4774</v>
      </c>
      <c r="AJ18" t="s">
        <v>4774</v>
      </c>
      <c r="AK18" t="s">
        <v>4774</v>
      </c>
      <c r="AL18" t="s">
        <v>4774</v>
      </c>
      <c r="AM18" t="s">
        <v>4774</v>
      </c>
      <c r="AN18" t="s">
        <v>4774</v>
      </c>
      <c r="AO18">
        <v>43</v>
      </c>
      <c r="AP18">
        <v>43</v>
      </c>
      <c r="AQ18">
        <v>43</v>
      </c>
      <c r="AR18">
        <v>0</v>
      </c>
      <c r="AS18" t="s">
        <v>4774</v>
      </c>
      <c r="AT18" t="s">
        <v>4774</v>
      </c>
    </row>
    <row r="19" spans="1:46">
      <c r="A19" s="2"/>
      <c r="B19" t="s">
        <v>3512</v>
      </c>
      <c r="G19" t="s">
        <v>3698</v>
      </c>
      <c r="N19">
        <v>35</v>
      </c>
      <c r="O19" t="s">
        <v>4453</v>
      </c>
      <c r="P19">
        <v>4</v>
      </c>
      <c r="Q19" t="s">
        <v>4773</v>
      </c>
      <c r="R19">
        <v>125</v>
      </c>
      <c r="S19">
        <v>0.05</v>
      </c>
      <c r="T19">
        <v>655</v>
      </c>
      <c r="U19">
        <v>65500</v>
      </c>
      <c r="V19">
        <v>31</v>
      </c>
      <c r="W19">
        <v>45965</v>
      </c>
      <c r="X19">
        <v>0.04</v>
      </c>
      <c r="Y19">
        <v>0.7</v>
      </c>
      <c r="Z19">
        <v>-19535</v>
      </c>
      <c r="AA19">
        <v>-39.401000000000003</v>
      </c>
      <c r="AB19">
        <v>1076.982</v>
      </c>
      <c r="AC19">
        <v>-1E-3</v>
      </c>
      <c r="AD19">
        <v>0.06</v>
      </c>
      <c r="AE19">
        <v>-1E-3</v>
      </c>
      <c r="AF19">
        <v>4.8000000000000001E-2</v>
      </c>
      <c r="AG19">
        <v>-1E-3</v>
      </c>
      <c r="AH19">
        <v>0.71899999999999997</v>
      </c>
      <c r="AI19">
        <v>8.68</v>
      </c>
      <c r="AJ19">
        <v>37.39</v>
      </c>
      <c r="AK19">
        <v>14.82</v>
      </c>
      <c r="AL19">
        <v>6.6340000000000003</v>
      </c>
      <c r="AM19">
        <v>2.0430000000000001</v>
      </c>
      <c r="AN19">
        <v>4.68</v>
      </c>
      <c r="AO19">
        <v>2.79</v>
      </c>
      <c r="AP19">
        <v>1579.08</v>
      </c>
      <c r="AQ19">
        <v>89.36</v>
      </c>
      <c r="AR19">
        <v>174.15</v>
      </c>
      <c r="AS19">
        <v>4.2610000000000001</v>
      </c>
      <c r="AT19">
        <v>22.893999999999998</v>
      </c>
    </row>
    <row r="20" spans="1:46">
      <c r="B20" t="s">
        <v>3513</v>
      </c>
      <c r="G20" t="s">
        <v>3699</v>
      </c>
      <c r="N20">
        <v>35</v>
      </c>
      <c r="O20" t="s">
        <v>4453</v>
      </c>
      <c r="P20">
        <v>4</v>
      </c>
      <c r="Q20" t="s">
        <v>4773</v>
      </c>
      <c r="R20">
        <v>126</v>
      </c>
      <c r="S20">
        <v>0.05</v>
      </c>
      <c r="T20">
        <v>336</v>
      </c>
      <c r="U20">
        <v>33600</v>
      </c>
      <c r="V20">
        <v>19</v>
      </c>
      <c r="W20">
        <v>42224</v>
      </c>
      <c r="X20">
        <v>0.05</v>
      </c>
      <c r="Y20">
        <v>1.25</v>
      </c>
      <c r="Z20">
        <v>8624</v>
      </c>
      <c r="AA20">
        <v>36.731999999999999</v>
      </c>
      <c r="AB20">
        <v>-4616.3940000000002</v>
      </c>
      <c r="AC20">
        <v>-1E-3</v>
      </c>
      <c r="AD20">
        <v>6.4000000000000001E-2</v>
      </c>
      <c r="AE20">
        <v>0</v>
      </c>
      <c r="AF20">
        <v>2.4E-2</v>
      </c>
      <c r="AG20">
        <v>2E-3</v>
      </c>
      <c r="AH20">
        <v>0.48099999999999998</v>
      </c>
      <c r="AI20">
        <v>10.3</v>
      </c>
      <c r="AJ20">
        <v>37</v>
      </c>
      <c r="AK20">
        <v>22.22</v>
      </c>
      <c r="AL20">
        <v>8.9819999999999993</v>
      </c>
      <c r="AM20">
        <v>0.53100000000000003</v>
      </c>
      <c r="AN20">
        <v>-1.18</v>
      </c>
      <c r="AO20">
        <v>3.79</v>
      </c>
      <c r="AP20">
        <v>880.2</v>
      </c>
      <c r="AQ20">
        <v>70.239999999999995</v>
      </c>
      <c r="AR20">
        <v>121.63800000000001</v>
      </c>
      <c r="AS20">
        <v>3.923</v>
      </c>
      <c r="AT20">
        <v>18.478000000000002</v>
      </c>
    </row>
    <row r="21" spans="1:46">
      <c r="B21" t="s">
        <v>3514</v>
      </c>
      <c r="G21" t="s">
        <v>3700</v>
      </c>
    </row>
    <row r="22" spans="1:46">
      <c r="B22" t="s">
        <v>3515</v>
      </c>
      <c r="G22" t="s">
        <v>3701</v>
      </c>
    </row>
    <row r="23" spans="1:46">
      <c r="B23" t="s">
        <v>3516</v>
      </c>
      <c r="G23" t="s">
        <v>3702</v>
      </c>
    </row>
    <row r="24" spans="1:46">
      <c r="B24" t="s">
        <v>3517</v>
      </c>
      <c r="G24" t="s">
        <v>3703</v>
      </c>
      <c r="N24" t="s">
        <v>4287</v>
      </c>
      <c r="O24" t="s">
        <v>4259</v>
      </c>
      <c r="P24" t="s">
        <v>4314</v>
      </c>
      <c r="Q24" t="s">
        <v>4315</v>
      </c>
      <c r="R24" t="s">
        <v>4316</v>
      </c>
      <c r="S24" t="s">
        <v>4766</v>
      </c>
      <c r="T24" t="s">
        <v>4317</v>
      </c>
      <c r="U24" t="s">
        <v>4318</v>
      </c>
      <c r="V24" t="s">
        <v>4319</v>
      </c>
      <c r="W24" t="s">
        <v>4320</v>
      </c>
      <c r="X24" t="s">
        <v>4321</v>
      </c>
      <c r="Y24" t="s">
        <v>3289</v>
      </c>
      <c r="Z24" t="s">
        <v>4322</v>
      </c>
      <c r="AA24" t="s">
        <v>4327</v>
      </c>
      <c r="AB24" t="s">
        <v>4328</v>
      </c>
      <c r="AC24" t="s">
        <v>4767</v>
      </c>
      <c r="AD24" t="s">
        <v>4768</v>
      </c>
      <c r="AE24" t="s">
        <v>4323</v>
      </c>
      <c r="AF24" t="s">
        <v>4324</v>
      </c>
      <c r="AG24" t="s">
        <v>4325</v>
      </c>
      <c r="AH24" t="s">
        <v>4326</v>
      </c>
      <c r="AI24" t="s">
        <v>4329</v>
      </c>
      <c r="AJ24" t="s">
        <v>4330</v>
      </c>
      <c r="AK24" t="s">
        <v>4331</v>
      </c>
      <c r="AL24" t="s">
        <v>4332</v>
      </c>
      <c r="AM24" t="s">
        <v>4333</v>
      </c>
      <c r="AN24" t="s">
        <v>4334</v>
      </c>
      <c r="AO24" t="s">
        <v>4335</v>
      </c>
      <c r="AP24" t="s">
        <v>4336</v>
      </c>
      <c r="AQ24" t="s">
        <v>4337</v>
      </c>
      <c r="AR24" t="s">
        <v>4338</v>
      </c>
      <c r="AS24" t="s">
        <v>4339</v>
      </c>
      <c r="AT24" t="s">
        <v>4340</v>
      </c>
    </row>
    <row r="25" spans="1:46">
      <c r="B25" t="s">
        <v>3518</v>
      </c>
      <c r="G25" t="s">
        <v>3704</v>
      </c>
      <c r="N25">
        <v>35</v>
      </c>
      <c r="O25" t="s">
        <v>4453</v>
      </c>
      <c r="P25">
        <v>34</v>
      </c>
      <c r="Q25" t="s">
        <v>4769</v>
      </c>
      <c r="R25">
        <v>1</v>
      </c>
      <c r="S25">
        <v>0</v>
      </c>
      <c r="T25">
        <v>16</v>
      </c>
      <c r="U25">
        <v>1600</v>
      </c>
      <c r="V25">
        <v>9</v>
      </c>
      <c r="W25">
        <v>3106</v>
      </c>
      <c r="X25">
        <v>0.56000000000000005</v>
      </c>
      <c r="Y25">
        <v>1.94</v>
      </c>
      <c r="Z25">
        <v>1506</v>
      </c>
      <c r="AA25">
        <v>95.738</v>
      </c>
      <c r="AB25">
        <v>345.71300000000002</v>
      </c>
      <c r="AC25">
        <v>-1E-3</v>
      </c>
      <c r="AD25">
        <v>0</v>
      </c>
      <c r="AE25">
        <v>-3.2000000000000001E-2</v>
      </c>
      <c r="AF25">
        <v>0.98099999999999998</v>
      </c>
      <c r="AG25">
        <v>-2.3E-2</v>
      </c>
      <c r="AH25">
        <v>2.4729999999999999</v>
      </c>
      <c r="AI25">
        <v>1.5</v>
      </c>
      <c r="AJ25">
        <v>8</v>
      </c>
      <c r="AK25">
        <v>3.45</v>
      </c>
      <c r="AL25">
        <v>2.125</v>
      </c>
      <c r="AM25">
        <v>1.31</v>
      </c>
      <c r="AN25">
        <v>1.635</v>
      </c>
      <c r="AO25">
        <v>1.29</v>
      </c>
      <c r="AP25">
        <v>22.19</v>
      </c>
      <c r="AQ25">
        <v>5.61</v>
      </c>
      <c r="AR25">
        <v>5.4260000000000002</v>
      </c>
      <c r="AS25">
        <v>2.1589999999999998</v>
      </c>
      <c r="AT25">
        <v>5.391</v>
      </c>
    </row>
    <row r="26" spans="1:46">
      <c r="B26" t="s">
        <v>3519</v>
      </c>
      <c r="G26" t="s">
        <v>3705</v>
      </c>
      <c r="N26">
        <v>35</v>
      </c>
      <c r="O26" t="s">
        <v>4453</v>
      </c>
      <c r="P26">
        <v>34</v>
      </c>
      <c r="Q26" t="s">
        <v>4770</v>
      </c>
      <c r="R26">
        <v>12</v>
      </c>
      <c r="S26">
        <v>0</v>
      </c>
      <c r="T26">
        <v>16</v>
      </c>
      <c r="U26">
        <v>1600</v>
      </c>
      <c r="V26">
        <v>1</v>
      </c>
      <c r="W26">
        <v>490</v>
      </c>
      <c r="X26">
        <v>0.06</v>
      </c>
      <c r="Y26">
        <v>0.3</v>
      </c>
      <c r="Z26">
        <v>-1110</v>
      </c>
      <c r="AA26">
        <v>-71.897999999999996</v>
      </c>
      <c r="AB26">
        <v>87.352000000000004</v>
      </c>
      <c r="AC26">
        <v>-1E-3</v>
      </c>
      <c r="AD26">
        <v>0</v>
      </c>
      <c r="AE26">
        <v>-1E-3</v>
      </c>
      <c r="AF26">
        <v>0.1</v>
      </c>
      <c r="AG26">
        <v>-3.0000000000000001E-3</v>
      </c>
      <c r="AH26">
        <v>0.49</v>
      </c>
      <c r="AI26">
        <v>4.9000000000000004</v>
      </c>
      <c r="AJ26">
        <v>4.9000000000000004</v>
      </c>
      <c r="AK26">
        <v>4.9000000000000004</v>
      </c>
      <c r="AL26">
        <v>0</v>
      </c>
      <c r="AM26" t="s">
        <v>4774</v>
      </c>
      <c r="AN26" t="s">
        <v>4774</v>
      </c>
      <c r="AO26">
        <v>2.39</v>
      </c>
      <c r="AP26">
        <v>30.5</v>
      </c>
      <c r="AQ26">
        <v>9.67</v>
      </c>
      <c r="AR26">
        <v>8.3170000000000002</v>
      </c>
      <c r="AS26">
        <v>1.4650000000000001</v>
      </c>
      <c r="AT26">
        <v>1.4650000000000001</v>
      </c>
    </row>
    <row r="27" spans="1:46">
      <c r="B27" t="s">
        <v>3520</v>
      </c>
      <c r="G27" t="s">
        <v>3706</v>
      </c>
      <c r="N27">
        <v>35</v>
      </c>
      <c r="O27" t="s">
        <v>4453</v>
      </c>
      <c r="P27">
        <v>34</v>
      </c>
      <c r="Q27" t="s">
        <v>4771</v>
      </c>
      <c r="R27">
        <v>12</v>
      </c>
      <c r="S27">
        <v>0</v>
      </c>
      <c r="T27">
        <v>16</v>
      </c>
      <c r="U27">
        <v>1600</v>
      </c>
      <c r="V27">
        <v>1</v>
      </c>
      <c r="W27">
        <v>1160</v>
      </c>
      <c r="X27">
        <v>0.06</v>
      </c>
      <c r="Y27">
        <v>0.72</v>
      </c>
      <c r="Z27">
        <v>-440</v>
      </c>
      <c r="AA27">
        <v>-33.470999999999997</v>
      </c>
      <c r="AB27">
        <v>343.529</v>
      </c>
      <c r="AC27">
        <v>-1E-3</v>
      </c>
      <c r="AD27">
        <v>0</v>
      </c>
      <c r="AE27">
        <v>-1E-3</v>
      </c>
      <c r="AF27">
        <v>0.1</v>
      </c>
      <c r="AG27">
        <v>-6.0000000000000001E-3</v>
      </c>
      <c r="AH27">
        <v>1.1599999999999999</v>
      </c>
      <c r="AI27">
        <v>11.59</v>
      </c>
      <c r="AJ27">
        <v>11.59</v>
      </c>
      <c r="AK27">
        <v>11.59</v>
      </c>
      <c r="AL27">
        <v>0</v>
      </c>
      <c r="AM27" t="s">
        <v>4774</v>
      </c>
      <c r="AN27" t="s">
        <v>4774</v>
      </c>
      <c r="AO27">
        <v>4.29</v>
      </c>
      <c r="AP27">
        <v>76.09</v>
      </c>
      <c r="AQ27">
        <v>21.8</v>
      </c>
      <c r="AR27">
        <v>19.459</v>
      </c>
      <c r="AS27">
        <v>1.5649999999999999</v>
      </c>
      <c r="AT27">
        <v>2.8959999999999999</v>
      </c>
    </row>
    <row r="28" spans="1:46">
      <c r="B28" t="s">
        <v>3521</v>
      </c>
      <c r="G28" t="s">
        <v>3707</v>
      </c>
      <c r="N28">
        <v>35</v>
      </c>
      <c r="O28" t="s">
        <v>4453</v>
      </c>
      <c r="P28">
        <v>34</v>
      </c>
      <c r="Q28" t="s">
        <v>4772</v>
      </c>
      <c r="R28">
        <v>123</v>
      </c>
      <c r="S28">
        <v>0</v>
      </c>
      <c r="T28">
        <v>4</v>
      </c>
      <c r="U28">
        <v>400</v>
      </c>
      <c r="V28">
        <v>0</v>
      </c>
      <c r="W28">
        <v>0</v>
      </c>
      <c r="X28">
        <v>0</v>
      </c>
      <c r="Y28">
        <v>0</v>
      </c>
      <c r="Z28">
        <v>-400</v>
      </c>
      <c r="AA28">
        <v>-100</v>
      </c>
      <c r="AB28">
        <v>-100</v>
      </c>
      <c r="AC28">
        <v>-1E-3</v>
      </c>
      <c r="AD28">
        <v>0</v>
      </c>
      <c r="AE28">
        <v>0</v>
      </c>
      <c r="AF28">
        <v>0</v>
      </c>
      <c r="AG28">
        <v>0</v>
      </c>
      <c r="AH28">
        <v>0</v>
      </c>
      <c r="AI28" t="s">
        <v>4774</v>
      </c>
      <c r="AJ28" t="s">
        <v>4774</v>
      </c>
      <c r="AK28" t="s">
        <v>4774</v>
      </c>
      <c r="AL28" t="s">
        <v>4774</v>
      </c>
      <c r="AM28" t="s">
        <v>4774</v>
      </c>
      <c r="AN28" t="s">
        <v>4774</v>
      </c>
      <c r="AO28">
        <v>2.2000000000000002</v>
      </c>
      <c r="AP28">
        <v>23.69</v>
      </c>
      <c r="AQ28">
        <v>8.1199999999999992</v>
      </c>
      <c r="AR28">
        <v>10.413</v>
      </c>
      <c r="AS28">
        <v>1.9670000000000001</v>
      </c>
      <c r="AT28">
        <v>3.8849999999999998</v>
      </c>
    </row>
    <row r="29" spans="1:46">
      <c r="B29" t="s">
        <v>3522</v>
      </c>
      <c r="G29" t="s">
        <v>3708</v>
      </c>
      <c r="N29">
        <v>35</v>
      </c>
      <c r="O29" t="s">
        <v>4453</v>
      </c>
      <c r="P29">
        <v>34</v>
      </c>
      <c r="Q29" t="s">
        <v>4772</v>
      </c>
      <c r="R29">
        <v>124</v>
      </c>
      <c r="S29">
        <v>0</v>
      </c>
      <c r="T29">
        <v>4</v>
      </c>
      <c r="U29">
        <v>400</v>
      </c>
      <c r="V29">
        <v>0</v>
      </c>
      <c r="W29">
        <v>0</v>
      </c>
      <c r="X29">
        <v>0</v>
      </c>
      <c r="Y29">
        <v>0</v>
      </c>
      <c r="Z29">
        <v>-400</v>
      </c>
      <c r="AA29">
        <v>-100</v>
      </c>
      <c r="AB29">
        <v>-100</v>
      </c>
      <c r="AC29">
        <v>0</v>
      </c>
      <c r="AD29">
        <v>0</v>
      </c>
      <c r="AE29">
        <v>0</v>
      </c>
      <c r="AF29">
        <v>0</v>
      </c>
      <c r="AG29">
        <v>0</v>
      </c>
      <c r="AH29">
        <v>0</v>
      </c>
      <c r="AI29" t="s">
        <v>4774</v>
      </c>
      <c r="AJ29" t="s">
        <v>4774</v>
      </c>
      <c r="AK29" t="s">
        <v>4774</v>
      </c>
      <c r="AL29" t="s">
        <v>4774</v>
      </c>
      <c r="AM29" t="s">
        <v>4774</v>
      </c>
      <c r="AN29" t="s">
        <v>4774</v>
      </c>
      <c r="AO29">
        <v>3.2</v>
      </c>
      <c r="AP29">
        <v>19.600000000000001</v>
      </c>
      <c r="AQ29">
        <v>10.39</v>
      </c>
      <c r="AR29">
        <v>6.8179999999999996</v>
      </c>
      <c r="AS29">
        <v>0.84399999999999997</v>
      </c>
      <c r="AT29">
        <v>1.7070000000000001</v>
      </c>
    </row>
    <row r="30" spans="1:46">
      <c r="B30" t="s">
        <v>3523</v>
      </c>
      <c r="G30" t="s">
        <v>3709</v>
      </c>
      <c r="N30">
        <v>35</v>
      </c>
      <c r="O30" t="s">
        <v>4453</v>
      </c>
      <c r="P30">
        <v>34</v>
      </c>
      <c r="Q30" t="s">
        <v>4772</v>
      </c>
      <c r="R30">
        <v>125</v>
      </c>
      <c r="S30">
        <v>0</v>
      </c>
      <c r="T30">
        <v>4</v>
      </c>
      <c r="U30">
        <v>400</v>
      </c>
      <c r="V30">
        <v>0</v>
      </c>
      <c r="W30">
        <v>0</v>
      </c>
      <c r="X30">
        <v>0</v>
      </c>
      <c r="Y30">
        <v>0</v>
      </c>
      <c r="Z30">
        <v>-400</v>
      </c>
      <c r="AA30">
        <v>-100</v>
      </c>
      <c r="AB30">
        <v>-100</v>
      </c>
      <c r="AC30">
        <v>-1E-3</v>
      </c>
      <c r="AD30">
        <v>0</v>
      </c>
      <c r="AE30">
        <v>0</v>
      </c>
      <c r="AF30">
        <v>0</v>
      </c>
      <c r="AG30">
        <v>0</v>
      </c>
      <c r="AH30">
        <v>0</v>
      </c>
      <c r="AI30" t="s">
        <v>4774</v>
      </c>
      <c r="AJ30" t="s">
        <v>4774</v>
      </c>
      <c r="AK30" t="s">
        <v>4774</v>
      </c>
      <c r="AL30" t="s">
        <v>4774</v>
      </c>
      <c r="AM30" t="s">
        <v>4774</v>
      </c>
      <c r="AN30" t="s">
        <v>4774</v>
      </c>
      <c r="AO30">
        <v>5.69</v>
      </c>
      <c r="AP30">
        <v>23.89</v>
      </c>
      <c r="AQ30">
        <v>14.76</v>
      </c>
      <c r="AR30">
        <v>9.4489999999999998</v>
      </c>
      <c r="AS30">
        <v>3.0000000000000001E-3</v>
      </c>
      <c r="AT30">
        <v>-5.58</v>
      </c>
    </row>
    <row r="31" spans="1:46">
      <c r="B31" t="s">
        <v>3524</v>
      </c>
      <c r="G31" t="s">
        <v>3710</v>
      </c>
      <c r="N31">
        <v>35</v>
      </c>
      <c r="O31" t="s">
        <v>4453</v>
      </c>
      <c r="P31">
        <v>34</v>
      </c>
      <c r="Q31" t="s">
        <v>4772</v>
      </c>
      <c r="R31">
        <v>126</v>
      </c>
      <c r="S31">
        <v>0</v>
      </c>
      <c r="T31">
        <v>4</v>
      </c>
      <c r="U31">
        <v>400</v>
      </c>
      <c r="V31">
        <v>0</v>
      </c>
      <c r="W31">
        <v>0</v>
      </c>
      <c r="X31">
        <v>0</v>
      </c>
      <c r="Y31">
        <v>0</v>
      </c>
      <c r="Z31">
        <v>-400</v>
      </c>
      <c r="AA31">
        <v>-100</v>
      </c>
      <c r="AB31">
        <v>-100</v>
      </c>
      <c r="AC31">
        <v>-2E-3</v>
      </c>
      <c r="AD31">
        <v>3.0000000000000001E-3</v>
      </c>
      <c r="AE31">
        <v>0</v>
      </c>
      <c r="AF31">
        <v>0</v>
      </c>
      <c r="AG31">
        <v>0</v>
      </c>
      <c r="AH31">
        <v>0</v>
      </c>
      <c r="AI31" t="s">
        <v>4774</v>
      </c>
      <c r="AJ31" t="s">
        <v>4774</v>
      </c>
      <c r="AK31" t="s">
        <v>4774</v>
      </c>
      <c r="AL31" t="s">
        <v>4774</v>
      </c>
      <c r="AM31" t="s">
        <v>4774</v>
      </c>
      <c r="AN31" t="s">
        <v>4774</v>
      </c>
      <c r="AO31">
        <v>3.2</v>
      </c>
      <c r="AP31">
        <v>6.19</v>
      </c>
      <c r="AQ31">
        <v>4.4400000000000004</v>
      </c>
      <c r="AR31">
        <v>1.454</v>
      </c>
      <c r="AS31">
        <v>0.46700000000000003</v>
      </c>
      <c r="AT31">
        <v>-3.33</v>
      </c>
    </row>
    <row r="32" spans="1:46">
      <c r="B32" t="s">
        <v>3525</v>
      </c>
      <c r="G32" t="s">
        <v>3711</v>
      </c>
      <c r="N32">
        <v>35</v>
      </c>
      <c r="O32" t="s">
        <v>4453</v>
      </c>
      <c r="P32">
        <v>34</v>
      </c>
      <c r="Q32" t="s">
        <v>4773</v>
      </c>
      <c r="R32">
        <v>123</v>
      </c>
      <c r="S32">
        <v>0</v>
      </c>
      <c r="T32">
        <v>4</v>
      </c>
      <c r="U32">
        <v>400</v>
      </c>
      <c r="V32">
        <v>0</v>
      </c>
      <c r="W32">
        <v>0</v>
      </c>
      <c r="X32">
        <v>0</v>
      </c>
      <c r="Y32">
        <v>0</v>
      </c>
      <c r="Z32">
        <v>-400</v>
      </c>
      <c r="AA32">
        <v>-100</v>
      </c>
      <c r="AB32">
        <v>-100</v>
      </c>
      <c r="AC32">
        <v>-1E-3</v>
      </c>
      <c r="AD32">
        <v>0</v>
      </c>
      <c r="AE32">
        <v>0</v>
      </c>
      <c r="AF32">
        <v>0</v>
      </c>
      <c r="AG32">
        <v>0</v>
      </c>
      <c r="AH32">
        <v>0</v>
      </c>
      <c r="AI32" t="s">
        <v>4774</v>
      </c>
      <c r="AJ32" t="s">
        <v>4774</v>
      </c>
      <c r="AK32" t="s">
        <v>4774</v>
      </c>
      <c r="AL32" t="s">
        <v>4774</v>
      </c>
      <c r="AM32" t="s">
        <v>4774</v>
      </c>
      <c r="AN32" t="s">
        <v>4774</v>
      </c>
      <c r="AO32">
        <v>17.39</v>
      </c>
      <c r="AP32">
        <v>137.18</v>
      </c>
      <c r="AQ32">
        <v>48.54</v>
      </c>
      <c r="AR32">
        <v>59.12</v>
      </c>
      <c r="AS32">
        <v>1.9950000000000001</v>
      </c>
      <c r="AT32">
        <v>3.984</v>
      </c>
    </row>
    <row r="33" spans="2:46">
      <c r="B33" t="s">
        <v>3526</v>
      </c>
      <c r="G33" t="s">
        <v>3712</v>
      </c>
      <c r="N33">
        <v>35</v>
      </c>
      <c r="O33" t="s">
        <v>4453</v>
      </c>
      <c r="P33">
        <v>34</v>
      </c>
      <c r="Q33" t="s">
        <v>4773</v>
      </c>
      <c r="R33">
        <v>124</v>
      </c>
      <c r="S33">
        <v>0</v>
      </c>
      <c r="T33">
        <v>4</v>
      </c>
      <c r="U33">
        <v>400</v>
      </c>
      <c r="V33">
        <v>0</v>
      </c>
      <c r="W33">
        <v>0</v>
      </c>
      <c r="X33">
        <v>0</v>
      </c>
      <c r="Y33">
        <v>0</v>
      </c>
      <c r="Z33">
        <v>-400</v>
      </c>
      <c r="AA33">
        <v>-100</v>
      </c>
      <c r="AB33">
        <v>-100</v>
      </c>
      <c r="AC33">
        <v>0</v>
      </c>
      <c r="AD33">
        <v>0</v>
      </c>
      <c r="AE33">
        <v>0</v>
      </c>
      <c r="AF33">
        <v>0</v>
      </c>
      <c r="AG33">
        <v>0</v>
      </c>
      <c r="AH33">
        <v>0</v>
      </c>
      <c r="AI33" t="s">
        <v>4774</v>
      </c>
      <c r="AJ33" t="s">
        <v>4774</v>
      </c>
      <c r="AK33" t="s">
        <v>4774</v>
      </c>
      <c r="AL33" t="s">
        <v>4774</v>
      </c>
      <c r="AM33" t="s">
        <v>4774</v>
      </c>
      <c r="AN33" t="s">
        <v>4774</v>
      </c>
      <c r="AO33">
        <v>25.1</v>
      </c>
      <c r="AP33">
        <v>148.68</v>
      </c>
      <c r="AQ33">
        <v>83.01</v>
      </c>
      <c r="AR33">
        <v>61.838999999999999</v>
      </c>
      <c r="AS33">
        <v>0.126</v>
      </c>
      <c r="AT33">
        <v>-4.9939999999999998</v>
      </c>
    </row>
    <row r="34" spans="2:46">
      <c r="B34" t="s">
        <v>3527</v>
      </c>
      <c r="G34" t="s">
        <v>3713</v>
      </c>
      <c r="N34">
        <v>35</v>
      </c>
      <c r="O34" t="s">
        <v>4453</v>
      </c>
      <c r="P34">
        <v>34</v>
      </c>
      <c r="Q34" t="s">
        <v>4773</v>
      </c>
      <c r="R34">
        <v>125</v>
      </c>
      <c r="S34">
        <v>0</v>
      </c>
      <c r="T34">
        <v>4</v>
      </c>
      <c r="U34">
        <v>400</v>
      </c>
      <c r="V34">
        <v>0</v>
      </c>
      <c r="W34">
        <v>0</v>
      </c>
      <c r="X34">
        <v>0</v>
      </c>
      <c r="Y34">
        <v>0</v>
      </c>
      <c r="Z34">
        <v>-400</v>
      </c>
      <c r="AA34">
        <v>-100</v>
      </c>
      <c r="AB34">
        <v>-100</v>
      </c>
      <c r="AC34">
        <v>-1E-3</v>
      </c>
      <c r="AD34">
        <v>0</v>
      </c>
      <c r="AE34">
        <v>0</v>
      </c>
      <c r="AF34">
        <v>0</v>
      </c>
      <c r="AG34">
        <v>0</v>
      </c>
      <c r="AH34">
        <v>0</v>
      </c>
      <c r="AI34" t="s">
        <v>4774</v>
      </c>
      <c r="AJ34" t="s">
        <v>4774</v>
      </c>
      <c r="AK34" t="s">
        <v>4774</v>
      </c>
      <c r="AL34" t="s">
        <v>4774</v>
      </c>
      <c r="AM34" t="s">
        <v>4774</v>
      </c>
      <c r="AN34" t="s">
        <v>4774</v>
      </c>
      <c r="AO34">
        <v>58.78</v>
      </c>
      <c r="AP34">
        <v>172.5</v>
      </c>
      <c r="AQ34">
        <v>92.49</v>
      </c>
      <c r="AR34">
        <v>53.606999999999999</v>
      </c>
      <c r="AS34">
        <v>1.9379999999999999</v>
      </c>
      <c r="AT34">
        <v>3.8039999999999998</v>
      </c>
    </row>
    <row r="35" spans="2:46">
      <c r="B35" t="s">
        <v>3528</v>
      </c>
      <c r="G35" t="s">
        <v>3714</v>
      </c>
      <c r="N35">
        <v>35</v>
      </c>
      <c r="O35" t="s">
        <v>4453</v>
      </c>
      <c r="P35">
        <v>34</v>
      </c>
      <c r="Q35" t="s">
        <v>4773</v>
      </c>
      <c r="R35">
        <v>126</v>
      </c>
      <c r="S35">
        <v>0</v>
      </c>
      <c r="T35">
        <v>4</v>
      </c>
      <c r="U35">
        <v>400</v>
      </c>
      <c r="V35">
        <v>0</v>
      </c>
      <c r="W35">
        <v>0</v>
      </c>
      <c r="X35">
        <v>0</v>
      </c>
      <c r="Y35">
        <v>0</v>
      </c>
      <c r="Z35">
        <v>-400</v>
      </c>
      <c r="AA35">
        <v>-100</v>
      </c>
      <c r="AB35">
        <v>-100</v>
      </c>
      <c r="AC35">
        <v>-2E-3</v>
      </c>
      <c r="AD35">
        <v>3.0000000000000001E-3</v>
      </c>
      <c r="AE35">
        <v>0</v>
      </c>
      <c r="AF35">
        <v>0</v>
      </c>
      <c r="AG35">
        <v>0</v>
      </c>
      <c r="AH35">
        <v>0</v>
      </c>
      <c r="AI35" t="s">
        <v>4774</v>
      </c>
      <c r="AJ35" t="s">
        <v>4774</v>
      </c>
      <c r="AK35" t="s">
        <v>4774</v>
      </c>
      <c r="AL35" t="s">
        <v>4774</v>
      </c>
      <c r="AM35" t="s">
        <v>4774</v>
      </c>
      <c r="AN35" t="s">
        <v>4774</v>
      </c>
      <c r="AO35">
        <v>11.5</v>
      </c>
      <c r="AP35">
        <v>58.59</v>
      </c>
      <c r="AQ35">
        <v>23.47</v>
      </c>
      <c r="AR35">
        <v>23.411999999999999</v>
      </c>
      <c r="AS35">
        <v>1.9990000000000001</v>
      </c>
      <c r="AT35">
        <v>3.9980000000000002</v>
      </c>
    </row>
    <row r="36" spans="2:46">
      <c r="B36" t="s">
        <v>3529</v>
      </c>
      <c r="G36" t="s">
        <v>3715</v>
      </c>
    </row>
    <row r="37" spans="2:46">
      <c r="B37" t="s">
        <v>3530</v>
      </c>
      <c r="G37" t="s">
        <v>3716</v>
      </c>
    </row>
    <row r="38" spans="2:46">
      <c r="B38" t="s">
        <v>3531</v>
      </c>
      <c r="G38" t="s">
        <v>3717</v>
      </c>
    </row>
    <row r="39" spans="2:46">
      <c r="B39" t="s">
        <v>3532</v>
      </c>
      <c r="G39" t="s">
        <v>3718</v>
      </c>
    </row>
    <row r="40" spans="2:46">
      <c r="B40" t="s">
        <v>3533</v>
      </c>
      <c r="G40" t="s">
        <v>3719</v>
      </c>
    </row>
    <row r="41" spans="2:46">
      <c r="B41" t="s">
        <v>3534</v>
      </c>
      <c r="G41" t="s">
        <v>3720</v>
      </c>
    </row>
    <row r="42" spans="2:46">
      <c r="B42" t="s">
        <v>3535</v>
      </c>
      <c r="G42" t="s">
        <v>3721</v>
      </c>
    </row>
    <row r="43" spans="2:46">
      <c r="B43" t="s">
        <v>3536</v>
      </c>
      <c r="G43" t="s">
        <v>3722</v>
      </c>
    </row>
    <row r="44" spans="2:46">
      <c r="B44" t="s">
        <v>3537</v>
      </c>
      <c r="G44" t="s">
        <v>3723</v>
      </c>
    </row>
    <row r="45" spans="2:46">
      <c r="B45" t="s">
        <v>3538</v>
      </c>
      <c r="G45" t="s">
        <v>3724</v>
      </c>
    </row>
    <row r="46" spans="2:46">
      <c r="B46" t="s">
        <v>3539</v>
      </c>
      <c r="G46" t="s">
        <v>3725</v>
      </c>
    </row>
    <row r="47" spans="2:46">
      <c r="B47" t="s">
        <v>3540</v>
      </c>
      <c r="G47" t="s">
        <v>3726</v>
      </c>
    </row>
    <row r="48" spans="2:46">
      <c r="B48" t="s">
        <v>3541</v>
      </c>
      <c r="G48" t="s">
        <v>3727</v>
      </c>
    </row>
    <row r="49" spans="2:7">
      <c r="B49" t="s">
        <v>3542</v>
      </c>
      <c r="G49" t="s">
        <v>3728</v>
      </c>
    </row>
    <row r="50" spans="2:7">
      <c r="B50" t="s">
        <v>3543</v>
      </c>
      <c r="G50" t="s">
        <v>3729</v>
      </c>
    </row>
    <row r="51" spans="2:7">
      <c r="B51" t="s">
        <v>3544</v>
      </c>
      <c r="G51" t="s">
        <v>3730</v>
      </c>
    </row>
    <row r="52" spans="2:7">
      <c r="B52" t="s">
        <v>3545</v>
      </c>
      <c r="G52" t="s">
        <v>3731</v>
      </c>
    </row>
    <row r="53" spans="2:7">
      <c r="B53" t="s">
        <v>3546</v>
      </c>
      <c r="G53" t="s">
        <v>3732</v>
      </c>
    </row>
    <row r="54" spans="2:7">
      <c r="B54" t="s">
        <v>3547</v>
      </c>
      <c r="G54" t="s">
        <v>3733</v>
      </c>
    </row>
    <row r="55" spans="2:7">
      <c r="B55" t="s">
        <v>3548</v>
      </c>
      <c r="G55" t="s">
        <v>3734</v>
      </c>
    </row>
    <row r="56" spans="2:7">
      <c r="B56" t="s">
        <v>3549</v>
      </c>
      <c r="G56" t="s">
        <v>3735</v>
      </c>
    </row>
    <row r="57" spans="2:7">
      <c r="B57" t="s">
        <v>3550</v>
      </c>
      <c r="G57" t="s">
        <v>3736</v>
      </c>
    </row>
    <row r="58" spans="2:7">
      <c r="B58" t="s">
        <v>3551</v>
      </c>
      <c r="G58" t="s">
        <v>3737</v>
      </c>
    </row>
    <row r="59" spans="2:7">
      <c r="B59" t="s">
        <v>3552</v>
      </c>
      <c r="G59" t="s">
        <v>3738</v>
      </c>
    </row>
    <row r="60" spans="2:7">
      <c r="B60" t="s">
        <v>3553</v>
      </c>
      <c r="G60" t="s">
        <v>3739</v>
      </c>
    </row>
    <row r="61" spans="2:7">
      <c r="B61" t="s">
        <v>3554</v>
      </c>
      <c r="G61" t="s">
        <v>3740</v>
      </c>
    </row>
    <row r="62" spans="2:7">
      <c r="B62" t="s">
        <v>3555</v>
      </c>
      <c r="G62" t="s">
        <v>3741</v>
      </c>
    </row>
    <row r="63" spans="2:7">
      <c r="B63" t="s">
        <v>3556</v>
      </c>
      <c r="G63" t="s">
        <v>3742</v>
      </c>
    </row>
    <row r="65" spans="1:7">
      <c r="A65" s="2" t="s">
        <v>3449</v>
      </c>
      <c r="B65" t="s">
        <v>3450</v>
      </c>
      <c r="G65" s="2" t="s">
        <v>3743</v>
      </c>
    </row>
    <row r="66" spans="1:7">
      <c r="B66" t="s">
        <v>3451</v>
      </c>
      <c r="G66" s="2" t="s">
        <v>3744</v>
      </c>
    </row>
    <row r="67" spans="1:7">
      <c r="B67" t="s">
        <v>3452</v>
      </c>
    </row>
    <row r="68" spans="1:7">
      <c r="B68" t="s">
        <v>3453</v>
      </c>
    </row>
    <row r="69" spans="1:7">
      <c r="B69" t="s">
        <v>3454</v>
      </c>
    </row>
    <row r="70" spans="1:7">
      <c r="B70" t="s">
        <v>3455</v>
      </c>
    </row>
    <row r="71" spans="1:7">
      <c r="B71" t="s">
        <v>3456</v>
      </c>
    </row>
    <row r="72" spans="1:7">
      <c r="B72" t="s">
        <v>3457</v>
      </c>
    </row>
    <row r="73" spans="1:7">
      <c r="B73" t="s">
        <v>3458</v>
      </c>
    </row>
    <row r="74" spans="1:7">
      <c r="B74" t="s">
        <v>3459</v>
      </c>
    </row>
    <row r="75" spans="1:7">
      <c r="B75" t="s">
        <v>3460</v>
      </c>
    </row>
    <row r="76" spans="1:7">
      <c r="B76" t="s">
        <v>3461</v>
      </c>
    </row>
    <row r="77" spans="1:7">
      <c r="B77" t="s">
        <v>3462</v>
      </c>
    </row>
    <row r="78" spans="1:7">
      <c r="B78" t="s">
        <v>3463</v>
      </c>
    </row>
    <row r="79" spans="1:7">
      <c r="B79" t="s">
        <v>3464</v>
      </c>
    </row>
    <row r="80" spans="1:7">
      <c r="B80" t="s">
        <v>3465</v>
      </c>
    </row>
    <row r="81" spans="2:2">
      <c r="B81" t="s">
        <v>3466</v>
      </c>
    </row>
    <row r="82" spans="2:2">
      <c r="B82" t="s">
        <v>3467</v>
      </c>
    </row>
    <row r="83" spans="2:2">
      <c r="B83" t="s">
        <v>3468</v>
      </c>
    </row>
    <row r="84" spans="2:2">
      <c r="B84" t="s">
        <v>3469</v>
      </c>
    </row>
    <row r="85" spans="2:2">
      <c r="B85" t="s">
        <v>3470</v>
      </c>
    </row>
    <row r="86" spans="2:2">
      <c r="B86" t="s">
        <v>3471</v>
      </c>
    </row>
    <row r="87" spans="2:2">
      <c r="B87" t="s">
        <v>3472</v>
      </c>
    </row>
    <row r="88" spans="2:2">
      <c r="B88" t="s">
        <v>3473</v>
      </c>
    </row>
    <row r="89" spans="2:2">
      <c r="B89" t="s">
        <v>3474</v>
      </c>
    </row>
    <row r="90" spans="2:2">
      <c r="B90" t="s">
        <v>3475</v>
      </c>
    </row>
    <row r="91" spans="2:2">
      <c r="B91" t="s">
        <v>3476</v>
      </c>
    </row>
    <row r="92" spans="2:2">
      <c r="B92" t="s">
        <v>3477</v>
      </c>
    </row>
    <row r="93" spans="2:2">
      <c r="B93" t="s">
        <v>3478</v>
      </c>
    </row>
    <row r="94" spans="2:2">
      <c r="B94" t="s">
        <v>3479</v>
      </c>
    </row>
    <row r="95" spans="2:2">
      <c r="B95" t="s">
        <v>3480</v>
      </c>
    </row>
    <row r="96" spans="2:2">
      <c r="B96" t="s">
        <v>3481</v>
      </c>
    </row>
    <row r="97" spans="2:2">
      <c r="B97" t="s">
        <v>3482</v>
      </c>
    </row>
    <row r="98" spans="2:2">
      <c r="B98" t="s">
        <v>3483</v>
      </c>
    </row>
    <row r="99" spans="2:2">
      <c r="B99" t="s">
        <v>3484</v>
      </c>
    </row>
    <row r="100" spans="2:2">
      <c r="B100" t="s">
        <v>3485</v>
      </c>
    </row>
    <row r="101" spans="2:2">
      <c r="B101" t="s">
        <v>3486</v>
      </c>
    </row>
    <row r="102" spans="2:2">
      <c r="B102" t="s">
        <v>3487</v>
      </c>
    </row>
    <row r="103" spans="2:2">
      <c r="B103" t="s">
        <v>3488</v>
      </c>
    </row>
    <row r="104" spans="2:2">
      <c r="B104" t="s">
        <v>3489</v>
      </c>
    </row>
    <row r="105" spans="2:2">
      <c r="B105" t="s">
        <v>3490</v>
      </c>
    </row>
    <row r="106" spans="2:2">
      <c r="B106" t="s">
        <v>3491</v>
      </c>
    </row>
    <row r="107" spans="2:2">
      <c r="B107" t="s">
        <v>3492</v>
      </c>
    </row>
    <row r="108" spans="2:2">
      <c r="B108" t="s">
        <v>3493</v>
      </c>
    </row>
    <row r="109" spans="2:2">
      <c r="B109" t="s">
        <v>3494</v>
      </c>
    </row>
    <row r="110" spans="2:2">
      <c r="B110" t="s">
        <v>3495</v>
      </c>
    </row>
    <row r="111" spans="2:2">
      <c r="B111" t="s">
        <v>3496</v>
      </c>
    </row>
    <row r="112" spans="2:2">
      <c r="B112" t="s">
        <v>3497</v>
      </c>
    </row>
    <row r="113" spans="1:2">
      <c r="B113" t="s">
        <v>3498</v>
      </c>
    </row>
    <row r="114" spans="1:2">
      <c r="B114" t="s">
        <v>3499</v>
      </c>
    </row>
    <row r="115" spans="1:2">
      <c r="B115" t="s">
        <v>3500</v>
      </c>
    </row>
    <row r="116" spans="1:2">
      <c r="B116" t="s">
        <v>3501</v>
      </c>
    </row>
    <row r="117" spans="1:2">
      <c r="B117" t="s">
        <v>3502</v>
      </c>
    </row>
    <row r="118" spans="1:2">
      <c r="B118" t="s">
        <v>3503</v>
      </c>
    </row>
    <row r="119" spans="1:2">
      <c r="B119" t="s">
        <v>3504</v>
      </c>
    </row>
    <row r="120" spans="1:2">
      <c r="B120" t="s">
        <v>3505</v>
      </c>
    </row>
    <row r="121" spans="1:2">
      <c r="B121" t="s">
        <v>3506</v>
      </c>
    </row>
    <row r="122" spans="1:2">
      <c r="B122" t="s">
        <v>3507</v>
      </c>
    </row>
    <row r="123" spans="1:2">
      <c r="B123" t="s">
        <v>3508</v>
      </c>
    </row>
    <row r="124" spans="1:2">
      <c r="B124" t="s">
        <v>3509</v>
      </c>
    </row>
    <row r="125" spans="1:2">
      <c r="B125" t="s">
        <v>3510</v>
      </c>
    </row>
    <row r="127" spans="1:2">
      <c r="A127" s="2" t="s">
        <v>3557</v>
      </c>
      <c r="B127" t="s">
        <v>3558</v>
      </c>
    </row>
    <row r="128" spans="1:2">
      <c r="B128" t="s">
        <v>3559</v>
      </c>
    </row>
    <row r="129" spans="2:2">
      <c r="B129" t="s">
        <v>3560</v>
      </c>
    </row>
    <row r="130" spans="2:2">
      <c r="B130" t="s">
        <v>3561</v>
      </c>
    </row>
    <row r="131" spans="2:2">
      <c r="B131" t="s">
        <v>3562</v>
      </c>
    </row>
    <row r="132" spans="2:2">
      <c r="B132" t="s">
        <v>3563</v>
      </c>
    </row>
    <row r="133" spans="2:2">
      <c r="B133" t="s">
        <v>3564</v>
      </c>
    </row>
    <row r="134" spans="2:2">
      <c r="B134" t="s">
        <v>3565</v>
      </c>
    </row>
    <row r="135" spans="2:2">
      <c r="B135" t="s">
        <v>3566</v>
      </c>
    </row>
    <row r="136" spans="2:2">
      <c r="B136" t="s">
        <v>3567</v>
      </c>
    </row>
    <row r="137" spans="2:2">
      <c r="B137" t="s">
        <v>3568</v>
      </c>
    </row>
    <row r="138" spans="2:2">
      <c r="B138" t="s">
        <v>3569</v>
      </c>
    </row>
    <row r="139" spans="2:2">
      <c r="B139" t="s">
        <v>3570</v>
      </c>
    </row>
    <row r="140" spans="2:2">
      <c r="B140" t="s">
        <v>3571</v>
      </c>
    </row>
    <row r="141" spans="2:2">
      <c r="B141" t="s">
        <v>3572</v>
      </c>
    </row>
    <row r="142" spans="2:2">
      <c r="B142" t="s">
        <v>3573</v>
      </c>
    </row>
    <row r="143" spans="2:2">
      <c r="B143" t="s">
        <v>3574</v>
      </c>
    </row>
    <row r="144" spans="2:2">
      <c r="B144" t="s">
        <v>3575</v>
      </c>
    </row>
    <row r="145" spans="2:2">
      <c r="B145" t="s">
        <v>3576</v>
      </c>
    </row>
    <row r="146" spans="2:2">
      <c r="B146" t="s">
        <v>3577</v>
      </c>
    </row>
    <row r="147" spans="2:2">
      <c r="B147" t="s">
        <v>3578</v>
      </c>
    </row>
    <row r="148" spans="2:2">
      <c r="B148" t="s">
        <v>3579</v>
      </c>
    </row>
    <row r="149" spans="2:2">
      <c r="B149" t="s">
        <v>3580</v>
      </c>
    </row>
    <row r="150" spans="2:2">
      <c r="B150" t="s">
        <v>3581</v>
      </c>
    </row>
    <row r="151" spans="2:2">
      <c r="B151" t="s">
        <v>3582</v>
      </c>
    </row>
    <row r="152" spans="2:2">
      <c r="B152" t="s">
        <v>3583</v>
      </c>
    </row>
    <row r="153" spans="2:2">
      <c r="B153" t="s">
        <v>3584</v>
      </c>
    </row>
    <row r="154" spans="2:2">
      <c r="B154" t="s">
        <v>3585</v>
      </c>
    </row>
    <row r="155" spans="2:2">
      <c r="B155" t="s">
        <v>3586</v>
      </c>
    </row>
    <row r="156" spans="2:2">
      <c r="B156" t="s">
        <v>3587</v>
      </c>
    </row>
    <row r="157" spans="2:2">
      <c r="B157" t="s">
        <v>3588</v>
      </c>
    </row>
    <row r="158" spans="2:2">
      <c r="B158" t="s">
        <v>3589</v>
      </c>
    </row>
    <row r="159" spans="2:2">
      <c r="B159" t="s">
        <v>3590</v>
      </c>
    </row>
    <row r="160" spans="2:2">
      <c r="B160" t="s">
        <v>3591</v>
      </c>
    </row>
    <row r="161" spans="2:2">
      <c r="B161" t="s">
        <v>3592</v>
      </c>
    </row>
    <row r="162" spans="2:2">
      <c r="B162" t="s">
        <v>3593</v>
      </c>
    </row>
    <row r="163" spans="2:2">
      <c r="B163" t="s">
        <v>3594</v>
      </c>
    </row>
    <row r="164" spans="2:2">
      <c r="B164" t="s">
        <v>3595</v>
      </c>
    </row>
    <row r="165" spans="2:2">
      <c r="B165" t="s">
        <v>3596</v>
      </c>
    </row>
    <row r="166" spans="2:2">
      <c r="B166" t="s">
        <v>3597</v>
      </c>
    </row>
    <row r="167" spans="2:2">
      <c r="B167" t="s">
        <v>3598</v>
      </c>
    </row>
    <row r="168" spans="2:2">
      <c r="B168" t="s">
        <v>3599</v>
      </c>
    </row>
    <row r="169" spans="2:2">
      <c r="B169" t="s">
        <v>3600</v>
      </c>
    </row>
    <row r="170" spans="2:2">
      <c r="B170" t="s">
        <v>3601</v>
      </c>
    </row>
    <row r="171" spans="2:2">
      <c r="B171" t="s">
        <v>3602</v>
      </c>
    </row>
    <row r="172" spans="2:2">
      <c r="B172" t="s">
        <v>3603</v>
      </c>
    </row>
    <row r="173" spans="2:2">
      <c r="B173" t="s">
        <v>3604</v>
      </c>
    </row>
    <row r="174" spans="2:2">
      <c r="B174" t="s">
        <v>3605</v>
      </c>
    </row>
    <row r="175" spans="2:2">
      <c r="B175" t="s">
        <v>3606</v>
      </c>
    </row>
    <row r="176" spans="2:2">
      <c r="B176" t="s">
        <v>3607</v>
      </c>
    </row>
    <row r="177" spans="1:2">
      <c r="B177" t="s">
        <v>3608</v>
      </c>
    </row>
    <row r="178" spans="1:2">
      <c r="B178" t="s">
        <v>3609</v>
      </c>
    </row>
    <row r="179" spans="1:2">
      <c r="B179" t="s">
        <v>3610</v>
      </c>
    </row>
    <row r="180" spans="1:2">
      <c r="B180" t="s">
        <v>3611</v>
      </c>
    </row>
    <row r="181" spans="1:2">
      <c r="B181" t="s">
        <v>3612</v>
      </c>
    </row>
    <row r="182" spans="1:2">
      <c r="B182" t="s">
        <v>3613</v>
      </c>
    </row>
    <row r="183" spans="1:2">
      <c r="B183" t="s">
        <v>3614</v>
      </c>
    </row>
    <row r="184" spans="1:2">
      <c r="B184" t="s">
        <v>3615</v>
      </c>
    </row>
    <row r="185" spans="1:2">
      <c r="B185" t="s">
        <v>3616</v>
      </c>
    </row>
    <row r="186" spans="1:2">
      <c r="B186" t="s">
        <v>3617</v>
      </c>
    </row>
    <row r="187" spans="1:2">
      <c r="B187" t="s">
        <v>3618</v>
      </c>
    </row>
    <row r="189" spans="1:2">
      <c r="A189" s="2" t="s">
        <v>3619</v>
      </c>
      <c r="B189" t="s">
        <v>3620</v>
      </c>
    </row>
    <row r="190" spans="1:2">
      <c r="B190" t="s">
        <v>3621</v>
      </c>
    </row>
    <row r="191" spans="1:2">
      <c r="B191" t="s">
        <v>3622</v>
      </c>
    </row>
    <row r="192" spans="1:2">
      <c r="B192" t="s">
        <v>3623</v>
      </c>
    </row>
    <row r="193" spans="2:2">
      <c r="B193" t="s">
        <v>3624</v>
      </c>
    </row>
    <row r="194" spans="2:2">
      <c r="B194" t="s">
        <v>3625</v>
      </c>
    </row>
    <row r="195" spans="2:2">
      <c r="B195" t="s">
        <v>3626</v>
      </c>
    </row>
    <row r="196" spans="2:2">
      <c r="B196" t="s">
        <v>3627</v>
      </c>
    </row>
    <row r="197" spans="2:2">
      <c r="B197" t="s">
        <v>3628</v>
      </c>
    </row>
    <row r="198" spans="2:2">
      <c r="B198" t="s">
        <v>3629</v>
      </c>
    </row>
    <row r="199" spans="2:2">
      <c r="B199" t="s">
        <v>3630</v>
      </c>
    </row>
    <row r="200" spans="2:2">
      <c r="B200" t="s">
        <v>3631</v>
      </c>
    </row>
    <row r="201" spans="2:2">
      <c r="B201" t="s">
        <v>3632</v>
      </c>
    </row>
    <row r="202" spans="2:2">
      <c r="B202" t="s">
        <v>3633</v>
      </c>
    </row>
    <row r="203" spans="2:2">
      <c r="B203" t="s">
        <v>3634</v>
      </c>
    </row>
    <row r="204" spans="2:2">
      <c r="B204" t="s">
        <v>3635</v>
      </c>
    </row>
    <row r="205" spans="2:2">
      <c r="B205" t="s">
        <v>3636</v>
      </c>
    </row>
    <row r="206" spans="2:2">
      <c r="B206" t="s">
        <v>3637</v>
      </c>
    </row>
    <row r="207" spans="2:2">
      <c r="B207" t="s">
        <v>3638</v>
      </c>
    </row>
    <row r="208" spans="2:2">
      <c r="B208" t="s">
        <v>3639</v>
      </c>
    </row>
    <row r="209" spans="2:2">
      <c r="B209" t="s">
        <v>3640</v>
      </c>
    </row>
    <row r="210" spans="2:2">
      <c r="B210" t="s">
        <v>3641</v>
      </c>
    </row>
    <row r="211" spans="2:2">
      <c r="B211" t="s">
        <v>3642</v>
      </c>
    </row>
    <row r="212" spans="2:2">
      <c r="B212" t="s">
        <v>3643</v>
      </c>
    </row>
    <row r="213" spans="2:2">
      <c r="B213" t="s">
        <v>3644</v>
      </c>
    </row>
    <row r="214" spans="2:2">
      <c r="B214" t="s">
        <v>3645</v>
      </c>
    </row>
    <row r="215" spans="2:2">
      <c r="B215" t="s">
        <v>3646</v>
      </c>
    </row>
    <row r="216" spans="2:2">
      <c r="B216" t="s">
        <v>3647</v>
      </c>
    </row>
    <row r="217" spans="2:2">
      <c r="B217" t="s">
        <v>3648</v>
      </c>
    </row>
    <row r="218" spans="2:2">
      <c r="B218" t="s">
        <v>3649</v>
      </c>
    </row>
    <row r="219" spans="2:2">
      <c r="B219" t="s">
        <v>3650</v>
      </c>
    </row>
    <row r="220" spans="2:2">
      <c r="B220" t="s">
        <v>3651</v>
      </c>
    </row>
    <row r="221" spans="2:2">
      <c r="B221" t="s">
        <v>3652</v>
      </c>
    </row>
    <row r="222" spans="2:2">
      <c r="B222" t="s">
        <v>3653</v>
      </c>
    </row>
    <row r="223" spans="2:2">
      <c r="B223" t="s">
        <v>3654</v>
      </c>
    </row>
    <row r="224" spans="2:2">
      <c r="B224" t="s">
        <v>3655</v>
      </c>
    </row>
    <row r="225" spans="2:2">
      <c r="B225" t="s">
        <v>3656</v>
      </c>
    </row>
    <row r="226" spans="2:2">
      <c r="B226" t="s">
        <v>3657</v>
      </c>
    </row>
    <row r="227" spans="2:2">
      <c r="B227" t="s">
        <v>3658</v>
      </c>
    </row>
    <row r="228" spans="2:2">
      <c r="B228" t="s">
        <v>3659</v>
      </c>
    </row>
    <row r="229" spans="2:2">
      <c r="B229" t="s">
        <v>3660</v>
      </c>
    </row>
    <row r="230" spans="2:2">
      <c r="B230" t="s">
        <v>3661</v>
      </c>
    </row>
    <row r="231" spans="2:2">
      <c r="B231" t="s">
        <v>3662</v>
      </c>
    </row>
    <row r="232" spans="2:2">
      <c r="B232" t="s">
        <v>3663</v>
      </c>
    </row>
    <row r="233" spans="2:2">
      <c r="B233" t="s">
        <v>3664</v>
      </c>
    </row>
    <row r="234" spans="2:2">
      <c r="B234" t="s">
        <v>3665</v>
      </c>
    </row>
    <row r="235" spans="2:2">
      <c r="B235" t="s">
        <v>3666</v>
      </c>
    </row>
    <row r="236" spans="2:2">
      <c r="B236" t="s">
        <v>3667</v>
      </c>
    </row>
    <row r="237" spans="2:2">
      <c r="B237" t="s">
        <v>3668</v>
      </c>
    </row>
    <row r="238" spans="2:2">
      <c r="B238" t="s">
        <v>3669</v>
      </c>
    </row>
    <row r="239" spans="2:2">
      <c r="B239" t="s">
        <v>3670</v>
      </c>
    </row>
    <row r="240" spans="2:2">
      <c r="B240" t="s">
        <v>3671</v>
      </c>
    </row>
    <row r="241" spans="2:2">
      <c r="B241" t="s">
        <v>3672</v>
      </c>
    </row>
    <row r="242" spans="2:2">
      <c r="B242" t="s">
        <v>3673</v>
      </c>
    </row>
    <row r="243" spans="2:2">
      <c r="B243" t="s">
        <v>3674</v>
      </c>
    </row>
    <row r="244" spans="2:2">
      <c r="B244" t="s">
        <v>3675</v>
      </c>
    </row>
    <row r="245" spans="2:2">
      <c r="B245" t="s">
        <v>3676</v>
      </c>
    </row>
    <row r="246" spans="2:2">
      <c r="B246" t="s">
        <v>3677</v>
      </c>
    </row>
    <row r="247" spans="2:2">
      <c r="B247" t="s">
        <v>3678</v>
      </c>
    </row>
    <row r="248" spans="2:2">
      <c r="B248" t="s">
        <v>3679</v>
      </c>
    </row>
    <row r="249" spans="2:2">
      <c r="B249" t="s">
        <v>3680</v>
      </c>
    </row>
  </sheetData>
  <phoneticPr fontId="2"/>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12" sqref="B12"/>
    </sheetView>
  </sheetViews>
  <sheetFormatPr defaultRowHeight="14.25"/>
  <sheetData>
    <row r="1" spans="1:2">
      <c r="A1" s="2" t="s">
        <v>3746</v>
      </c>
    </row>
    <row r="2" spans="1:2">
      <c r="A2" t="s">
        <v>3745</v>
      </c>
      <c r="B2" t="s">
        <v>3445</v>
      </c>
    </row>
    <row r="3" spans="1:2">
      <c r="B3" t="s">
        <v>3747</v>
      </c>
    </row>
    <row r="5" spans="1:2">
      <c r="B5" t="s">
        <v>3748</v>
      </c>
    </row>
    <row r="7" spans="1:2">
      <c r="B7" t="s">
        <v>3749</v>
      </c>
    </row>
    <row r="9" spans="1:2">
      <c r="B9" t="s">
        <v>3</v>
      </c>
    </row>
    <row r="11" spans="1:2">
      <c r="B11" t="s">
        <v>3750</v>
      </c>
    </row>
    <row r="12" spans="1:2">
      <c r="B12" t="s">
        <v>3751</v>
      </c>
    </row>
    <row r="13" spans="1:2">
      <c r="B13" t="s">
        <v>3752</v>
      </c>
    </row>
    <row r="14" spans="1:2">
      <c r="B14" t="s">
        <v>3753</v>
      </c>
    </row>
    <row r="15" spans="1:2">
      <c r="B15" t="s">
        <v>3754</v>
      </c>
    </row>
    <row r="16" spans="1:2">
      <c r="B16" t="s">
        <v>3755</v>
      </c>
    </row>
    <row r="17" spans="2:2">
      <c r="B17" t="s">
        <v>3756</v>
      </c>
    </row>
    <row r="18" spans="2:2">
      <c r="B18" t="s">
        <v>3757</v>
      </c>
    </row>
    <row r="20" spans="2:2">
      <c r="B20" t="s">
        <v>12</v>
      </c>
    </row>
    <row r="22" spans="2:2">
      <c r="B22" t="s">
        <v>13</v>
      </c>
    </row>
    <row r="23" spans="2:2">
      <c r="B23" t="s">
        <v>3758</v>
      </c>
    </row>
    <row r="24" spans="2:2">
      <c r="B24" t="s">
        <v>3759</v>
      </c>
    </row>
    <row r="25" spans="2:2">
      <c r="B25" t="s">
        <v>3760</v>
      </c>
    </row>
    <row r="26" spans="2:2">
      <c r="B26" t="s">
        <v>3761</v>
      </c>
    </row>
    <row r="27" spans="2:2">
      <c r="B27" t="s">
        <v>3762</v>
      </c>
    </row>
    <row r="28" spans="2:2">
      <c r="B28" t="s">
        <v>3763</v>
      </c>
    </row>
    <row r="29" spans="2:2">
      <c r="B29" t="s">
        <v>3764</v>
      </c>
    </row>
    <row r="31" spans="2:2">
      <c r="B31" t="s">
        <v>22</v>
      </c>
    </row>
    <row r="33" spans="1:2">
      <c r="B33" t="s">
        <v>895</v>
      </c>
    </row>
    <row r="34" spans="1:2">
      <c r="B34" t="s">
        <v>3765</v>
      </c>
    </row>
    <row r="35" spans="1:2">
      <c r="B35" t="s">
        <v>3766</v>
      </c>
    </row>
    <row r="36" spans="1:2">
      <c r="B36" t="s">
        <v>3767</v>
      </c>
    </row>
    <row r="37" spans="1:2">
      <c r="B37" t="s">
        <v>3768</v>
      </c>
    </row>
    <row r="38" spans="1:2">
      <c r="B38" t="s">
        <v>3769</v>
      </c>
    </row>
    <row r="39" spans="1:2">
      <c r="B39" t="s">
        <v>3770</v>
      </c>
    </row>
    <row r="43" spans="1:2">
      <c r="A43" t="s">
        <v>3745</v>
      </c>
      <c r="B43">
        <v>2018</v>
      </c>
    </row>
  </sheetData>
  <phoneticPr fontId="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V237"/>
  <sheetViews>
    <sheetView topLeftCell="A93" zoomScaleNormal="100" workbookViewId="0">
      <selection activeCell="F117" sqref="F117"/>
    </sheetView>
  </sheetViews>
  <sheetFormatPr defaultRowHeight="14.25"/>
  <cols>
    <col min="2" max="2" width="9.875" customWidth="1"/>
    <col min="3" max="3" width="18.875" customWidth="1"/>
    <col min="4" max="4" width="16.5" customWidth="1"/>
    <col min="5" max="5" width="12.375" customWidth="1"/>
    <col min="6" max="6" width="10.25" customWidth="1"/>
    <col min="7" max="7" width="9.75" customWidth="1"/>
    <col min="8" max="8" width="14.875" customWidth="1"/>
    <col min="9" max="9" width="19.125" customWidth="1"/>
    <col min="10" max="10" width="13" style="72" customWidth="1"/>
    <col min="11" max="11" width="9" style="72" customWidth="1"/>
    <col min="12" max="12" width="9" customWidth="1"/>
    <col min="13" max="13" width="10.625" customWidth="1"/>
    <col min="14" max="14" width="11" customWidth="1"/>
    <col min="15" max="15" width="13.5" customWidth="1"/>
    <col min="16" max="16" width="13.875" customWidth="1"/>
    <col min="17" max="17" width="11.375" customWidth="1"/>
    <col min="18" max="18" width="10.25" customWidth="1"/>
    <col min="19" max="19" width="10.875" customWidth="1"/>
    <col min="20" max="20" width="9.375" customWidth="1"/>
    <col min="21" max="21" width="9.75" customWidth="1"/>
    <col min="22" max="22" width="10.125" customWidth="1"/>
    <col min="23" max="31" width="12.375" customWidth="1"/>
  </cols>
  <sheetData>
    <row r="1" spans="1:22" s="19" customFormat="1" ht="28.5">
      <c r="A1" s="18" t="s">
        <v>1318</v>
      </c>
      <c r="B1" s="18" t="s">
        <v>1317</v>
      </c>
      <c r="C1" s="18" t="s">
        <v>1316</v>
      </c>
      <c r="D1" s="18" t="s">
        <v>1315</v>
      </c>
      <c r="E1" s="18" t="s">
        <v>1314</v>
      </c>
      <c r="F1" s="18" t="s">
        <v>1313</v>
      </c>
      <c r="G1" s="18" t="s">
        <v>1312</v>
      </c>
      <c r="H1" s="18" t="s">
        <v>1311</v>
      </c>
      <c r="I1" s="18" t="s">
        <v>1310</v>
      </c>
      <c r="J1" s="72"/>
      <c r="K1" s="72"/>
      <c r="L1"/>
      <c r="M1" s="18"/>
      <c r="N1" s="18"/>
      <c r="O1" s="18"/>
      <c r="P1" s="18"/>
      <c r="Q1" s="18"/>
      <c r="R1" s="18"/>
      <c r="S1" s="18"/>
      <c r="T1" s="18"/>
      <c r="U1" s="18"/>
      <c r="V1" s="18"/>
    </row>
    <row r="2" spans="1:22" s="16" customFormat="1">
      <c r="B2" s="42" t="s">
        <v>1296</v>
      </c>
      <c r="C2" s="16" t="s">
        <v>1247</v>
      </c>
      <c r="D2" s="17" t="s">
        <v>1289</v>
      </c>
      <c r="E2" s="16" t="s">
        <v>1275</v>
      </c>
      <c r="F2" s="16">
        <v>730</v>
      </c>
      <c r="G2" s="16">
        <v>30</v>
      </c>
      <c r="H2" s="16" t="s">
        <v>1249</v>
      </c>
      <c r="I2" s="16" t="s">
        <v>1238</v>
      </c>
      <c r="J2" s="72"/>
      <c r="K2" s="72"/>
    </row>
    <row r="3" spans="1:22">
      <c r="A3" s="52"/>
      <c r="B3" s="79" t="s">
        <v>1309</v>
      </c>
      <c r="C3" s="113" t="s">
        <v>1308</v>
      </c>
      <c r="D3" s="115" t="s">
        <v>1289</v>
      </c>
      <c r="E3" s="117" t="s">
        <v>1233</v>
      </c>
      <c r="F3" s="117">
        <v>730</v>
      </c>
      <c r="G3" s="117">
        <v>30</v>
      </c>
      <c r="H3" s="117" t="s">
        <v>1274</v>
      </c>
      <c r="I3" s="117" t="s">
        <v>1238</v>
      </c>
    </row>
    <row r="4" spans="1:22">
      <c r="A4" s="20" t="s">
        <v>1169</v>
      </c>
      <c r="B4" s="30" t="s">
        <v>1288</v>
      </c>
      <c r="C4" s="16" t="s">
        <v>1247</v>
      </c>
      <c r="D4" s="28" t="s">
        <v>1294</v>
      </c>
      <c r="E4" s="16" t="s">
        <v>1239</v>
      </c>
      <c r="F4" s="16">
        <v>730</v>
      </c>
      <c r="G4" s="16">
        <v>30</v>
      </c>
      <c r="H4" s="16" t="s">
        <v>1232</v>
      </c>
      <c r="I4" s="16" t="s">
        <v>1540</v>
      </c>
    </row>
    <row r="5" spans="1:22">
      <c r="A5" s="29" t="s">
        <v>1288</v>
      </c>
      <c r="B5" s="30" t="s">
        <v>1281</v>
      </c>
      <c r="C5" s="22" t="s">
        <v>1235</v>
      </c>
      <c r="D5" s="24" t="s">
        <v>1287</v>
      </c>
      <c r="E5" s="24" t="s">
        <v>1233</v>
      </c>
      <c r="F5" s="21">
        <f>365*4</f>
        <v>1460</v>
      </c>
      <c r="G5" s="24">
        <v>30</v>
      </c>
      <c r="H5" s="16" t="s">
        <v>1232</v>
      </c>
      <c r="I5" s="16" t="s">
        <v>1540</v>
      </c>
    </row>
    <row r="6" spans="1:22">
      <c r="A6" s="29" t="s">
        <v>1281</v>
      </c>
      <c r="B6" s="30" t="s">
        <v>1280</v>
      </c>
      <c r="C6" s="22" t="s">
        <v>1279</v>
      </c>
      <c r="D6" s="24" t="s">
        <v>1278</v>
      </c>
      <c r="E6" s="24" t="s">
        <v>1233</v>
      </c>
      <c r="F6" s="21">
        <f>365*5</f>
        <v>1825</v>
      </c>
      <c r="G6" s="24">
        <v>30</v>
      </c>
      <c r="H6" s="16" t="s">
        <v>1249</v>
      </c>
      <c r="I6" s="16" t="s">
        <v>1540</v>
      </c>
    </row>
    <row r="7" spans="1:22">
      <c r="A7" s="107" t="s">
        <v>1280</v>
      </c>
      <c r="B7" s="107" t="s">
        <v>1299</v>
      </c>
      <c r="C7" s="121" t="s">
        <v>1298</v>
      </c>
      <c r="D7" s="83" t="s">
        <v>1297</v>
      </c>
      <c r="E7" s="83" t="s">
        <v>1233</v>
      </c>
      <c r="F7" s="83">
        <f>365*5</f>
        <v>1825</v>
      </c>
      <c r="G7" s="83">
        <v>30</v>
      </c>
      <c r="H7" s="86" t="s">
        <v>1232</v>
      </c>
      <c r="I7" s="83" t="s">
        <v>1245</v>
      </c>
    </row>
    <row r="8" spans="1:22">
      <c r="A8" s="1" t="s">
        <v>1305</v>
      </c>
      <c r="B8" s="42" t="s">
        <v>1290</v>
      </c>
      <c r="C8" s="26" t="s">
        <v>1303</v>
      </c>
      <c r="D8" s="17" t="s">
        <v>1282</v>
      </c>
      <c r="E8" s="16" t="s">
        <v>1275</v>
      </c>
      <c r="F8" s="21">
        <f>365*4</f>
        <v>1460</v>
      </c>
      <c r="G8" s="16">
        <v>30</v>
      </c>
      <c r="H8" s="16" t="s">
        <v>1232</v>
      </c>
      <c r="I8" s="16" t="s">
        <v>1231</v>
      </c>
    </row>
    <row r="9" spans="1:22">
      <c r="A9" s="20" t="s">
        <v>1290</v>
      </c>
      <c r="B9" s="42" t="s">
        <v>1285</v>
      </c>
      <c r="C9" s="22" t="s">
        <v>1228</v>
      </c>
      <c r="D9" s="17" t="s">
        <v>1289</v>
      </c>
      <c r="E9" s="16" t="s">
        <v>1239</v>
      </c>
      <c r="F9" s="23">
        <f>365*4</f>
        <v>1460</v>
      </c>
      <c r="G9" s="23">
        <v>30</v>
      </c>
      <c r="H9" s="16" t="s">
        <v>1249</v>
      </c>
      <c r="I9" s="16" t="s">
        <v>1245</v>
      </c>
    </row>
    <row r="10" spans="1:22">
      <c r="A10" s="107" t="s">
        <v>1471</v>
      </c>
      <c r="B10" s="107" t="s">
        <v>1472</v>
      </c>
      <c r="C10" s="82" t="s">
        <v>1228</v>
      </c>
      <c r="D10" s="83" t="s">
        <v>1294</v>
      </c>
      <c r="E10" s="84" t="s">
        <v>1250</v>
      </c>
      <c r="F10" s="108">
        <v>1460</v>
      </c>
      <c r="G10" s="109">
        <v>360</v>
      </c>
      <c r="H10" s="83" t="s">
        <v>1232</v>
      </c>
      <c r="I10" s="83" t="s">
        <v>1245</v>
      </c>
      <c r="J10" s="74" t="s">
        <v>1480</v>
      </c>
    </row>
    <row r="11" spans="1:22">
      <c r="A11" s="20" t="s">
        <v>1285</v>
      </c>
      <c r="B11" s="42" t="s">
        <v>1284</v>
      </c>
      <c r="C11" s="22" t="s">
        <v>1283</v>
      </c>
      <c r="D11" s="17" t="s">
        <v>1282</v>
      </c>
      <c r="E11" s="16" t="s">
        <v>1239</v>
      </c>
      <c r="F11" s="21">
        <f>365*5</f>
        <v>1825</v>
      </c>
      <c r="G11" s="23">
        <v>30</v>
      </c>
      <c r="H11" s="16" t="s">
        <v>1249</v>
      </c>
      <c r="I11" s="16" t="s">
        <v>1245</v>
      </c>
    </row>
    <row r="12" spans="1:22">
      <c r="A12" s="1" t="s">
        <v>1290</v>
      </c>
      <c r="B12" s="30" t="s">
        <v>1304</v>
      </c>
      <c r="C12" s="35" t="s">
        <v>1303</v>
      </c>
      <c r="D12" s="21" t="s">
        <v>1262</v>
      </c>
      <c r="E12" s="34" t="s">
        <v>1275</v>
      </c>
      <c r="F12" s="34">
        <f>365*4</f>
        <v>1460</v>
      </c>
      <c r="G12" s="34">
        <v>30</v>
      </c>
      <c r="H12" s="16" t="s">
        <v>1249</v>
      </c>
      <c r="I12" s="16" t="s">
        <v>1540</v>
      </c>
    </row>
    <row r="13" spans="1:22">
      <c r="A13" s="107" t="s">
        <v>1448</v>
      </c>
      <c r="B13" s="107" t="s">
        <v>1479</v>
      </c>
      <c r="C13" s="83" t="s">
        <v>1247</v>
      </c>
      <c r="D13" s="83" t="s">
        <v>1294</v>
      </c>
      <c r="E13" s="84" t="s">
        <v>1250</v>
      </c>
      <c r="F13" s="83">
        <v>730</v>
      </c>
      <c r="G13" s="83">
        <v>30</v>
      </c>
      <c r="H13" s="83" t="s">
        <v>1232</v>
      </c>
      <c r="I13" s="83" t="s">
        <v>1245</v>
      </c>
    </row>
    <row r="14" spans="1:22">
      <c r="A14" s="31" t="s">
        <v>1265</v>
      </c>
      <c r="B14" s="31" t="s">
        <v>1264</v>
      </c>
      <c r="C14" s="36" t="s">
        <v>1263</v>
      </c>
      <c r="D14" s="21" t="s">
        <v>1262</v>
      </c>
      <c r="E14" s="32" t="s">
        <v>1233</v>
      </c>
      <c r="F14" s="32">
        <f>365*5</f>
        <v>1825</v>
      </c>
      <c r="G14" s="32">
        <v>30</v>
      </c>
      <c r="H14" s="16" t="s">
        <v>1232</v>
      </c>
      <c r="I14" s="16" t="s">
        <v>1540</v>
      </c>
      <c r="J14" s="73"/>
    </row>
    <row r="15" spans="1:22">
      <c r="A15" s="31" t="s">
        <v>1270</v>
      </c>
      <c r="B15" s="31" t="s">
        <v>1269</v>
      </c>
      <c r="C15" s="37" t="s">
        <v>1149</v>
      </c>
      <c r="D15" s="23" t="s">
        <v>1268</v>
      </c>
      <c r="E15" s="32" t="s">
        <v>1239</v>
      </c>
      <c r="F15" s="32">
        <f>365*5</f>
        <v>1825</v>
      </c>
      <c r="G15" s="32">
        <v>30</v>
      </c>
      <c r="H15" s="16" t="s">
        <v>1249</v>
      </c>
      <c r="I15" s="16" t="s">
        <v>1540</v>
      </c>
    </row>
    <row r="16" spans="1:22">
      <c r="A16" s="81" t="s">
        <v>1269</v>
      </c>
      <c r="B16" s="118" t="s">
        <v>1302</v>
      </c>
      <c r="C16" s="119" t="s">
        <v>1459</v>
      </c>
      <c r="D16" s="82" t="s">
        <v>1268</v>
      </c>
      <c r="E16" s="108" t="s">
        <v>1239</v>
      </c>
      <c r="F16" s="108">
        <f>365*5</f>
        <v>1825</v>
      </c>
      <c r="G16" s="108">
        <v>30</v>
      </c>
      <c r="H16" s="86" t="s">
        <v>1232</v>
      </c>
      <c r="I16" s="108" t="s">
        <v>1231</v>
      </c>
    </row>
    <row r="17" spans="1:10">
      <c r="A17" s="30" t="s">
        <v>1288</v>
      </c>
      <c r="B17" s="30" t="s">
        <v>1448</v>
      </c>
      <c r="C17" s="24" t="s">
        <v>1247</v>
      </c>
      <c r="D17" s="24" t="s">
        <v>1294</v>
      </c>
      <c r="E17" s="21" t="s">
        <v>1246</v>
      </c>
      <c r="F17" s="24">
        <v>730</v>
      </c>
      <c r="G17" s="24">
        <v>30</v>
      </c>
      <c r="H17" s="24" t="s">
        <v>1232</v>
      </c>
      <c r="I17" s="16" t="s">
        <v>1540</v>
      </c>
    </row>
    <row r="18" spans="1:10">
      <c r="A18" s="111" t="s">
        <v>1472</v>
      </c>
      <c r="B18" s="107" t="s">
        <v>1473</v>
      </c>
      <c r="C18" s="82" t="s">
        <v>1303</v>
      </c>
      <c r="D18" s="83" t="s">
        <v>1294</v>
      </c>
      <c r="E18" s="84" t="s">
        <v>1250</v>
      </c>
      <c r="F18" s="108">
        <f>365*5</f>
        <v>1825</v>
      </c>
      <c r="G18" s="109">
        <v>730</v>
      </c>
      <c r="H18" s="83" t="s">
        <v>1232</v>
      </c>
      <c r="I18" s="96" t="s">
        <v>1245</v>
      </c>
    </row>
    <row r="19" spans="1:10">
      <c r="A19" s="30" t="s">
        <v>1281</v>
      </c>
      <c r="B19" s="30" t="s">
        <v>1449</v>
      </c>
      <c r="C19" s="24" t="s">
        <v>1235</v>
      </c>
      <c r="D19" s="24" t="s">
        <v>1450</v>
      </c>
      <c r="E19" s="21" t="s">
        <v>1246</v>
      </c>
      <c r="F19" s="24">
        <f>365*4</f>
        <v>1460</v>
      </c>
      <c r="G19" s="24">
        <v>30</v>
      </c>
      <c r="H19" s="24" t="s">
        <v>1232</v>
      </c>
      <c r="I19" s="16" t="s">
        <v>1540</v>
      </c>
    </row>
    <row r="20" spans="1:10">
      <c r="A20" s="110" t="s">
        <v>1304</v>
      </c>
      <c r="B20" s="110" t="s">
        <v>1457</v>
      </c>
      <c r="C20" s="112" t="s">
        <v>1303</v>
      </c>
      <c r="D20" s="114" t="s">
        <v>1458</v>
      </c>
      <c r="E20" s="116" t="s">
        <v>1246</v>
      </c>
      <c r="F20" s="78">
        <f>365*4</f>
        <v>1460</v>
      </c>
      <c r="G20" s="78">
        <v>30</v>
      </c>
      <c r="H20" s="117" t="s">
        <v>1249</v>
      </c>
      <c r="I20" s="16" t="s">
        <v>1540</v>
      </c>
    </row>
    <row r="21" spans="1:10">
      <c r="A21" s="52"/>
      <c r="B21" s="42" t="s">
        <v>1295</v>
      </c>
      <c r="C21" s="21" t="s">
        <v>1241</v>
      </c>
      <c r="D21" s="21" t="s">
        <v>1291</v>
      </c>
      <c r="E21" s="16" t="s">
        <v>1275</v>
      </c>
      <c r="F21" s="16">
        <v>730</v>
      </c>
      <c r="G21" s="16">
        <v>30</v>
      </c>
      <c r="H21" s="16" t="s">
        <v>1249</v>
      </c>
      <c r="I21" s="16" t="s">
        <v>1540</v>
      </c>
    </row>
    <row r="22" spans="1:10">
      <c r="A22" s="52"/>
      <c r="B22" s="42" t="s">
        <v>1307</v>
      </c>
      <c r="C22" s="21" t="s">
        <v>1306</v>
      </c>
      <c r="D22" s="24" t="s">
        <v>1104</v>
      </c>
      <c r="E22" s="16" t="s">
        <v>1275</v>
      </c>
      <c r="F22" s="21">
        <f>365*4</f>
        <v>1460</v>
      </c>
      <c r="G22" s="21">
        <v>30</v>
      </c>
      <c r="H22" s="16" t="s">
        <v>1249</v>
      </c>
      <c r="I22" s="16" t="s">
        <v>1540</v>
      </c>
    </row>
    <row r="23" spans="1:10">
      <c r="B23" s="42" t="s">
        <v>1237</v>
      </c>
      <c r="C23" s="22" t="s">
        <v>1235</v>
      </c>
      <c r="D23" s="23" t="s">
        <v>1244</v>
      </c>
      <c r="E23" s="16" t="s">
        <v>1275</v>
      </c>
      <c r="F23" s="16">
        <f>365*4</f>
        <v>1460</v>
      </c>
      <c r="G23" s="16">
        <v>30</v>
      </c>
      <c r="H23" s="16" t="s">
        <v>1249</v>
      </c>
      <c r="I23" s="16" t="s">
        <v>1540</v>
      </c>
    </row>
    <row r="24" spans="1:10">
      <c r="B24" s="43" t="s">
        <v>1286</v>
      </c>
      <c r="C24" s="22" t="s">
        <v>1279</v>
      </c>
      <c r="D24" s="23" t="s">
        <v>1104</v>
      </c>
      <c r="E24" s="16" t="s">
        <v>1233</v>
      </c>
      <c r="F24" s="21">
        <f>365*5</f>
        <v>1825</v>
      </c>
      <c r="G24" s="16">
        <v>30</v>
      </c>
      <c r="H24" s="16" t="s">
        <v>1232</v>
      </c>
      <c r="I24" s="16" t="s">
        <v>1540</v>
      </c>
    </row>
    <row r="25" spans="1:10">
      <c r="A25" s="27" t="s">
        <v>1273</v>
      </c>
      <c r="B25" s="42" t="s">
        <v>1272</v>
      </c>
      <c r="C25" s="21" t="s">
        <v>1271</v>
      </c>
      <c r="D25" s="24" t="s">
        <v>1244</v>
      </c>
      <c r="E25" s="23" t="s">
        <v>1233</v>
      </c>
      <c r="F25" s="24">
        <f>365*5</f>
        <v>1825</v>
      </c>
      <c r="G25" s="23">
        <v>30</v>
      </c>
      <c r="H25" s="16" t="s">
        <v>1249</v>
      </c>
      <c r="I25" s="16" t="s">
        <v>1540</v>
      </c>
    </row>
    <row r="26" spans="1:10">
      <c r="A26" s="31" t="s">
        <v>1267</v>
      </c>
      <c r="B26" s="31" t="s">
        <v>1150</v>
      </c>
      <c r="C26" s="33" t="s">
        <v>1266</v>
      </c>
      <c r="D26" s="32" t="s">
        <v>1244</v>
      </c>
      <c r="E26" s="32" t="s">
        <v>1233</v>
      </c>
      <c r="F26" s="32">
        <f>365*5</f>
        <v>1825</v>
      </c>
      <c r="G26" s="32">
        <v>30</v>
      </c>
      <c r="H26" s="16" t="s">
        <v>1232</v>
      </c>
      <c r="I26" s="16" t="s">
        <v>1540</v>
      </c>
    </row>
    <row r="27" spans="1:10">
      <c r="A27" s="1" t="s">
        <v>1261</v>
      </c>
      <c r="B27" s="31" t="s">
        <v>1260</v>
      </c>
      <c r="C27" s="46" t="s">
        <v>1229</v>
      </c>
      <c r="D27" s="28" t="s">
        <v>1258</v>
      </c>
      <c r="E27" s="34" t="s">
        <v>1239</v>
      </c>
      <c r="F27" s="34">
        <v>730</v>
      </c>
      <c r="G27" s="34">
        <v>30</v>
      </c>
      <c r="H27" s="16" t="s">
        <v>1249</v>
      </c>
      <c r="I27" s="34" t="s">
        <v>1245</v>
      </c>
      <c r="J27" s="73">
        <v>43795</v>
      </c>
    </row>
    <row r="28" spans="1:10">
      <c r="A28" s="31" t="s">
        <v>1260</v>
      </c>
      <c r="B28" s="31" t="s">
        <v>1230</v>
      </c>
      <c r="C28" s="45" t="s">
        <v>1259</v>
      </c>
      <c r="D28" s="23" t="s">
        <v>1253</v>
      </c>
      <c r="E28" s="34" t="s">
        <v>1233</v>
      </c>
      <c r="F28" s="47">
        <f>365*4</f>
        <v>1460</v>
      </c>
      <c r="G28" s="34">
        <v>30</v>
      </c>
      <c r="H28" s="16" t="s">
        <v>1232</v>
      </c>
      <c r="I28" s="34" t="s">
        <v>1231</v>
      </c>
      <c r="J28" s="73">
        <v>43795</v>
      </c>
    </row>
    <row r="29" spans="1:10">
      <c r="A29" s="31" t="s">
        <v>1260</v>
      </c>
      <c r="B29" s="31" t="s">
        <v>1257</v>
      </c>
      <c r="C29" s="45" t="s">
        <v>1228</v>
      </c>
      <c r="D29" s="23" t="s">
        <v>1258</v>
      </c>
      <c r="E29" s="34" t="s">
        <v>1233</v>
      </c>
      <c r="F29" s="34">
        <f>365*4</f>
        <v>1460</v>
      </c>
      <c r="G29" s="34">
        <v>30</v>
      </c>
      <c r="H29" s="16" t="s">
        <v>1249</v>
      </c>
      <c r="I29" s="34" t="s">
        <v>1238</v>
      </c>
      <c r="J29" s="73">
        <v>43795</v>
      </c>
    </row>
    <row r="30" spans="1:10">
      <c r="A30" s="31" t="s">
        <v>1260</v>
      </c>
      <c r="B30" s="31" t="s">
        <v>1255</v>
      </c>
      <c r="C30" s="45" t="s">
        <v>1256</v>
      </c>
      <c r="D30" s="23" t="s">
        <v>1253</v>
      </c>
      <c r="E30" s="34" t="s">
        <v>1233</v>
      </c>
      <c r="F30" s="34">
        <f>365*4</f>
        <v>1460</v>
      </c>
      <c r="G30" s="34">
        <v>30</v>
      </c>
      <c r="H30" s="16" t="s">
        <v>1232</v>
      </c>
      <c r="I30" s="34" t="s">
        <v>1245</v>
      </c>
      <c r="J30" s="73">
        <v>43795</v>
      </c>
    </row>
    <row r="31" spans="1:10">
      <c r="A31" s="31" t="s">
        <v>1260</v>
      </c>
      <c r="B31" s="31" t="s">
        <v>1252</v>
      </c>
      <c r="C31" s="45" t="s">
        <v>1254</v>
      </c>
      <c r="D31" s="23" t="s">
        <v>1253</v>
      </c>
      <c r="E31" s="34" t="s">
        <v>1233</v>
      </c>
      <c r="F31" s="34">
        <f>365*4</f>
        <v>1460</v>
      </c>
      <c r="G31" s="34">
        <v>30</v>
      </c>
      <c r="H31" s="16" t="s">
        <v>1232</v>
      </c>
      <c r="I31" s="34" t="s">
        <v>1245</v>
      </c>
      <c r="J31" s="73">
        <v>43795</v>
      </c>
    </row>
    <row r="32" spans="1:10">
      <c r="A32" s="107" t="s">
        <v>1242</v>
      </c>
      <c r="B32" s="85" t="s">
        <v>1447</v>
      </c>
      <c r="C32" s="83" t="s">
        <v>1241</v>
      </c>
      <c r="D32" s="84" t="s">
        <v>1240</v>
      </c>
      <c r="E32" s="83" t="s">
        <v>1239</v>
      </c>
      <c r="F32" s="83">
        <v>730</v>
      </c>
      <c r="G32" s="83">
        <v>30</v>
      </c>
      <c r="H32" s="83" t="s">
        <v>1232</v>
      </c>
      <c r="I32" s="83" t="s">
        <v>1238</v>
      </c>
      <c r="J32" s="73">
        <v>43795</v>
      </c>
    </row>
    <row r="33" spans="1:10">
      <c r="A33" s="85" t="s">
        <v>1237</v>
      </c>
      <c r="B33" s="85" t="s">
        <v>1442</v>
      </c>
      <c r="C33" s="82" t="s">
        <v>1235</v>
      </c>
      <c r="D33" s="84" t="s">
        <v>1234</v>
      </c>
      <c r="E33" s="86" t="s">
        <v>1233</v>
      </c>
      <c r="F33" s="86">
        <f>365*4</f>
        <v>1460</v>
      </c>
      <c r="G33" s="86">
        <v>30</v>
      </c>
      <c r="H33" s="86" t="s">
        <v>1232</v>
      </c>
      <c r="I33" s="86" t="s">
        <v>1231</v>
      </c>
      <c r="J33" s="73">
        <v>43795</v>
      </c>
    </row>
    <row r="34" spans="1:10">
      <c r="A34" s="85" t="s">
        <v>1236</v>
      </c>
      <c r="B34" s="85" t="s">
        <v>1443</v>
      </c>
      <c r="C34" s="83" t="s">
        <v>1241</v>
      </c>
      <c r="D34" s="84" t="s">
        <v>1445</v>
      </c>
      <c r="E34" s="83" t="s">
        <v>1239</v>
      </c>
      <c r="F34" s="83">
        <v>730</v>
      </c>
      <c r="G34" s="83">
        <v>30</v>
      </c>
      <c r="H34" s="83" t="s">
        <v>1232</v>
      </c>
      <c r="I34" s="83" t="s">
        <v>1238</v>
      </c>
    </row>
    <row r="35" spans="1:10">
      <c r="A35" s="85" t="s">
        <v>1442</v>
      </c>
      <c r="B35" s="85" t="s">
        <v>1444</v>
      </c>
      <c r="C35" s="82" t="s">
        <v>1235</v>
      </c>
      <c r="D35" s="84" t="s">
        <v>1446</v>
      </c>
      <c r="E35" s="86" t="s">
        <v>1233</v>
      </c>
      <c r="F35" s="86">
        <f>365*4</f>
        <v>1460</v>
      </c>
      <c r="G35" s="86">
        <v>30</v>
      </c>
      <c r="H35" s="86" t="s">
        <v>1232</v>
      </c>
      <c r="I35" s="86" t="s">
        <v>1231</v>
      </c>
    </row>
    <row r="36" spans="1:10">
      <c r="A36" s="29" t="s">
        <v>1265</v>
      </c>
      <c r="B36" s="30" t="s">
        <v>1277</v>
      </c>
      <c r="C36" s="21" t="s">
        <v>1276</v>
      </c>
      <c r="D36" s="24" t="s">
        <v>1244</v>
      </c>
      <c r="E36" s="24" t="s">
        <v>1275</v>
      </c>
      <c r="F36" s="24">
        <f>365*5</f>
        <v>1825</v>
      </c>
      <c r="G36" s="24">
        <v>30</v>
      </c>
      <c r="H36" s="16" t="s">
        <v>1274</v>
      </c>
      <c r="I36" s="16" t="s">
        <v>1540</v>
      </c>
    </row>
    <row r="37" spans="1:10">
      <c r="A37" s="111" t="s">
        <v>1301</v>
      </c>
      <c r="B37" s="120" t="s">
        <v>1300</v>
      </c>
      <c r="C37" s="121" t="s">
        <v>1298</v>
      </c>
      <c r="D37" s="83" t="s">
        <v>1104</v>
      </c>
      <c r="E37" s="83" t="s">
        <v>1275</v>
      </c>
      <c r="F37" s="83">
        <f>365*5</f>
        <v>1825</v>
      </c>
      <c r="G37" s="83">
        <v>30</v>
      </c>
      <c r="H37" s="86" t="s">
        <v>1232</v>
      </c>
      <c r="I37" s="96" t="s">
        <v>1231</v>
      </c>
    </row>
    <row r="38" spans="1:10">
      <c r="A38" s="110" t="s">
        <v>1293</v>
      </c>
      <c r="B38" s="110" t="s">
        <v>1292</v>
      </c>
      <c r="C38" s="116" t="s">
        <v>1256</v>
      </c>
      <c r="D38" s="114" t="s">
        <v>1291</v>
      </c>
      <c r="E38" s="114" t="s">
        <v>1239</v>
      </c>
      <c r="F38" s="116">
        <v>730</v>
      </c>
      <c r="G38" s="114">
        <v>30</v>
      </c>
      <c r="H38" s="117" t="s">
        <v>1249</v>
      </c>
      <c r="I38" s="16" t="s">
        <v>1540</v>
      </c>
    </row>
    <row r="39" spans="1:10">
      <c r="A39" s="79" t="s">
        <v>1295</v>
      </c>
      <c r="B39" s="42" t="s">
        <v>1451</v>
      </c>
      <c r="C39" s="23" t="s">
        <v>1241</v>
      </c>
      <c r="D39" s="23" t="s">
        <v>1291</v>
      </c>
      <c r="E39" s="21" t="s">
        <v>1243</v>
      </c>
      <c r="F39" s="16">
        <v>730</v>
      </c>
      <c r="G39" s="16">
        <v>30</v>
      </c>
      <c r="H39" s="16" t="s">
        <v>1249</v>
      </c>
      <c r="I39" s="16" t="s">
        <v>1540</v>
      </c>
    </row>
    <row r="40" spans="1:10">
      <c r="A40" s="42" t="s">
        <v>1296</v>
      </c>
      <c r="B40" s="42" t="s">
        <v>1453</v>
      </c>
      <c r="C40" s="16" t="s">
        <v>1247</v>
      </c>
      <c r="D40" s="17" t="s">
        <v>1289</v>
      </c>
      <c r="E40" s="21" t="s">
        <v>1246</v>
      </c>
      <c r="F40" s="16">
        <v>730</v>
      </c>
      <c r="G40" s="16">
        <v>30</v>
      </c>
      <c r="H40" s="16" t="s">
        <v>1249</v>
      </c>
      <c r="I40" s="16" t="s">
        <v>1238</v>
      </c>
    </row>
    <row r="41" spans="1:10">
      <c r="A41" s="42" t="s">
        <v>1285</v>
      </c>
      <c r="B41" s="42" t="s">
        <v>1454</v>
      </c>
      <c r="C41" s="23" t="s">
        <v>1228</v>
      </c>
      <c r="D41" s="24" t="s">
        <v>1289</v>
      </c>
      <c r="E41" s="21" t="s">
        <v>1246</v>
      </c>
      <c r="F41" s="23">
        <f>365*4</f>
        <v>1460</v>
      </c>
      <c r="G41" s="23">
        <v>30</v>
      </c>
      <c r="H41" s="16" t="s">
        <v>1249</v>
      </c>
      <c r="I41" s="16" t="s">
        <v>1245</v>
      </c>
    </row>
    <row r="42" spans="1:10">
      <c r="A42" s="42" t="s">
        <v>1237</v>
      </c>
      <c r="B42" s="42" t="s">
        <v>1452</v>
      </c>
      <c r="C42" s="24" t="s">
        <v>1235</v>
      </c>
      <c r="D42" s="24" t="s">
        <v>1244</v>
      </c>
      <c r="E42" s="21" t="s">
        <v>1246</v>
      </c>
      <c r="F42" s="16">
        <f>365*4</f>
        <v>1460</v>
      </c>
      <c r="G42" s="16">
        <v>30</v>
      </c>
      <c r="H42" s="16" t="s">
        <v>1249</v>
      </c>
      <c r="I42" s="16" t="s">
        <v>1540</v>
      </c>
    </row>
    <row r="43" spans="1:10">
      <c r="A43" s="42" t="s">
        <v>1290</v>
      </c>
      <c r="B43" s="42" t="s">
        <v>1456</v>
      </c>
      <c r="C43" s="38" t="s">
        <v>1303</v>
      </c>
      <c r="D43" s="24" t="s">
        <v>1282</v>
      </c>
      <c r="E43" s="21" t="s">
        <v>1246</v>
      </c>
      <c r="F43" s="21">
        <f>365*4</f>
        <v>1460</v>
      </c>
      <c r="G43" s="16">
        <v>30</v>
      </c>
      <c r="H43" s="16" t="s">
        <v>1232</v>
      </c>
      <c r="I43" s="16" t="s">
        <v>1231</v>
      </c>
    </row>
    <row r="44" spans="1:10">
      <c r="A44" s="79" t="s">
        <v>1307</v>
      </c>
      <c r="B44" s="79" t="s">
        <v>1455</v>
      </c>
      <c r="C44" s="114" t="s">
        <v>1306</v>
      </c>
      <c r="D44" s="114" t="s">
        <v>1104</v>
      </c>
      <c r="E44" s="116" t="s">
        <v>1246</v>
      </c>
      <c r="F44" s="116">
        <f>365*4</f>
        <v>1460</v>
      </c>
      <c r="G44" s="116">
        <v>30</v>
      </c>
      <c r="H44" s="117" t="s">
        <v>1249</v>
      </c>
      <c r="I44" s="16" t="s">
        <v>1540</v>
      </c>
    </row>
    <row r="45" spans="1:10">
      <c r="A45" s="85" t="s">
        <v>1481</v>
      </c>
      <c r="B45" s="85" t="s">
        <v>1474</v>
      </c>
      <c r="C45" s="82" t="s">
        <v>1251</v>
      </c>
      <c r="D45" s="82" t="s">
        <v>1477</v>
      </c>
      <c r="E45" s="83" t="s">
        <v>1233</v>
      </c>
      <c r="F45" s="83">
        <v>730</v>
      </c>
      <c r="G45" s="86">
        <v>30</v>
      </c>
      <c r="H45" s="86" t="s">
        <v>1232</v>
      </c>
      <c r="I45" s="86" t="s">
        <v>1245</v>
      </c>
    </row>
    <row r="46" spans="1:10">
      <c r="A46" s="94" t="s">
        <v>1474</v>
      </c>
      <c r="B46" s="85" t="s">
        <v>1475</v>
      </c>
      <c r="C46" s="82" t="s">
        <v>1303</v>
      </c>
      <c r="D46" s="82" t="s">
        <v>1477</v>
      </c>
      <c r="E46" s="83" t="s">
        <v>1233</v>
      </c>
      <c r="F46" s="108">
        <f>365*5</f>
        <v>1825</v>
      </c>
      <c r="G46" s="86">
        <v>30</v>
      </c>
      <c r="H46" s="86" t="s">
        <v>1232</v>
      </c>
      <c r="I46" s="98" t="s">
        <v>1245</v>
      </c>
    </row>
    <row r="47" spans="1:10" ht="15" thickBot="1">
      <c r="A47" s="85" t="s">
        <v>1474</v>
      </c>
      <c r="B47" s="85" t="s">
        <v>1476</v>
      </c>
      <c r="C47" s="82" t="s">
        <v>1228</v>
      </c>
      <c r="D47" s="82" t="s">
        <v>1477</v>
      </c>
      <c r="E47" s="83" t="s">
        <v>1233</v>
      </c>
      <c r="F47" s="108">
        <v>1460</v>
      </c>
      <c r="G47" s="86">
        <v>30</v>
      </c>
      <c r="H47" s="86" t="s">
        <v>1232</v>
      </c>
      <c r="I47" s="86" t="s">
        <v>1245</v>
      </c>
    </row>
    <row r="48" spans="1:10">
      <c r="A48" s="87" t="s">
        <v>1476</v>
      </c>
      <c r="B48" s="88" t="s">
        <v>1478</v>
      </c>
      <c r="C48" s="89" t="s">
        <v>1251</v>
      </c>
      <c r="D48" s="89" t="s">
        <v>1484</v>
      </c>
      <c r="E48" s="90" t="s">
        <v>1233</v>
      </c>
      <c r="F48" s="90">
        <v>730</v>
      </c>
      <c r="G48" s="91">
        <v>30</v>
      </c>
      <c r="H48" s="91" t="s">
        <v>1232</v>
      </c>
      <c r="I48" s="92" t="s">
        <v>1245</v>
      </c>
      <c r="J48" s="75" t="s">
        <v>1490</v>
      </c>
    </row>
    <row r="49" spans="1:9">
      <c r="A49" s="93" t="s">
        <v>1476</v>
      </c>
      <c r="B49" s="94" t="s">
        <v>1485</v>
      </c>
      <c r="C49" s="95" t="s">
        <v>1303</v>
      </c>
      <c r="D49" s="95" t="s">
        <v>1483</v>
      </c>
      <c r="E49" s="96" t="s">
        <v>1233</v>
      </c>
      <c r="F49" s="97">
        <f>365*5</f>
        <v>1825</v>
      </c>
      <c r="G49" s="98">
        <v>30</v>
      </c>
      <c r="H49" s="98" t="s">
        <v>1232</v>
      </c>
      <c r="I49" s="99" t="s">
        <v>1245</v>
      </c>
    </row>
    <row r="50" spans="1:9">
      <c r="A50" s="93" t="s">
        <v>1476</v>
      </c>
      <c r="B50" s="94" t="s">
        <v>1486</v>
      </c>
      <c r="C50" s="95" t="s">
        <v>1228</v>
      </c>
      <c r="D50" s="95" t="s">
        <v>1483</v>
      </c>
      <c r="E50" s="96" t="s">
        <v>1233</v>
      </c>
      <c r="F50" s="97">
        <v>1460</v>
      </c>
      <c r="G50" s="98">
        <v>30</v>
      </c>
      <c r="H50" s="98" t="s">
        <v>1232</v>
      </c>
      <c r="I50" s="99" t="s">
        <v>1245</v>
      </c>
    </row>
    <row r="51" spans="1:9">
      <c r="A51" s="93" t="s">
        <v>1476</v>
      </c>
      <c r="B51" s="94" t="s">
        <v>1487</v>
      </c>
      <c r="C51" s="95" t="s">
        <v>1251</v>
      </c>
      <c r="D51" s="95" t="s">
        <v>1482</v>
      </c>
      <c r="E51" s="96" t="s">
        <v>1233</v>
      </c>
      <c r="F51" s="96">
        <v>730</v>
      </c>
      <c r="G51" s="98">
        <v>30</v>
      </c>
      <c r="H51" s="98" t="s">
        <v>1232</v>
      </c>
      <c r="I51" s="99" t="s">
        <v>1245</v>
      </c>
    </row>
    <row r="52" spans="1:9">
      <c r="A52" s="93" t="s">
        <v>1476</v>
      </c>
      <c r="B52" s="94" t="s">
        <v>1488</v>
      </c>
      <c r="C52" s="95" t="s">
        <v>1303</v>
      </c>
      <c r="D52" s="95" t="s">
        <v>1482</v>
      </c>
      <c r="E52" s="96" t="s">
        <v>1233</v>
      </c>
      <c r="F52" s="97">
        <f>365*5</f>
        <v>1825</v>
      </c>
      <c r="G52" s="98">
        <v>30</v>
      </c>
      <c r="H52" s="98" t="s">
        <v>1232</v>
      </c>
      <c r="I52" s="99" t="s">
        <v>1245</v>
      </c>
    </row>
    <row r="53" spans="1:9" ht="15" thickBot="1">
      <c r="A53" s="100" t="s">
        <v>1476</v>
      </c>
      <c r="B53" s="101" t="s">
        <v>1489</v>
      </c>
      <c r="C53" s="102" t="s">
        <v>1228</v>
      </c>
      <c r="D53" s="102" t="s">
        <v>1482</v>
      </c>
      <c r="E53" s="103" t="s">
        <v>1233</v>
      </c>
      <c r="F53" s="104">
        <v>1460</v>
      </c>
      <c r="G53" s="105">
        <v>30</v>
      </c>
      <c r="H53" s="105" t="s">
        <v>1232</v>
      </c>
      <c r="I53" s="106" t="s">
        <v>1245</v>
      </c>
    </row>
    <row r="54" spans="1:9">
      <c r="A54" s="30" t="s">
        <v>1280</v>
      </c>
      <c r="B54" s="79" t="s">
        <v>1527</v>
      </c>
      <c r="C54" s="23" t="s">
        <v>1276</v>
      </c>
      <c r="D54" s="23" t="s">
        <v>1268</v>
      </c>
      <c r="E54" s="24" t="s">
        <v>1233</v>
      </c>
      <c r="F54" s="24">
        <f>365*5</f>
        <v>1825</v>
      </c>
      <c r="G54" s="16">
        <v>30</v>
      </c>
      <c r="H54" s="16" t="s">
        <v>1232</v>
      </c>
      <c r="I54" s="16" t="s">
        <v>1540</v>
      </c>
    </row>
    <row r="55" spans="1:9">
      <c r="A55" s="31" t="s">
        <v>1264</v>
      </c>
      <c r="B55" s="79" t="s">
        <v>1528</v>
      </c>
      <c r="C55" s="114" t="s">
        <v>1256</v>
      </c>
      <c r="D55" s="23" t="s">
        <v>1268</v>
      </c>
      <c r="E55" s="24" t="s">
        <v>1233</v>
      </c>
      <c r="F55">
        <v>730</v>
      </c>
      <c r="G55" s="16">
        <v>30</v>
      </c>
      <c r="H55" s="16" t="s">
        <v>1232</v>
      </c>
      <c r="I55" s="16" t="s">
        <v>1540</v>
      </c>
    </row>
    <row r="56" spans="1:9">
      <c r="A56" s="43" t="s">
        <v>1273</v>
      </c>
      <c r="B56" s="79" t="s">
        <v>1530</v>
      </c>
      <c r="C56" s="23" t="s">
        <v>1279</v>
      </c>
      <c r="D56" s="114" t="s">
        <v>311</v>
      </c>
      <c r="E56" t="s">
        <v>1529</v>
      </c>
      <c r="F56" s="24">
        <f>365*5</f>
        <v>1825</v>
      </c>
      <c r="G56" s="16">
        <v>30</v>
      </c>
      <c r="H56" s="16" t="s">
        <v>1232</v>
      </c>
      <c r="I56" s="16" t="s">
        <v>1540</v>
      </c>
    </row>
    <row r="57" spans="1:9">
      <c r="A57" s="42" t="s">
        <v>1267</v>
      </c>
      <c r="B57" s="79" t="s">
        <v>1531</v>
      </c>
      <c r="C57" s="24" t="s">
        <v>1149</v>
      </c>
      <c r="D57" s="114" t="s">
        <v>311</v>
      </c>
      <c r="E57" t="s">
        <v>1529</v>
      </c>
      <c r="F57" s="24">
        <f>365*5</f>
        <v>1825</v>
      </c>
      <c r="G57" s="16">
        <v>30</v>
      </c>
      <c r="H57" s="16" t="s">
        <v>1232</v>
      </c>
      <c r="I57" s="16" t="s">
        <v>1540</v>
      </c>
    </row>
    <row r="58" spans="1:9">
      <c r="A58" s="31" t="s">
        <v>1150</v>
      </c>
      <c r="B58" s="79" t="s">
        <v>1532</v>
      </c>
      <c r="C58" s="32" t="s">
        <v>1263</v>
      </c>
      <c r="D58" s="114" t="s">
        <v>311</v>
      </c>
      <c r="E58" t="s">
        <v>1529</v>
      </c>
      <c r="F58" s="24">
        <f>365*5</f>
        <v>1825</v>
      </c>
      <c r="G58" s="16">
        <v>30</v>
      </c>
      <c r="H58" s="16" t="s">
        <v>1232</v>
      </c>
      <c r="I58" s="16" t="s">
        <v>1540</v>
      </c>
    </row>
    <row r="59" spans="1:9">
      <c r="A59" s="30" t="s">
        <v>1277</v>
      </c>
      <c r="B59" s="79" t="s">
        <v>1533</v>
      </c>
      <c r="C59" s="24" t="s">
        <v>1276</v>
      </c>
      <c r="D59" s="114" t="s">
        <v>311</v>
      </c>
      <c r="E59" t="s">
        <v>1529</v>
      </c>
      <c r="F59" s="24">
        <f>365*5</f>
        <v>1825</v>
      </c>
      <c r="G59" s="16">
        <v>30</v>
      </c>
      <c r="H59" s="16" t="s">
        <v>1232</v>
      </c>
      <c r="I59" s="16" t="s">
        <v>1540</v>
      </c>
    </row>
    <row r="60" spans="1:9">
      <c r="A60" s="110" t="s">
        <v>1292</v>
      </c>
      <c r="B60" s="79" t="s">
        <v>1534</v>
      </c>
      <c r="C60" s="114" t="s">
        <v>1256</v>
      </c>
      <c r="D60" s="114" t="s">
        <v>311</v>
      </c>
      <c r="E60" t="s">
        <v>1529</v>
      </c>
      <c r="F60">
        <v>730</v>
      </c>
      <c r="G60" s="16">
        <v>30</v>
      </c>
      <c r="H60" s="16" t="s">
        <v>1232</v>
      </c>
      <c r="I60" s="16" t="s">
        <v>1540</v>
      </c>
    </row>
    <row r="61" spans="1:9">
      <c r="A61" s="30" t="s">
        <v>1280</v>
      </c>
      <c r="B61" s="79" t="s">
        <v>1535</v>
      </c>
      <c r="C61" s="23" t="s">
        <v>1279</v>
      </c>
      <c r="D61" s="23" t="s">
        <v>1268</v>
      </c>
      <c r="E61" t="s">
        <v>1529</v>
      </c>
      <c r="F61" s="24">
        <f t="shared" ref="F61:F64" si="0">365*5</f>
        <v>1825</v>
      </c>
      <c r="G61" s="16">
        <v>30</v>
      </c>
      <c r="H61" s="16" t="s">
        <v>1232</v>
      </c>
      <c r="I61" s="16" t="s">
        <v>1540</v>
      </c>
    </row>
    <row r="62" spans="1:9">
      <c r="A62" s="31" t="s">
        <v>1269</v>
      </c>
      <c r="B62" s="79" t="s">
        <v>1536</v>
      </c>
      <c r="C62" s="24" t="s">
        <v>1149</v>
      </c>
      <c r="D62" s="23" t="s">
        <v>1268</v>
      </c>
      <c r="E62" t="s">
        <v>1529</v>
      </c>
      <c r="F62" s="24">
        <f t="shared" si="0"/>
        <v>1825</v>
      </c>
      <c r="G62" s="16">
        <v>30</v>
      </c>
      <c r="H62" s="16" t="s">
        <v>1232</v>
      </c>
      <c r="I62" s="16" t="s">
        <v>1540</v>
      </c>
    </row>
    <row r="63" spans="1:9">
      <c r="A63" s="31" t="s">
        <v>1264</v>
      </c>
      <c r="B63" s="79" t="s">
        <v>1537</v>
      </c>
      <c r="C63" s="32" t="s">
        <v>1263</v>
      </c>
      <c r="D63" s="23" t="s">
        <v>1268</v>
      </c>
      <c r="E63" t="s">
        <v>1529</v>
      </c>
      <c r="F63" s="24">
        <f t="shared" si="0"/>
        <v>1825</v>
      </c>
      <c r="G63" s="16">
        <v>30</v>
      </c>
      <c r="H63" s="16" t="s">
        <v>1232</v>
      </c>
      <c r="I63" s="16" t="s">
        <v>1540</v>
      </c>
    </row>
    <row r="64" spans="1:9">
      <c r="A64" s="30" t="s">
        <v>1280</v>
      </c>
      <c r="B64" s="79" t="s">
        <v>1538</v>
      </c>
      <c r="C64" s="24" t="s">
        <v>1276</v>
      </c>
      <c r="D64" s="23" t="s">
        <v>1268</v>
      </c>
      <c r="E64" t="s">
        <v>1529</v>
      </c>
      <c r="F64" s="24">
        <f t="shared" si="0"/>
        <v>1825</v>
      </c>
      <c r="G64" s="16">
        <v>30</v>
      </c>
      <c r="H64" s="16" t="s">
        <v>1232</v>
      </c>
      <c r="I64" s="16" t="s">
        <v>1540</v>
      </c>
    </row>
    <row r="65" spans="1:9">
      <c r="A65" s="29" t="s">
        <v>1281</v>
      </c>
      <c r="B65" s="79" t="s">
        <v>1539</v>
      </c>
      <c r="C65" s="114" t="s">
        <v>1256</v>
      </c>
      <c r="D65" s="23" t="s">
        <v>1268</v>
      </c>
      <c r="E65" t="s">
        <v>1529</v>
      </c>
      <c r="F65">
        <v>730</v>
      </c>
      <c r="G65" s="16">
        <v>30</v>
      </c>
      <c r="H65" s="16" t="s">
        <v>1232</v>
      </c>
      <c r="I65" s="16" t="s">
        <v>1540</v>
      </c>
    </row>
    <row r="70" spans="1:9">
      <c r="A70" t="s">
        <v>1491</v>
      </c>
    </row>
    <row r="71" spans="1:9">
      <c r="A71" t="s">
        <v>1492</v>
      </c>
    </row>
    <row r="72" spans="1:9">
      <c r="A72" t="s">
        <v>1493</v>
      </c>
    </row>
    <row r="73" spans="1:9">
      <c r="A73" t="s">
        <v>1494</v>
      </c>
    </row>
    <row r="74" spans="1:9">
      <c r="A74" t="s">
        <v>1495</v>
      </c>
    </row>
    <row r="75" spans="1:9">
      <c r="A75" t="s">
        <v>1496</v>
      </c>
    </row>
    <row r="76" spans="1:9">
      <c r="A76" t="s">
        <v>1497</v>
      </c>
    </row>
    <row r="77" spans="1:9">
      <c r="A77" t="s">
        <v>1498</v>
      </c>
    </row>
    <row r="78" spans="1:9">
      <c r="A78" t="s">
        <v>1499</v>
      </c>
    </row>
    <row r="79" spans="1:9">
      <c r="A79" t="s">
        <v>1500</v>
      </c>
    </row>
    <row r="80" spans="1:9">
      <c r="A80" t="s">
        <v>1501</v>
      </c>
    </row>
    <row r="81" spans="1:1">
      <c r="A81" t="s">
        <v>1502</v>
      </c>
    </row>
    <row r="82" spans="1:1">
      <c r="A82" t="s">
        <v>1503</v>
      </c>
    </row>
    <row r="83" spans="1:1">
      <c r="A83" t="s">
        <v>1504</v>
      </c>
    </row>
    <row r="84" spans="1:1">
      <c r="A84" t="s">
        <v>1505</v>
      </c>
    </row>
    <row r="85" spans="1:1">
      <c r="A85" t="s">
        <v>1506</v>
      </c>
    </row>
    <row r="86" spans="1:1">
      <c r="A86" t="s">
        <v>1507</v>
      </c>
    </row>
    <row r="87" spans="1:1">
      <c r="A87" t="s">
        <v>1508</v>
      </c>
    </row>
    <row r="88" spans="1:1">
      <c r="A88" t="s">
        <v>1509</v>
      </c>
    </row>
    <row r="89" spans="1:1">
      <c r="A89" t="s">
        <v>1510</v>
      </c>
    </row>
    <row r="90" spans="1:1">
      <c r="A90" t="s">
        <v>1511</v>
      </c>
    </row>
    <row r="91" spans="1:1">
      <c r="A91" t="s">
        <v>1512</v>
      </c>
    </row>
    <row r="92" spans="1:1">
      <c r="A92" t="s">
        <v>1513</v>
      </c>
    </row>
    <row r="93" spans="1:1">
      <c r="A93" t="s">
        <v>1514</v>
      </c>
    </row>
    <row r="94" spans="1:1">
      <c r="A94" t="s">
        <v>1515</v>
      </c>
    </row>
    <row r="95" spans="1:1">
      <c r="A95" t="s">
        <v>1516</v>
      </c>
    </row>
    <row r="96" spans="1:1">
      <c r="A96" t="s">
        <v>1517</v>
      </c>
    </row>
    <row r="97" spans="1:10">
      <c r="A97" t="s">
        <v>1518</v>
      </c>
    </row>
    <row r="98" spans="1:10">
      <c r="A98" t="s">
        <v>1519</v>
      </c>
    </row>
    <row r="100" spans="1:10">
      <c r="A100" s="144" t="s">
        <v>1542</v>
      </c>
    </row>
    <row r="102" spans="1:10" ht="28.5">
      <c r="A102" s="122" t="s">
        <v>1318</v>
      </c>
      <c r="B102" s="122" t="s">
        <v>1317</v>
      </c>
      <c r="C102" s="122" t="s">
        <v>1316</v>
      </c>
      <c r="D102" s="122" t="s">
        <v>3143</v>
      </c>
      <c r="E102" s="122" t="s">
        <v>1314</v>
      </c>
      <c r="F102" s="122" t="s">
        <v>1313</v>
      </c>
      <c r="G102" s="122" t="s">
        <v>1312</v>
      </c>
      <c r="H102" s="122" t="s">
        <v>1311</v>
      </c>
      <c r="I102" s="122" t="s">
        <v>1310</v>
      </c>
      <c r="J102" s="122" t="s">
        <v>1541</v>
      </c>
    </row>
    <row r="103" spans="1:10">
      <c r="A103" s="44"/>
      <c r="B103" s="140" t="s">
        <v>1248</v>
      </c>
      <c r="C103" s="131" t="s">
        <v>3396</v>
      </c>
      <c r="D103" s="131" t="s">
        <v>311</v>
      </c>
      <c r="E103" s="125" t="s">
        <v>1233</v>
      </c>
      <c r="F103" s="125">
        <v>730</v>
      </c>
      <c r="G103" s="125">
        <v>30</v>
      </c>
      <c r="H103" s="125" t="s">
        <v>1232</v>
      </c>
      <c r="I103" s="125" t="s">
        <v>1540</v>
      </c>
      <c r="J103" s="127">
        <v>2</v>
      </c>
    </row>
    <row r="104" spans="1:10">
      <c r="A104" s="44"/>
      <c r="B104" s="140" t="s">
        <v>1307</v>
      </c>
      <c r="C104" s="131" t="s">
        <v>1259</v>
      </c>
      <c r="D104" s="130" t="s">
        <v>311</v>
      </c>
      <c r="E104" s="125" t="s">
        <v>1233</v>
      </c>
      <c r="F104" s="131">
        <v>1460</v>
      </c>
      <c r="G104" s="131">
        <v>30</v>
      </c>
      <c r="H104" s="125" t="s">
        <v>1232</v>
      </c>
      <c r="I104" s="125" t="s">
        <v>1540</v>
      </c>
      <c r="J104" s="127">
        <v>1</v>
      </c>
    </row>
    <row r="105" spans="1:10">
      <c r="A105" s="44"/>
      <c r="B105" s="140" t="s">
        <v>1237</v>
      </c>
      <c r="C105" s="129" t="s">
        <v>1228</v>
      </c>
      <c r="D105" s="139" t="s">
        <v>311</v>
      </c>
      <c r="E105" s="125" t="s">
        <v>1233</v>
      </c>
      <c r="F105" s="125">
        <v>1460</v>
      </c>
      <c r="G105" s="125">
        <v>30</v>
      </c>
      <c r="H105" s="125" t="s">
        <v>1232</v>
      </c>
      <c r="I105" s="125" t="s">
        <v>1540</v>
      </c>
      <c r="J105" s="127">
        <v>4</v>
      </c>
    </row>
    <row r="106" spans="1:10">
      <c r="A106" s="44"/>
      <c r="B106" s="141" t="s">
        <v>1273</v>
      </c>
      <c r="C106" s="129" t="s">
        <v>1279</v>
      </c>
      <c r="D106" s="139" t="s">
        <v>311</v>
      </c>
      <c r="E106" s="125" t="s">
        <v>1233</v>
      </c>
      <c r="F106" s="131">
        <v>1825</v>
      </c>
      <c r="G106" s="125">
        <v>30</v>
      </c>
      <c r="H106" s="125" t="s">
        <v>1232</v>
      </c>
      <c r="I106" s="125" t="s">
        <v>1540</v>
      </c>
      <c r="J106" s="127">
        <v>6</v>
      </c>
    </row>
    <row r="107" spans="1:10">
      <c r="A107" s="142" t="s">
        <v>1273</v>
      </c>
      <c r="B107" s="140" t="s">
        <v>1267</v>
      </c>
      <c r="C107" s="131" t="s">
        <v>1149</v>
      </c>
      <c r="D107" s="130" t="s">
        <v>311</v>
      </c>
      <c r="E107" s="139" t="s">
        <v>1233</v>
      </c>
      <c r="F107" s="130">
        <v>1825</v>
      </c>
      <c r="G107" s="139">
        <v>30</v>
      </c>
      <c r="H107" s="125" t="s">
        <v>1232</v>
      </c>
      <c r="I107" s="125" t="s">
        <v>1540</v>
      </c>
      <c r="J107" s="127">
        <v>8</v>
      </c>
    </row>
    <row r="108" spans="1:10">
      <c r="A108" s="135" t="s">
        <v>1267</v>
      </c>
      <c r="B108" s="135" t="s">
        <v>1150</v>
      </c>
      <c r="C108" s="143" t="s">
        <v>1263</v>
      </c>
      <c r="D108" s="137" t="s">
        <v>311</v>
      </c>
      <c r="E108" s="137" t="s">
        <v>1233</v>
      </c>
      <c r="F108" s="137">
        <v>1825</v>
      </c>
      <c r="G108" s="137">
        <v>30</v>
      </c>
      <c r="H108" s="125" t="s">
        <v>1232</v>
      </c>
      <c r="I108" s="125" t="s">
        <v>1540</v>
      </c>
      <c r="J108" s="127">
        <v>9</v>
      </c>
    </row>
    <row r="109" spans="1:10">
      <c r="A109" s="128" t="s">
        <v>1150</v>
      </c>
      <c r="B109" s="124" t="s">
        <v>1277</v>
      </c>
      <c r="C109" s="131" t="s">
        <v>1276</v>
      </c>
      <c r="D109" s="130" t="s">
        <v>311</v>
      </c>
      <c r="E109" s="130" t="s">
        <v>1233</v>
      </c>
      <c r="F109" s="130">
        <v>1825</v>
      </c>
      <c r="G109" s="130">
        <v>30</v>
      </c>
      <c r="H109" s="125" t="s">
        <v>1232</v>
      </c>
      <c r="I109" s="125" t="s">
        <v>1540</v>
      </c>
      <c r="J109" s="127">
        <v>7</v>
      </c>
    </row>
    <row r="110" spans="1:10">
      <c r="A110" s="123" t="s">
        <v>1169</v>
      </c>
      <c r="B110" s="124" t="s">
        <v>1242</v>
      </c>
      <c r="C110" s="125" t="s">
        <v>1229</v>
      </c>
      <c r="D110" s="126" t="s">
        <v>1294</v>
      </c>
      <c r="E110" s="125" t="s">
        <v>1233</v>
      </c>
      <c r="F110" s="125">
        <v>730</v>
      </c>
      <c r="G110" s="125">
        <v>30</v>
      </c>
      <c r="H110" s="125" t="s">
        <v>1232</v>
      </c>
      <c r="I110" s="125" t="s">
        <v>1540</v>
      </c>
      <c r="J110" s="127">
        <v>12</v>
      </c>
    </row>
    <row r="111" spans="1:10">
      <c r="A111" s="128" t="s">
        <v>1242</v>
      </c>
      <c r="B111" s="124" t="s">
        <v>1281</v>
      </c>
      <c r="C111" s="129" t="s">
        <v>1228</v>
      </c>
      <c r="D111" s="130" t="s">
        <v>1278</v>
      </c>
      <c r="E111" s="130" t="s">
        <v>1233</v>
      </c>
      <c r="F111" s="131">
        <v>1460</v>
      </c>
      <c r="G111" s="130">
        <v>30</v>
      </c>
      <c r="H111" s="125" t="s">
        <v>1232</v>
      </c>
      <c r="I111" s="125" t="s">
        <v>1540</v>
      </c>
      <c r="J111" s="127">
        <v>14</v>
      </c>
    </row>
    <row r="112" spans="1:10">
      <c r="A112" s="128" t="s">
        <v>1281</v>
      </c>
      <c r="B112" s="124" t="s">
        <v>1280</v>
      </c>
      <c r="C112" s="129" t="s">
        <v>1279</v>
      </c>
      <c r="D112" s="130" t="s">
        <v>1278</v>
      </c>
      <c r="E112" s="130" t="s">
        <v>1233</v>
      </c>
      <c r="F112" s="131">
        <v>1825</v>
      </c>
      <c r="G112" s="130">
        <v>30</v>
      </c>
      <c r="H112" s="125" t="s">
        <v>1232</v>
      </c>
      <c r="I112" s="125" t="s">
        <v>1540</v>
      </c>
      <c r="J112" s="127">
        <v>16</v>
      </c>
    </row>
    <row r="113" spans="1:15">
      <c r="A113" s="124" t="s">
        <v>1237</v>
      </c>
      <c r="B113" s="124" t="s">
        <v>1292</v>
      </c>
      <c r="C113" s="131" t="s">
        <v>1256</v>
      </c>
      <c r="D113" s="130" t="s">
        <v>311</v>
      </c>
      <c r="E113" s="130" t="s">
        <v>1233</v>
      </c>
      <c r="F113" s="131">
        <v>730</v>
      </c>
      <c r="G113" s="130">
        <v>30</v>
      </c>
      <c r="H113" s="125" t="s">
        <v>1232</v>
      </c>
      <c r="I113" s="125" t="s">
        <v>1540</v>
      </c>
      <c r="J113" s="127">
        <v>3</v>
      </c>
    </row>
    <row r="114" spans="1:15">
      <c r="A114" s="132" t="s">
        <v>1290</v>
      </c>
      <c r="B114" s="124" t="s">
        <v>1304</v>
      </c>
      <c r="C114" s="133" t="s">
        <v>1259</v>
      </c>
      <c r="D114" s="131" t="s">
        <v>1262</v>
      </c>
      <c r="E114" s="134" t="s">
        <v>1233</v>
      </c>
      <c r="F114" s="134">
        <v>1460</v>
      </c>
      <c r="G114" s="134">
        <v>30</v>
      </c>
      <c r="H114" s="125" t="s">
        <v>1232</v>
      </c>
      <c r="I114" s="125" t="s">
        <v>1540</v>
      </c>
      <c r="J114" s="127">
        <v>11</v>
      </c>
    </row>
    <row r="115" spans="1:15">
      <c r="A115" s="135" t="s">
        <v>1150</v>
      </c>
      <c r="B115" s="135" t="s">
        <v>1264</v>
      </c>
      <c r="C115" s="136" t="s">
        <v>1263</v>
      </c>
      <c r="D115" s="131" t="s">
        <v>1262</v>
      </c>
      <c r="E115" s="137" t="s">
        <v>1233</v>
      </c>
      <c r="F115" s="137">
        <v>1825</v>
      </c>
      <c r="G115" s="137">
        <v>30</v>
      </c>
      <c r="H115" s="125" t="s">
        <v>1232</v>
      </c>
      <c r="I115" s="125" t="s">
        <v>1540</v>
      </c>
      <c r="J115" s="127">
        <v>19</v>
      </c>
    </row>
    <row r="116" spans="1:15">
      <c r="A116" s="135" t="s">
        <v>1264</v>
      </c>
      <c r="B116" s="135" t="s">
        <v>1269</v>
      </c>
      <c r="C116" s="138" t="s">
        <v>1149</v>
      </c>
      <c r="D116" s="139" t="s">
        <v>1268</v>
      </c>
      <c r="E116" s="137" t="s">
        <v>1233</v>
      </c>
      <c r="F116" s="137">
        <v>1825</v>
      </c>
      <c r="G116" s="137">
        <v>30</v>
      </c>
      <c r="H116" s="125" t="s">
        <v>1232</v>
      </c>
      <c r="I116" s="125" t="s">
        <v>1540</v>
      </c>
      <c r="J116" s="127">
        <v>18</v>
      </c>
    </row>
    <row r="117" spans="1:15">
      <c r="A117" s="124" t="s">
        <v>1242</v>
      </c>
      <c r="B117" s="124" t="s">
        <v>1448</v>
      </c>
      <c r="C117" s="130" t="s">
        <v>1229</v>
      </c>
      <c r="D117" s="130" t="s">
        <v>1294</v>
      </c>
      <c r="E117" s="131" t="s">
        <v>1243</v>
      </c>
      <c r="F117" s="130">
        <v>730</v>
      </c>
      <c r="G117" s="130">
        <v>30</v>
      </c>
      <c r="H117" s="130" t="s">
        <v>1232</v>
      </c>
      <c r="I117" s="125" t="s">
        <v>1540</v>
      </c>
      <c r="J117" s="127">
        <v>32</v>
      </c>
    </row>
    <row r="118" spans="1:15">
      <c r="A118" s="124" t="s">
        <v>1281</v>
      </c>
      <c r="B118" s="124" t="s">
        <v>1449</v>
      </c>
      <c r="C118" s="130" t="s">
        <v>1228</v>
      </c>
      <c r="D118" s="130" t="s">
        <v>1294</v>
      </c>
      <c r="E118" s="131" t="s">
        <v>1243</v>
      </c>
      <c r="F118" s="130">
        <v>1460</v>
      </c>
      <c r="G118" s="130">
        <v>30</v>
      </c>
      <c r="H118" s="130" t="s">
        <v>1232</v>
      </c>
      <c r="I118" s="125" t="s">
        <v>1540</v>
      </c>
      <c r="J118" s="127">
        <v>34</v>
      </c>
    </row>
    <row r="119" spans="1:15">
      <c r="A119" s="140" t="s">
        <v>1248</v>
      </c>
      <c r="B119" s="140" t="s">
        <v>1451</v>
      </c>
      <c r="C119" s="139" t="s">
        <v>1229</v>
      </c>
      <c r="D119" s="139" t="s">
        <v>311</v>
      </c>
      <c r="E119" s="131" t="s">
        <v>1243</v>
      </c>
      <c r="F119" s="125">
        <v>730</v>
      </c>
      <c r="G119" s="125">
        <v>30</v>
      </c>
      <c r="H119" s="125" t="s">
        <v>1232</v>
      </c>
      <c r="I119" s="125" t="s">
        <v>1540</v>
      </c>
      <c r="J119" s="127">
        <v>22</v>
      </c>
    </row>
    <row r="120" spans="1:15">
      <c r="A120" s="140" t="s">
        <v>1237</v>
      </c>
      <c r="B120" s="140" t="s">
        <v>1452</v>
      </c>
      <c r="C120" s="130" t="s">
        <v>1228</v>
      </c>
      <c r="D120" s="130" t="s">
        <v>311</v>
      </c>
      <c r="E120" s="131" t="s">
        <v>1243</v>
      </c>
      <c r="F120" s="125">
        <v>1460</v>
      </c>
      <c r="G120" s="125">
        <v>30</v>
      </c>
      <c r="H120" s="125" t="s">
        <v>1232</v>
      </c>
      <c r="I120" s="125" t="s">
        <v>1540</v>
      </c>
      <c r="J120" s="127">
        <v>24</v>
      </c>
    </row>
    <row r="121" spans="1:15">
      <c r="A121" s="140" t="s">
        <v>1307</v>
      </c>
      <c r="B121" s="140" t="s">
        <v>1455</v>
      </c>
      <c r="C121" s="130" t="s">
        <v>1259</v>
      </c>
      <c r="D121" s="130" t="s">
        <v>311</v>
      </c>
      <c r="E121" s="131" t="s">
        <v>1243</v>
      </c>
      <c r="F121" s="131">
        <v>1460</v>
      </c>
      <c r="G121" s="131">
        <v>30</v>
      </c>
      <c r="H121" s="125" t="s">
        <v>1232</v>
      </c>
      <c r="I121" s="125" t="s">
        <v>1540</v>
      </c>
      <c r="J121" s="127">
        <v>21</v>
      </c>
    </row>
    <row r="122" spans="1:15">
      <c r="A122" s="124" t="s">
        <v>1304</v>
      </c>
      <c r="B122" s="124" t="s">
        <v>1457</v>
      </c>
      <c r="C122" s="133" t="s">
        <v>1259</v>
      </c>
      <c r="D122" s="130" t="s">
        <v>1268</v>
      </c>
      <c r="E122" s="131" t="s">
        <v>1243</v>
      </c>
      <c r="F122" s="134">
        <v>1460</v>
      </c>
      <c r="G122" s="134">
        <v>30</v>
      </c>
      <c r="H122" s="125" t="s">
        <v>1232</v>
      </c>
      <c r="I122" s="125" t="s">
        <v>1540</v>
      </c>
      <c r="J122" s="127">
        <v>31</v>
      </c>
    </row>
    <row r="123" spans="1:15">
      <c r="A123" s="124" t="s">
        <v>1280</v>
      </c>
      <c r="B123" s="140" t="s">
        <v>1527</v>
      </c>
      <c r="C123" s="139" t="s">
        <v>1276</v>
      </c>
      <c r="D123" s="139" t="s">
        <v>1268</v>
      </c>
      <c r="E123" s="130" t="s">
        <v>1233</v>
      </c>
      <c r="F123" s="130">
        <v>1825</v>
      </c>
      <c r="G123" s="125">
        <v>30</v>
      </c>
      <c r="H123" s="125" t="s">
        <v>1232</v>
      </c>
      <c r="I123" s="125" t="s">
        <v>1540</v>
      </c>
      <c r="J123" s="127">
        <v>17</v>
      </c>
    </row>
    <row r="124" spans="1:15">
      <c r="A124" s="135" t="s">
        <v>1264</v>
      </c>
      <c r="B124" s="140" t="s">
        <v>1528</v>
      </c>
      <c r="C124" s="130" t="s">
        <v>1256</v>
      </c>
      <c r="D124" s="130" t="s">
        <v>3049</v>
      </c>
      <c r="E124" s="130" t="s">
        <v>1233</v>
      </c>
      <c r="F124" s="44">
        <v>730</v>
      </c>
      <c r="G124" s="125">
        <v>30</v>
      </c>
      <c r="H124" s="125" t="s">
        <v>1232</v>
      </c>
      <c r="I124" s="125" t="s">
        <v>1540</v>
      </c>
      <c r="J124" s="127">
        <v>13</v>
      </c>
    </row>
    <row r="125" spans="1:15">
      <c r="A125" s="141" t="s">
        <v>1273</v>
      </c>
      <c r="B125" s="140" t="s">
        <v>1530</v>
      </c>
      <c r="C125" s="139" t="s">
        <v>1279</v>
      </c>
      <c r="D125" s="130" t="s">
        <v>311</v>
      </c>
      <c r="E125" s="44" t="s">
        <v>1529</v>
      </c>
      <c r="F125" s="130">
        <v>1825</v>
      </c>
      <c r="G125" s="125">
        <v>30</v>
      </c>
      <c r="H125" s="125" t="s">
        <v>1232</v>
      </c>
      <c r="I125" s="125" t="s">
        <v>1540</v>
      </c>
      <c r="J125" s="127">
        <v>26</v>
      </c>
    </row>
    <row r="126" spans="1:15">
      <c r="A126" s="140" t="s">
        <v>1267</v>
      </c>
      <c r="B126" s="140" t="s">
        <v>1531</v>
      </c>
      <c r="C126" s="130" t="s">
        <v>1149</v>
      </c>
      <c r="D126" s="130" t="s">
        <v>311</v>
      </c>
      <c r="E126" s="44" t="s">
        <v>1529</v>
      </c>
      <c r="F126" s="130">
        <v>1825</v>
      </c>
      <c r="G126" s="125">
        <v>30</v>
      </c>
      <c r="H126" s="125" t="s">
        <v>1232</v>
      </c>
      <c r="I126" s="125" t="s">
        <v>1540</v>
      </c>
      <c r="J126" s="127">
        <v>28</v>
      </c>
    </row>
    <row r="127" spans="1:15">
      <c r="A127" s="135" t="s">
        <v>1150</v>
      </c>
      <c r="B127" s="140" t="s">
        <v>1532</v>
      </c>
      <c r="C127" s="137" t="s">
        <v>1263</v>
      </c>
      <c r="D127" s="130" t="s">
        <v>311</v>
      </c>
      <c r="E127" s="44" t="s">
        <v>1529</v>
      </c>
      <c r="F127" s="130">
        <v>1825</v>
      </c>
      <c r="G127" s="125">
        <v>30</v>
      </c>
      <c r="H127" s="125" t="s">
        <v>1232</v>
      </c>
      <c r="I127" s="125" t="s">
        <v>1540</v>
      </c>
      <c r="J127" s="127">
        <v>29</v>
      </c>
    </row>
    <row r="128" spans="1:15">
      <c r="A128" s="124" t="s">
        <v>1277</v>
      </c>
      <c r="B128" s="140" t="s">
        <v>1533</v>
      </c>
      <c r="C128" s="130" t="s">
        <v>1276</v>
      </c>
      <c r="D128" s="130" t="s">
        <v>311</v>
      </c>
      <c r="E128" s="44" t="s">
        <v>1529</v>
      </c>
      <c r="F128" s="130">
        <v>1825</v>
      </c>
      <c r="G128" s="125">
        <v>30</v>
      </c>
      <c r="H128" s="125" t="s">
        <v>1232</v>
      </c>
      <c r="I128" s="125" t="s">
        <v>1540</v>
      </c>
      <c r="J128" s="127">
        <v>27</v>
      </c>
      <c r="M128" t="s">
        <v>3326</v>
      </c>
      <c r="N128" t="s">
        <v>3329</v>
      </c>
      <c r="O128" t="s">
        <v>3327</v>
      </c>
    </row>
    <row r="129" spans="1:16">
      <c r="A129" s="124" t="s">
        <v>1292</v>
      </c>
      <c r="B129" s="140" t="s">
        <v>1534</v>
      </c>
      <c r="C129" s="130" t="s">
        <v>1256</v>
      </c>
      <c r="D129" s="130" t="s">
        <v>311</v>
      </c>
      <c r="E129" s="44" t="s">
        <v>1529</v>
      </c>
      <c r="F129" s="44">
        <v>730</v>
      </c>
      <c r="G129" s="125">
        <v>30</v>
      </c>
      <c r="H129" s="125" t="s">
        <v>1232</v>
      </c>
      <c r="I129" s="125" t="s">
        <v>1540</v>
      </c>
      <c r="J129" s="127">
        <v>23</v>
      </c>
      <c r="M129">
        <v>7</v>
      </c>
      <c r="N129">
        <v>7</v>
      </c>
      <c r="O129">
        <v>4</v>
      </c>
      <c r="P129">
        <f>M129*N129*O129</f>
        <v>196</v>
      </c>
    </row>
    <row r="130" spans="1:16">
      <c r="A130" s="124" t="s">
        <v>1280</v>
      </c>
      <c r="B130" s="140" t="s">
        <v>1535</v>
      </c>
      <c r="C130" s="139" t="s">
        <v>1279</v>
      </c>
      <c r="D130" s="139" t="s">
        <v>1268</v>
      </c>
      <c r="E130" s="44" t="s">
        <v>1529</v>
      </c>
      <c r="F130" s="130">
        <v>1825</v>
      </c>
      <c r="G130" s="125">
        <v>30</v>
      </c>
      <c r="H130" s="125" t="s">
        <v>1232</v>
      </c>
      <c r="I130" s="125" t="s">
        <v>1540</v>
      </c>
      <c r="J130" s="127">
        <v>36</v>
      </c>
      <c r="M130" t="s">
        <v>3326</v>
      </c>
      <c r="N130" t="s">
        <v>3327</v>
      </c>
      <c r="O130" t="s">
        <v>3328</v>
      </c>
    </row>
    <row r="131" spans="1:16">
      <c r="A131" s="135" t="s">
        <v>1269</v>
      </c>
      <c r="B131" s="140" t="s">
        <v>1536</v>
      </c>
      <c r="C131" s="130" t="s">
        <v>1149</v>
      </c>
      <c r="D131" s="139" t="s">
        <v>1268</v>
      </c>
      <c r="E131" s="44" t="s">
        <v>1529</v>
      </c>
      <c r="F131" s="130">
        <v>1825</v>
      </c>
      <c r="G131" s="125">
        <v>30</v>
      </c>
      <c r="H131" s="125" t="s">
        <v>1232</v>
      </c>
      <c r="I131" s="125" t="s">
        <v>1540</v>
      </c>
      <c r="J131" s="127">
        <v>38</v>
      </c>
      <c r="M131">
        <v>7</v>
      </c>
      <c r="N131">
        <v>4</v>
      </c>
      <c r="O131">
        <v>4</v>
      </c>
      <c r="P131">
        <f>M131*N131*O131</f>
        <v>112</v>
      </c>
    </row>
    <row r="132" spans="1:16">
      <c r="A132" s="135" t="s">
        <v>1264</v>
      </c>
      <c r="B132" s="140" t="s">
        <v>1537</v>
      </c>
      <c r="C132" s="137" t="s">
        <v>1263</v>
      </c>
      <c r="D132" s="139" t="s">
        <v>1268</v>
      </c>
      <c r="E132" s="44" t="s">
        <v>1529</v>
      </c>
      <c r="F132" s="130">
        <v>1825</v>
      </c>
      <c r="G132" s="125">
        <v>30</v>
      </c>
      <c r="H132" s="125" t="s">
        <v>1232</v>
      </c>
      <c r="I132" s="125" t="s">
        <v>1540</v>
      </c>
      <c r="J132" s="127">
        <v>39</v>
      </c>
    </row>
    <row r="133" spans="1:16">
      <c r="A133" s="124" t="s">
        <v>1280</v>
      </c>
      <c r="B133" s="140" t="s">
        <v>1538</v>
      </c>
      <c r="C133" s="130" t="s">
        <v>1276</v>
      </c>
      <c r="D133" s="139" t="s">
        <v>1268</v>
      </c>
      <c r="E133" s="44" t="s">
        <v>1529</v>
      </c>
      <c r="F133" s="130">
        <v>1825</v>
      </c>
      <c r="G133" s="125">
        <v>30</v>
      </c>
      <c r="H133" s="125" t="s">
        <v>1232</v>
      </c>
      <c r="I133" s="125" t="s">
        <v>1540</v>
      </c>
      <c r="J133" s="127">
        <v>37</v>
      </c>
      <c r="M133" t="s">
        <v>3326</v>
      </c>
      <c r="N133" t="s">
        <v>3330</v>
      </c>
    </row>
    <row r="134" spans="1:16">
      <c r="A134" s="128" t="s">
        <v>1281</v>
      </c>
      <c r="B134" s="140" t="s">
        <v>1539</v>
      </c>
      <c r="C134" s="130" t="s">
        <v>1256</v>
      </c>
      <c r="D134" s="139" t="s">
        <v>1268</v>
      </c>
      <c r="E134" s="44" t="s">
        <v>1529</v>
      </c>
      <c r="F134" s="44">
        <v>730</v>
      </c>
      <c r="G134" s="125">
        <v>30</v>
      </c>
      <c r="H134" s="125" t="s">
        <v>1232</v>
      </c>
      <c r="I134" s="125" t="s">
        <v>1540</v>
      </c>
      <c r="J134" s="127">
        <v>33</v>
      </c>
      <c r="M134">
        <v>7</v>
      </c>
      <c r="N134">
        <v>16</v>
      </c>
      <c r="O134">
        <v>1</v>
      </c>
      <c r="P134">
        <f>M134*N134*O134</f>
        <v>112</v>
      </c>
    </row>
    <row r="135" spans="1:16">
      <c r="A135" s="135" t="s">
        <v>1150</v>
      </c>
      <c r="B135" s="140" t="s">
        <v>3041</v>
      </c>
      <c r="C135" s="136" t="s">
        <v>3039</v>
      </c>
      <c r="D135" s="137" t="s">
        <v>311</v>
      </c>
      <c r="E135" s="137" t="s">
        <v>1233</v>
      </c>
      <c r="F135" s="137">
        <v>1825</v>
      </c>
      <c r="G135" s="137">
        <v>30</v>
      </c>
      <c r="H135" s="274" t="s">
        <v>1232</v>
      </c>
      <c r="I135" s="274" t="s">
        <v>1540</v>
      </c>
      <c r="J135" s="127">
        <v>10</v>
      </c>
    </row>
    <row r="136" spans="1:16">
      <c r="A136" s="135" t="s">
        <v>1264</v>
      </c>
      <c r="B136" s="140" t="s">
        <v>3040</v>
      </c>
      <c r="C136" s="136" t="s">
        <v>3039</v>
      </c>
      <c r="D136" s="275" t="s">
        <v>1262</v>
      </c>
      <c r="E136" s="137" t="s">
        <v>1233</v>
      </c>
      <c r="F136" s="137">
        <v>1825</v>
      </c>
      <c r="G136" s="137">
        <v>30</v>
      </c>
      <c r="H136" s="274" t="s">
        <v>1232</v>
      </c>
      <c r="I136" s="274" t="s">
        <v>1540</v>
      </c>
      <c r="J136" s="127">
        <v>20</v>
      </c>
    </row>
    <row r="137" spans="1:16">
      <c r="A137" s="140" t="s">
        <v>1532</v>
      </c>
      <c r="B137" s="140" t="s">
        <v>3042</v>
      </c>
      <c r="C137" s="136" t="s">
        <v>3039</v>
      </c>
      <c r="D137" s="134" t="s">
        <v>311</v>
      </c>
      <c r="E137" s="276" t="s">
        <v>1529</v>
      </c>
      <c r="F137" s="134">
        <v>1825</v>
      </c>
      <c r="G137" s="274">
        <v>30</v>
      </c>
      <c r="H137" s="274" t="s">
        <v>1232</v>
      </c>
      <c r="I137" s="274" t="s">
        <v>1540</v>
      </c>
      <c r="J137" s="127">
        <v>30</v>
      </c>
      <c r="M137">
        <v>2</v>
      </c>
    </row>
    <row r="138" spans="1:16">
      <c r="A138" s="140" t="s">
        <v>1537</v>
      </c>
      <c r="B138" s="140" t="s">
        <v>3043</v>
      </c>
      <c r="C138" s="136" t="s">
        <v>3039</v>
      </c>
      <c r="D138" s="277" t="s">
        <v>1268</v>
      </c>
      <c r="E138" s="276" t="s">
        <v>1529</v>
      </c>
      <c r="F138" s="134">
        <v>1825</v>
      </c>
      <c r="G138" s="274">
        <v>30</v>
      </c>
      <c r="H138" s="274" t="s">
        <v>1232</v>
      </c>
      <c r="I138" s="274" t="s">
        <v>1540</v>
      </c>
      <c r="J138" s="127">
        <v>40</v>
      </c>
      <c r="M138">
        <v>2</v>
      </c>
    </row>
    <row r="139" spans="1:16">
      <c r="A139" s="140"/>
      <c r="B139" s="140" t="s">
        <v>3044</v>
      </c>
      <c r="C139" s="136" t="s">
        <v>3047</v>
      </c>
      <c r="D139" s="277" t="s">
        <v>1268</v>
      </c>
      <c r="E139" s="137" t="s">
        <v>1233</v>
      </c>
      <c r="F139" s="134">
        <v>2190</v>
      </c>
      <c r="G139" s="300">
        <v>30</v>
      </c>
      <c r="H139" s="274" t="s">
        <v>1232</v>
      </c>
      <c r="I139" s="274" t="s">
        <v>1540</v>
      </c>
      <c r="J139" s="127">
        <v>15</v>
      </c>
      <c r="M139">
        <v>2</v>
      </c>
    </row>
    <row r="140" spans="1:16">
      <c r="A140" s="140"/>
      <c r="B140" s="140" t="s">
        <v>3045</v>
      </c>
      <c r="C140" s="136" t="s">
        <v>3284</v>
      </c>
      <c r="D140" s="277" t="s">
        <v>1268</v>
      </c>
      <c r="E140" s="276" t="s">
        <v>1529</v>
      </c>
      <c r="F140" s="134">
        <v>2190</v>
      </c>
      <c r="G140" s="300">
        <v>30</v>
      </c>
      <c r="H140" s="274" t="s">
        <v>1232</v>
      </c>
      <c r="I140" s="274" t="s">
        <v>1540</v>
      </c>
      <c r="J140" s="127">
        <v>35</v>
      </c>
      <c r="M140">
        <v>2</v>
      </c>
    </row>
    <row r="141" spans="1:16">
      <c r="A141" s="140"/>
      <c r="B141" s="140" t="s">
        <v>3048</v>
      </c>
      <c r="C141" s="136" t="s">
        <v>3047</v>
      </c>
      <c r="D141" s="134" t="s">
        <v>311</v>
      </c>
      <c r="E141" s="137" t="s">
        <v>1233</v>
      </c>
      <c r="F141" s="134">
        <v>2190</v>
      </c>
      <c r="G141" s="300">
        <v>30</v>
      </c>
      <c r="H141" s="274" t="s">
        <v>1232</v>
      </c>
      <c r="I141" s="274" t="s">
        <v>1540</v>
      </c>
      <c r="J141" s="127">
        <v>5</v>
      </c>
    </row>
    <row r="142" spans="1:16">
      <c r="A142" s="140"/>
      <c r="B142" s="140" t="s">
        <v>3046</v>
      </c>
      <c r="C142" s="136" t="s">
        <v>3047</v>
      </c>
      <c r="D142" s="134" t="s">
        <v>311</v>
      </c>
      <c r="E142" s="276" t="s">
        <v>1529</v>
      </c>
      <c r="F142" s="134">
        <v>2190</v>
      </c>
      <c r="G142" s="300">
        <v>30</v>
      </c>
      <c r="H142" s="274" t="s">
        <v>1232</v>
      </c>
      <c r="I142" s="274" t="s">
        <v>1540</v>
      </c>
      <c r="J142" s="127">
        <v>25</v>
      </c>
    </row>
    <row r="143" spans="1:16">
      <c r="A143" s="140" t="s">
        <v>1527</v>
      </c>
      <c r="B143" s="140" t="s">
        <v>3332</v>
      </c>
      <c r="C143" s="136" t="s">
        <v>3331</v>
      </c>
      <c r="D143" s="277" t="s">
        <v>1268</v>
      </c>
      <c r="E143" s="137" t="s">
        <v>1233</v>
      </c>
      <c r="F143" s="137">
        <v>1825</v>
      </c>
      <c r="G143" s="300">
        <v>30</v>
      </c>
      <c r="H143" s="274" t="s">
        <v>1232</v>
      </c>
      <c r="I143" s="274" t="s">
        <v>1540</v>
      </c>
      <c r="J143" s="127">
        <v>41</v>
      </c>
    </row>
    <row r="144" spans="1:16">
      <c r="A144" s="140" t="s">
        <v>1538</v>
      </c>
      <c r="B144" s="140" t="s">
        <v>3333</v>
      </c>
      <c r="C144" s="136" t="s">
        <v>3331</v>
      </c>
      <c r="D144" s="277" t="s">
        <v>1268</v>
      </c>
      <c r="E144" s="276" t="s">
        <v>1529</v>
      </c>
      <c r="F144" s="137">
        <v>1825</v>
      </c>
      <c r="G144" s="300">
        <v>30</v>
      </c>
      <c r="H144" s="274" t="s">
        <v>1232</v>
      </c>
      <c r="I144" s="274" t="s">
        <v>1540</v>
      </c>
      <c r="J144" s="127">
        <v>42</v>
      </c>
    </row>
    <row r="145" spans="1:10">
      <c r="A145" s="124" t="s">
        <v>1277</v>
      </c>
      <c r="B145" s="140" t="s">
        <v>3334</v>
      </c>
      <c r="C145" s="136" t="s">
        <v>3331</v>
      </c>
      <c r="D145" s="134" t="s">
        <v>311</v>
      </c>
      <c r="E145" s="137" t="s">
        <v>1233</v>
      </c>
      <c r="F145" s="137">
        <v>1825</v>
      </c>
      <c r="G145" s="300">
        <v>30</v>
      </c>
      <c r="H145" s="274" t="s">
        <v>1232</v>
      </c>
      <c r="I145" s="274" t="s">
        <v>1540</v>
      </c>
      <c r="J145" s="127">
        <v>43</v>
      </c>
    </row>
    <row r="146" spans="1:10">
      <c r="A146" s="140" t="s">
        <v>1533</v>
      </c>
      <c r="B146" s="140" t="s">
        <v>3335</v>
      </c>
      <c r="C146" s="136" t="s">
        <v>3331</v>
      </c>
      <c r="D146" s="134" t="s">
        <v>311</v>
      </c>
      <c r="E146" s="276" t="s">
        <v>1529</v>
      </c>
      <c r="F146" s="137">
        <v>1825</v>
      </c>
      <c r="G146" s="300">
        <v>30</v>
      </c>
      <c r="H146" s="274" t="s">
        <v>1232</v>
      </c>
      <c r="I146" s="274" t="s">
        <v>1540</v>
      </c>
      <c r="J146" s="127">
        <v>44</v>
      </c>
    </row>
    <row r="147" spans="1:10">
      <c r="A147" s="140" t="s">
        <v>1527</v>
      </c>
      <c r="B147" s="140" t="s">
        <v>3337</v>
      </c>
      <c r="C147" s="136" t="s">
        <v>3336</v>
      </c>
      <c r="D147" s="277" t="s">
        <v>1268</v>
      </c>
      <c r="E147" s="137" t="s">
        <v>1233</v>
      </c>
      <c r="F147" s="137">
        <v>1825</v>
      </c>
      <c r="G147" s="300">
        <v>30</v>
      </c>
      <c r="H147" s="274" t="s">
        <v>1232</v>
      </c>
      <c r="I147" s="274" t="s">
        <v>1540</v>
      </c>
      <c r="J147" s="127">
        <v>45</v>
      </c>
    </row>
    <row r="148" spans="1:10">
      <c r="A148" s="140" t="s">
        <v>1538</v>
      </c>
      <c r="B148" s="140" t="s">
        <v>3338</v>
      </c>
      <c r="C148" s="136" t="s">
        <v>3336</v>
      </c>
      <c r="D148" s="277" t="s">
        <v>1268</v>
      </c>
      <c r="E148" s="276" t="s">
        <v>1529</v>
      </c>
      <c r="F148" s="137">
        <v>1825</v>
      </c>
      <c r="G148" s="300">
        <v>30</v>
      </c>
      <c r="H148" s="274" t="s">
        <v>1232</v>
      </c>
      <c r="I148" s="274" t="s">
        <v>1540</v>
      </c>
      <c r="J148" s="127">
        <v>46</v>
      </c>
    </row>
    <row r="149" spans="1:10">
      <c r="A149" s="124" t="s">
        <v>1277</v>
      </c>
      <c r="B149" s="140" t="s">
        <v>3339</v>
      </c>
      <c r="C149" s="136" t="s">
        <v>3336</v>
      </c>
      <c r="D149" s="134" t="s">
        <v>311</v>
      </c>
      <c r="E149" s="137" t="s">
        <v>1233</v>
      </c>
      <c r="F149" s="137">
        <v>1825</v>
      </c>
      <c r="G149" s="300">
        <v>30</v>
      </c>
      <c r="H149" s="274" t="s">
        <v>1232</v>
      </c>
      <c r="I149" s="274" t="s">
        <v>1540</v>
      </c>
      <c r="J149" s="127">
        <v>47</v>
      </c>
    </row>
    <row r="150" spans="1:10">
      <c r="A150" s="140" t="s">
        <v>1533</v>
      </c>
      <c r="B150" s="140" t="s">
        <v>3340</v>
      </c>
      <c r="C150" s="136" t="s">
        <v>3336</v>
      </c>
      <c r="D150" s="134" t="s">
        <v>311</v>
      </c>
      <c r="E150" s="276" t="s">
        <v>1529</v>
      </c>
      <c r="F150" s="137">
        <v>1825</v>
      </c>
      <c r="G150" s="300">
        <v>30</v>
      </c>
      <c r="H150" s="274" t="s">
        <v>1232</v>
      </c>
      <c r="I150" s="274" t="s">
        <v>1540</v>
      </c>
      <c r="J150" s="127">
        <v>48</v>
      </c>
    </row>
    <row r="151" spans="1:10">
      <c r="A151" s="140" t="s">
        <v>3346</v>
      </c>
      <c r="B151" s="140" t="s">
        <v>3341</v>
      </c>
      <c r="C151" s="136" t="s">
        <v>3345</v>
      </c>
      <c r="D151" s="277" t="s">
        <v>1268</v>
      </c>
      <c r="E151" s="137" t="s">
        <v>1233</v>
      </c>
      <c r="F151" s="137">
        <v>1825</v>
      </c>
      <c r="G151" s="300">
        <v>30</v>
      </c>
      <c r="H151" s="274" t="s">
        <v>1232</v>
      </c>
      <c r="I151" s="274" t="s">
        <v>1540</v>
      </c>
      <c r="J151" s="127">
        <v>49</v>
      </c>
    </row>
    <row r="152" spans="1:10">
      <c r="A152" s="140" t="s">
        <v>3333</v>
      </c>
      <c r="B152" s="140" t="s">
        <v>3342</v>
      </c>
      <c r="C152" s="136" t="s">
        <v>3345</v>
      </c>
      <c r="D152" s="277" t="s">
        <v>1268</v>
      </c>
      <c r="E152" s="276" t="s">
        <v>1529</v>
      </c>
      <c r="F152" s="137">
        <v>1825</v>
      </c>
      <c r="G152" s="300">
        <v>30</v>
      </c>
      <c r="H152" s="274" t="s">
        <v>1232</v>
      </c>
      <c r="I152" s="274" t="s">
        <v>1540</v>
      </c>
      <c r="J152" s="127">
        <v>50</v>
      </c>
    </row>
    <row r="153" spans="1:10">
      <c r="A153" s="140" t="s">
        <v>3334</v>
      </c>
      <c r="B153" s="140" t="s">
        <v>3343</v>
      </c>
      <c r="C153" s="136" t="s">
        <v>3345</v>
      </c>
      <c r="D153" s="134" t="s">
        <v>311</v>
      </c>
      <c r="E153" s="137" t="s">
        <v>1233</v>
      </c>
      <c r="F153" s="137">
        <v>1825</v>
      </c>
      <c r="G153" s="300">
        <v>30</v>
      </c>
      <c r="H153" s="274" t="s">
        <v>1232</v>
      </c>
      <c r="I153" s="274" t="s">
        <v>1540</v>
      </c>
      <c r="J153" s="127">
        <v>51</v>
      </c>
    </row>
    <row r="154" spans="1:10">
      <c r="A154" s="140" t="s">
        <v>3335</v>
      </c>
      <c r="B154" s="140" t="s">
        <v>3344</v>
      </c>
      <c r="C154" s="136" t="s">
        <v>3345</v>
      </c>
      <c r="D154" s="134" t="s">
        <v>311</v>
      </c>
      <c r="E154" s="276" t="s">
        <v>1529</v>
      </c>
      <c r="F154" s="137">
        <v>1825</v>
      </c>
      <c r="G154" s="300">
        <v>30</v>
      </c>
      <c r="H154" s="274" t="s">
        <v>1232</v>
      </c>
      <c r="I154" s="274" t="s">
        <v>1540</v>
      </c>
      <c r="J154" s="127">
        <v>52</v>
      </c>
    </row>
    <row r="155" spans="1:10">
      <c r="A155" s="140" t="s">
        <v>3332</v>
      </c>
      <c r="B155" s="79" t="s">
        <v>3382</v>
      </c>
      <c r="C155" s="136" t="s">
        <v>3386</v>
      </c>
      <c r="D155" s="277" t="s">
        <v>1268</v>
      </c>
      <c r="E155" s="137" t="s">
        <v>1233</v>
      </c>
      <c r="F155" s="134">
        <v>2190</v>
      </c>
      <c r="G155" s="304">
        <v>180</v>
      </c>
      <c r="H155" s="274" t="s">
        <v>1232</v>
      </c>
      <c r="I155" s="274" t="s">
        <v>1540</v>
      </c>
      <c r="J155" s="307">
        <v>53</v>
      </c>
    </row>
    <row r="156" spans="1:10">
      <c r="A156" s="140" t="s">
        <v>3333</v>
      </c>
      <c r="B156" s="79" t="s">
        <v>3383</v>
      </c>
      <c r="C156" s="136" t="s">
        <v>3386</v>
      </c>
      <c r="D156" s="277" t="s">
        <v>1268</v>
      </c>
      <c r="E156" s="276" t="s">
        <v>1529</v>
      </c>
      <c r="F156" s="134">
        <v>2190</v>
      </c>
      <c r="G156" s="304">
        <v>180</v>
      </c>
      <c r="H156" s="274" t="s">
        <v>1232</v>
      </c>
      <c r="I156" s="274" t="s">
        <v>1540</v>
      </c>
      <c r="J156" s="307">
        <v>54</v>
      </c>
    </row>
    <row r="157" spans="1:10">
      <c r="A157" s="140" t="s">
        <v>3334</v>
      </c>
      <c r="B157" s="79" t="s">
        <v>3384</v>
      </c>
      <c r="C157" s="136" t="s">
        <v>3386</v>
      </c>
      <c r="D157" s="134" t="s">
        <v>311</v>
      </c>
      <c r="E157" s="137" t="s">
        <v>1233</v>
      </c>
      <c r="F157" s="134">
        <v>2190</v>
      </c>
      <c r="G157" s="304">
        <v>180</v>
      </c>
      <c r="H157" s="274" t="s">
        <v>1232</v>
      </c>
      <c r="I157" s="274" t="s">
        <v>1540</v>
      </c>
      <c r="J157" s="307">
        <v>55</v>
      </c>
    </row>
    <row r="158" spans="1:10">
      <c r="A158" s="140" t="s">
        <v>3335</v>
      </c>
      <c r="B158" s="79" t="s">
        <v>3385</v>
      </c>
      <c r="C158" s="136" t="s">
        <v>3386</v>
      </c>
      <c r="D158" s="134" t="s">
        <v>311</v>
      </c>
      <c r="E158" s="276" t="s">
        <v>1529</v>
      </c>
      <c r="F158" s="134">
        <v>2190</v>
      </c>
      <c r="G158" s="304">
        <v>180</v>
      </c>
      <c r="H158" s="274" t="s">
        <v>1232</v>
      </c>
      <c r="I158" s="274" t="s">
        <v>1540</v>
      </c>
      <c r="J158" s="307">
        <v>56</v>
      </c>
    </row>
    <row r="159" spans="1:10">
      <c r="A159" s="140" t="s">
        <v>3341</v>
      </c>
      <c r="B159" s="79" t="s">
        <v>3405</v>
      </c>
      <c r="C159" s="136" t="s">
        <v>3409</v>
      </c>
      <c r="D159" s="277" t="s">
        <v>1268</v>
      </c>
      <c r="E159" s="137" t="s">
        <v>1233</v>
      </c>
      <c r="F159" s="134">
        <v>1825</v>
      </c>
      <c r="G159" s="304">
        <v>180</v>
      </c>
      <c r="H159" s="274" t="s">
        <v>1232</v>
      </c>
      <c r="I159" s="274" t="s">
        <v>1540</v>
      </c>
      <c r="J159" s="307">
        <v>57</v>
      </c>
    </row>
    <row r="160" spans="1:10">
      <c r="A160" s="140" t="s">
        <v>3342</v>
      </c>
      <c r="B160" s="79" t="s">
        <v>3406</v>
      </c>
      <c r="C160" s="136" t="s">
        <v>3409</v>
      </c>
      <c r="D160" s="277" t="s">
        <v>1268</v>
      </c>
      <c r="E160" s="276" t="s">
        <v>1529</v>
      </c>
      <c r="F160" s="134">
        <v>1825</v>
      </c>
      <c r="G160" s="304">
        <v>180</v>
      </c>
      <c r="H160" s="274" t="s">
        <v>1232</v>
      </c>
      <c r="I160" s="274" t="s">
        <v>1540</v>
      </c>
      <c r="J160" s="307">
        <v>58</v>
      </c>
    </row>
    <row r="161" spans="1:10">
      <c r="A161" s="140" t="s">
        <v>3343</v>
      </c>
      <c r="B161" s="79" t="s">
        <v>3407</v>
      </c>
      <c r="C161" s="136" t="s">
        <v>3409</v>
      </c>
      <c r="D161" s="134" t="s">
        <v>311</v>
      </c>
      <c r="E161" s="137" t="s">
        <v>1233</v>
      </c>
      <c r="F161" s="134">
        <v>1825</v>
      </c>
      <c r="G161" s="304">
        <v>180</v>
      </c>
      <c r="H161" s="274" t="s">
        <v>1232</v>
      </c>
      <c r="I161" s="274" t="s">
        <v>1540</v>
      </c>
      <c r="J161" s="307">
        <v>59</v>
      </c>
    </row>
    <row r="162" spans="1:10">
      <c r="A162" s="140" t="s">
        <v>3344</v>
      </c>
      <c r="B162" s="79" t="s">
        <v>3408</v>
      </c>
      <c r="C162" s="136" t="s">
        <v>3409</v>
      </c>
      <c r="D162" s="134" t="s">
        <v>311</v>
      </c>
      <c r="E162" s="276" t="s">
        <v>1529</v>
      </c>
      <c r="F162" s="134">
        <v>1825</v>
      </c>
      <c r="G162" s="304">
        <v>180</v>
      </c>
      <c r="H162" s="274" t="s">
        <v>1232</v>
      </c>
      <c r="I162" s="274" t="s">
        <v>1540</v>
      </c>
      <c r="J162" s="307">
        <v>60</v>
      </c>
    </row>
    <row r="163" spans="1:10">
      <c r="A163" s="140" t="s">
        <v>3044</v>
      </c>
      <c r="B163" s="79" t="s">
        <v>3414</v>
      </c>
      <c r="C163" s="136" t="s">
        <v>3417</v>
      </c>
      <c r="D163" s="277" t="s">
        <v>1268</v>
      </c>
      <c r="E163" s="137" t="s">
        <v>1233</v>
      </c>
      <c r="F163" s="134">
        <v>2190</v>
      </c>
      <c r="G163" s="304">
        <v>180</v>
      </c>
      <c r="H163" s="274" t="s">
        <v>1232</v>
      </c>
      <c r="I163" s="274" t="s">
        <v>1540</v>
      </c>
      <c r="J163" s="307">
        <v>61</v>
      </c>
    </row>
    <row r="164" spans="1:10">
      <c r="A164" s="140" t="s">
        <v>3045</v>
      </c>
      <c r="B164" s="79" t="s">
        <v>3422</v>
      </c>
      <c r="C164" s="136" t="s">
        <v>3417</v>
      </c>
      <c r="D164" s="277" t="s">
        <v>1268</v>
      </c>
      <c r="E164" s="276" t="s">
        <v>1529</v>
      </c>
      <c r="F164" s="134">
        <v>2190</v>
      </c>
      <c r="G164" s="304">
        <v>180</v>
      </c>
      <c r="H164" s="274" t="s">
        <v>1232</v>
      </c>
      <c r="I164" s="274" t="s">
        <v>1540</v>
      </c>
      <c r="J164" s="307">
        <v>62</v>
      </c>
    </row>
    <row r="165" spans="1:10">
      <c r="A165" s="140" t="s">
        <v>3048</v>
      </c>
      <c r="B165" s="79" t="s">
        <v>3415</v>
      </c>
      <c r="C165" s="136" t="s">
        <v>3417</v>
      </c>
      <c r="D165" s="134" t="s">
        <v>311</v>
      </c>
      <c r="E165" s="137" t="s">
        <v>1233</v>
      </c>
      <c r="F165" s="134">
        <v>2190</v>
      </c>
      <c r="G165" s="304">
        <v>180</v>
      </c>
      <c r="H165" s="274" t="s">
        <v>1232</v>
      </c>
      <c r="I165" s="274" t="s">
        <v>1540</v>
      </c>
      <c r="J165" s="307">
        <v>63</v>
      </c>
    </row>
    <row r="166" spans="1:10">
      <c r="A166" s="140" t="s">
        <v>3046</v>
      </c>
      <c r="B166" s="79" t="s">
        <v>3416</v>
      </c>
      <c r="C166" s="136" t="s">
        <v>3417</v>
      </c>
      <c r="D166" s="134" t="s">
        <v>311</v>
      </c>
      <c r="E166" s="276" t="s">
        <v>1529</v>
      </c>
      <c r="F166" s="134">
        <v>2190</v>
      </c>
      <c r="G166" s="304">
        <v>180</v>
      </c>
      <c r="H166" s="274" t="s">
        <v>1232</v>
      </c>
      <c r="I166" s="274" t="s">
        <v>1540</v>
      </c>
      <c r="J166" s="307">
        <v>64</v>
      </c>
    </row>
    <row r="167" spans="1:10">
      <c r="A167" s="79"/>
      <c r="B167" s="79"/>
      <c r="C167" s="302"/>
      <c r="D167" s="78"/>
      <c r="E167" s="197"/>
      <c r="F167" s="303"/>
      <c r="G167" s="304"/>
      <c r="H167" s="305"/>
      <c r="I167" s="305"/>
      <c r="J167" s="306"/>
    </row>
    <row r="168" spans="1:10">
      <c r="A168" s="79"/>
      <c r="B168" s="79"/>
      <c r="C168" s="302"/>
      <c r="D168" s="78"/>
      <c r="E168" s="197"/>
      <c r="F168" s="303"/>
      <c r="G168" s="304"/>
      <c r="H168" s="305"/>
      <c r="I168" s="305"/>
      <c r="J168" s="306"/>
    </row>
    <row r="170" spans="1:10">
      <c r="A170" s="281" t="s">
        <v>1537</v>
      </c>
      <c r="B170" s="281" t="s">
        <v>3135</v>
      </c>
      <c r="C170" s="282" t="s">
        <v>1228</v>
      </c>
      <c r="D170" s="283" t="s">
        <v>311</v>
      </c>
      <c r="E170" s="284" t="s">
        <v>1529</v>
      </c>
      <c r="F170" s="283">
        <v>9999</v>
      </c>
      <c r="G170" s="285">
        <v>30</v>
      </c>
      <c r="H170" s="285" t="s">
        <v>1232</v>
      </c>
      <c r="I170" s="285" t="s">
        <v>1540</v>
      </c>
      <c r="J170" s="127">
        <v>41</v>
      </c>
    </row>
    <row r="171" spans="1:10">
      <c r="A171" s="281" t="s">
        <v>1537</v>
      </c>
      <c r="B171" s="281" t="s">
        <v>3136</v>
      </c>
      <c r="C171" s="282" t="s">
        <v>1228</v>
      </c>
      <c r="D171" s="283" t="s">
        <v>311</v>
      </c>
      <c r="E171" s="284" t="s">
        <v>3137</v>
      </c>
      <c r="F171" s="283">
        <v>9999</v>
      </c>
      <c r="G171" s="285">
        <v>30</v>
      </c>
      <c r="H171" s="285" t="s">
        <v>1232</v>
      </c>
      <c r="I171" s="285" t="s">
        <v>1540</v>
      </c>
      <c r="J171" s="127">
        <v>42</v>
      </c>
    </row>
    <row r="172" spans="1:10">
      <c r="A172" s="281" t="s">
        <v>1537</v>
      </c>
      <c r="B172" s="281" t="s">
        <v>3138</v>
      </c>
      <c r="C172" s="282" t="s">
        <v>1259</v>
      </c>
      <c r="D172" s="283" t="s">
        <v>311</v>
      </c>
      <c r="E172" s="284" t="s">
        <v>1529</v>
      </c>
      <c r="F172" s="283">
        <v>9999</v>
      </c>
      <c r="G172" s="285">
        <v>30</v>
      </c>
      <c r="H172" s="285" t="s">
        <v>1232</v>
      </c>
      <c r="I172" s="285" t="s">
        <v>1540</v>
      </c>
      <c r="J172" s="127">
        <v>43</v>
      </c>
    </row>
    <row r="174" spans="1:10">
      <c r="A174" t="s">
        <v>3050</v>
      </c>
    </row>
    <row r="175" spans="1:10">
      <c r="A175" t="s">
        <v>3051</v>
      </c>
      <c r="I175" s="291"/>
    </row>
    <row r="176" spans="1:10">
      <c r="A176" t="s">
        <v>3052</v>
      </c>
    </row>
    <row r="177" spans="1:10">
      <c r="A177" t="s">
        <v>3399</v>
      </c>
    </row>
    <row r="178" spans="1:10">
      <c r="A178" t="s">
        <v>3053</v>
      </c>
    </row>
    <row r="179" spans="1:10">
      <c r="A179" t="s">
        <v>3054</v>
      </c>
    </row>
    <row r="180" spans="1:10">
      <c r="A180" t="s">
        <v>3055</v>
      </c>
    </row>
    <row r="181" spans="1:10">
      <c r="A181" t="s">
        <v>3056</v>
      </c>
    </row>
    <row r="182" spans="1:10">
      <c r="A182" t="s">
        <v>3057</v>
      </c>
    </row>
    <row r="183" spans="1:10">
      <c r="A183" t="s">
        <v>3058</v>
      </c>
      <c r="J183" s="72">
        <f>365*6</f>
        <v>2190</v>
      </c>
    </row>
    <row r="184" spans="1:10">
      <c r="A184" t="s">
        <v>3059</v>
      </c>
    </row>
    <row r="185" spans="1:10">
      <c r="A185" t="s">
        <v>3060</v>
      </c>
    </row>
    <row r="186" spans="1:10">
      <c r="A186" t="s">
        <v>3061</v>
      </c>
    </row>
    <row r="187" spans="1:10">
      <c r="A187" t="s">
        <v>3062</v>
      </c>
    </row>
    <row r="188" spans="1:10">
      <c r="A188" t="s">
        <v>3063</v>
      </c>
    </row>
    <row r="189" spans="1:10">
      <c r="A189" t="s">
        <v>3064</v>
      </c>
    </row>
    <row r="190" spans="1:10">
      <c r="A190" t="s">
        <v>3065</v>
      </c>
    </row>
    <row r="191" spans="1:10">
      <c r="A191" t="s">
        <v>3066</v>
      </c>
    </row>
    <row r="192" spans="1:10">
      <c r="A192" t="s">
        <v>3067</v>
      </c>
    </row>
    <row r="193" spans="1:1">
      <c r="A193" t="s">
        <v>3068</v>
      </c>
    </row>
    <row r="194" spans="1:1">
      <c r="A194" t="s">
        <v>3069</v>
      </c>
    </row>
    <row r="195" spans="1:1">
      <c r="A195" t="s">
        <v>3070</v>
      </c>
    </row>
    <row r="196" spans="1:1">
      <c r="A196" t="s">
        <v>3071</v>
      </c>
    </row>
    <row r="197" spans="1:1">
      <c r="A197" t="s">
        <v>3072</v>
      </c>
    </row>
    <row r="198" spans="1:1">
      <c r="A198" t="s">
        <v>3073</v>
      </c>
    </row>
    <row r="199" spans="1:1">
      <c r="A199" t="s">
        <v>3074</v>
      </c>
    </row>
    <row r="200" spans="1:1">
      <c r="A200" t="s">
        <v>3075</v>
      </c>
    </row>
    <row r="201" spans="1:1">
      <c r="A201" t="s">
        <v>3076</v>
      </c>
    </row>
    <row r="202" spans="1:1">
      <c r="A202" t="s">
        <v>3077</v>
      </c>
    </row>
    <row r="203" spans="1:1">
      <c r="A203" t="s">
        <v>3078</v>
      </c>
    </row>
    <row r="204" spans="1:1">
      <c r="A204" t="s">
        <v>3079</v>
      </c>
    </row>
    <row r="205" spans="1:1">
      <c r="A205" t="s">
        <v>3080</v>
      </c>
    </row>
    <row r="206" spans="1:1">
      <c r="A206" t="s">
        <v>3081</v>
      </c>
    </row>
    <row r="207" spans="1:1">
      <c r="A207" t="s">
        <v>3082</v>
      </c>
    </row>
    <row r="208" spans="1:1">
      <c r="A208" t="s">
        <v>3083</v>
      </c>
    </row>
    <row r="209" spans="1:1">
      <c r="A209" t="s">
        <v>3084</v>
      </c>
    </row>
    <row r="210" spans="1:1">
      <c r="A210" t="s">
        <v>3085</v>
      </c>
    </row>
    <row r="211" spans="1:1">
      <c r="A211" t="s">
        <v>3086</v>
      </c>
    </row>
    <row r="212" spans="1:1">
      <c r="A212" t="s">
        <v>3087</v>
      </c>
    </row>
    <row r="213" spans="1:1">
      <c r="A213" t="s">
        <v>3088</v>
      </c>
    </row>
    <row r="214" spans="1:1">
      <c r="A214" t="s">
        <v>3347</v>
      </c>
    </row>
    <row r="215" spans="1:1">
      <c r="A215" t="s">
        <v>3348</v>
      </c>
    </row>
    <row r="216" spans="1:1">
      <c r="A216" t="s">
        <v>3349</v>
      </c>
    </row>
    <row r="217" spans="1:1">
      <c r="A217" t="s">
        <v>3350</v>
      </c>
    </row>
    <row r="218" spans="1:1">
      <c r="A218" t="s">
        <v>3351</v>
      </c>
    </row>
    <row r="219" spans="1:1">
      <c r="A219" t="s">
        <v>3352</v>
      </c>
    </row>
    <row r="220" spans="1:1">
      <c r="A220" t="s">
        <v>3353</v>
      </c>
    </row>
    <row r="221" spans="1:1">
      <c r="A221" t="s">
        <v>3354</v>
      </c>
    </row>
    <row r="222" spans="1:1">
      <c r="A222" t="s">
        <v>3355</v>
      </c>
    </row>
    <row r="223" spans="1:1">
      <c r="A223" t="s">
        <v>3356</v>
      </c>
    </row>
    <row r="224" spans="1:1">
      <c r="A224" t="s">
        <v>3357</v>
      </c>
    </row>
    <row r="225" spans="1:1">
      <c r="A225" t="s">
        <v>3358</v>
      </c>
    </row>
    <row r="226" spans="1:1">
      <c r="A226" t="s">
        <v>3401</v>
      </c>
    </row>
    <row r="227" spans="1:1">
      <c r="A227" t="s">
        <v>3402</v>
      </c>
    </row>
    <row r="228" spans="1:1">
      <c r="A228" t="s">
        <v>3403</v>
      </c>
    </row>
    <row r="229" spans="1:1">
      <c r="A229" t="s">
        <v>3404</v>
      </c>
    </row>
    <row r="230" spans="1:1">
      <c r="A230" t="s">
        <v>3410</v>
      </c>
    </row>
    <row r="231" spans="1:1">
      <c r="A231" t="s">
        <v>3411</v>
      </c>
    </row>
    <row r="232" spans="1:1">
      <c r="A232" t="s">
        <v>3412</v>
      </c>
    </row>
    <row r="233" spans="1:1">
      <c r="A233" t="s">
        <v>3413</v>
      </c>
    </row>
    <row r="234" spans="1:1">
      <c r="A234" t="s">
        <v>3418</v>
      </c>
    </row>
    <row r="235" spans="1:1">
      <c r="A235" t="s">
        <v>3419</v>
      </c>
    </row>
    <row r="236" spans="1:1">
      <c r="A236" t="s">
        <v>3420</v>
      </c>
    </row>
    <row r="237" spans="1:1">
      <c r="A237" t="s">
        <v>3421</v>
      </c>
    </row>
  </sheetData>
  <autoFilter ref="A102:J158"/>
  <sortState ref="A203:J266">
    <sortCondition ref="B202"/>
  </sortState>
  <phoneticPr fontId="2"/>
  <pageMargins left="0.7" right="0.7" top="0.75" bottom="0.75" header="0.3" footer="0.3"/>
  <pageSetup paperSize="9" orientation="portrait" horizontalDpi="4294967293" verticalDpi="0"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43" sqref="B43"/>
    </sheetView>
  </sheetViews>
  <sheetFormatPr defaultRowHeight="14.25"/>
  <cols>
    <col min="1" max="1" width="37.75" customWidth="1"/>
    <col min="2" max="2" width="79.375" customWidth="1"/>
  </cols>
  <sheetData>
    <row r="1" spans="1:1">
      <c r="A1" s="131" t="s">
        <v>1259</v>
      </c>
    </row>
    <row r="2" spans="1:1">
      <c r="A2" s="136" t="s">
        <v>3386</v>
      </c>
    </row>
    <row r="3" spans="1:1">
      <c r="A3" s="131" t="s">
        <v>1229</v>
      </c>
    </row>
    <row r="4" spans="1:1">
      <c r="A4" s="131" t="s">
        <v>1256</v>
      </c>
    </row>
    <row r="5" spans="1:1">
      <c r="A5" s="129" t="s">
        <v>1228</v>
      </c>
    </row>
    <row r="6" spans="1:1">
      <c r="A6" s="136" t="s">
        <v>3047</v>
      </c>
    </row>
    <row r="7" spans="1:1">
      <c r="A7" s="129" t="s">
        <v>1279</v>
      </c>
    </row>
    <row r="8" spans="1:1">
      <c r="A8" s="136" t="s">
        <v>3336</v>
      </c>
    </row>
    <row r="9" spans="1:1">
      <c r="A9" s="131" t="s">
        <v>1276</v>
      </c>
    </row>
    <row r="10" spans="1:1">
      <c r="A10" s="136" t="s">
        <v>3331</v>
      </c>
    </row>
    <row r="11" spans="1:1">
      <c r="A11" s="131" t="s">
        <v>1149</v>
      </c>
    </row>
    <row r="12" spans="1:1">
      <c r="A12" s="143" t="s">
        <v>1263</v>
      </c>
    </row>
    <row r="13" spans="1:1">
      <c r="A13" s="136" t="s">
        <v>3345</v>
      </c>
    </row>
    <row r="14" spans="1:1">
      <c r="A14" s="136" t="s">
        <v>3039</v>
      </c>
    </row>
    <row r="43" spans="2:2">
      <c r="B43">
        <f>384*53/3</f>
        <v>6784</v>
      </c>
    </row>
  </sheetData>
  <sortState ref="A1:A56">
    <sortCondition ref="A1"/>
  </sortState>
  <phoneticPr fontId="2"/>
  <pageMargins left="0.7" right="0.7" top="0.75" bottom="0.75" header="0.3" footer="0.3"/>
  <pageSetup paperSize="9" orientation="portrait" horizontalDpi="4294967293"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JQ92"/>
  <sheetViews>
    <sheetView zoomScaleNormal="100" workbookViewId="0">
      <selection activeCell="B13" sqref="B13"/>
    </sheetView>
  </sheetViews>
  <sheetFormatPr defaultColWidth="2.625" defaultRowHeight="14.25"/>
  <cols>
    <col min="4" max="4" width="4.875" bestFit="1" customWidth="1"/>
    <col min="5" max="10" width="3.75" bestFit="1" customWidth="1"/>
    <col min="11" max="11" width="4.875" bestFit="1" customWidth="1"/>
    <col min="12" max="13" width="3.75" bestFit="1" customWidth="1"/>
    <col min="14" max="15" width="3.75" customWidth="1"/>
    <col min="18" max="18" width="4.875" bestFit="1" customWidth="1"/>
    <col min="19" max="24" width="3.75" bestFit="1" customWidth="1"/>
    <col min="25" max="25" width="4.875" bestFit="1" customWidth="1"/>
    <col min="26" max="26" width="3.75" bestFit="1" customWidth="1"/>
    <col min="27" max="27" width="3.75" customWidth="1"/>
    <col min="28" max="30" width="3.75" bestFit="1" customWidth="1"/>
    <col min="37" max="39" width="3.75" bestFit="1" customWidth="1"/>
  </cols>
  <sheetData>
    <row r="1" spans="2:277">
      <c r="B1" s="5" t="s">
        <v>1441</v>
      </c>
      <c r="P1" s="5" t="s">
        <v>1441</v>
      </c>
    </row>
    <row r="2" spans="2:277">
      <c r="D2">
        <v>24</v>
      </c>
      <c r="E2">
        <v>23</v>
      </c>
      <c r="F2">
        <v>22</v>
      </c>
      <c r="G2">
        <v>21</v>
      </c>
      <c r="H2">
        <v>20</v>
      </c>
      <c r="I2">
        <v>19</v>
      </c>
      <c r="J2">
        <v>18</v>
      </c>
      <c r="K2">
        <v>17</v>
      </c>
      <c r="L2">
        <v>16</v>
      </c>
      <c r="M2">
        <v>15</v>
      </c>
      <c r="R2">
        <v>24</v>
      </c>
      <c r="S2">
        <v>23</v>
      </c>
      <c r="T2">
        <v>22</v>
      </c>
      <c r="U2">
        <v>21</v>
      </c>
      <c r="V2">
        <v>20</v>
      </c>
      <c r="W2">
        <v>19</v>
      </c>
      <c r="X2">
        <v>18</v>
      </c>
      <c r="Y2">
        <v>17</v>
      </c>
      <c r="Z2">
        <v>14</v>
      </c>
      <c r="AB2">
        <v>12</v>
      </c>
      <c r="AC2">
        <v>11</v>
      </c>
      <c r="AD2">
        <v>10</v>
      </c>
      <c r="AE2">
        <v>9</v>
      </c>
      <c r="AF2">
        <v>8</v>
      </c>
      <c r="AG2">
        <v>7</v>
      </c>
      <c r="AH2">
        <v>6</v>
      </c>
      <c r="AI2">
        <v>5</v>
      </c>
      <c r="AJ2">
        <v>4</v>
      </c>
      <c r="AK2">
        <v>3</v>
      </c>
      <c r="AL2">
        <v>2</v>
      </c>
      <c r="AM2">
        <v>1</v>
      </c>
    </row>
    <row r="3" spans="2:277">
      <c r="D3">
        <v>1</v>
      </c>
      <c r="E3">
        <v>2</v>
      </c>
      <c r="F3">
        <v>3</v>
      </c>
      <c r="G3">
        <v>4</v>
      </c>
      <c r="H3">
        <v>5</v>
      </c>
      <c r="I3">
        <v>6</v>
      </c>
      <c r="J3">
        <v>7</v>
      </c>
      <c r="K3">
        <v>8</v>
      </c>
      <c r="L3">
        <v>9</v>
      </c>
      <c r="M3">
        <v>0</v>
      </c>
      <c r="R3">
        <v>1</v>
      </c>
      <c r="S3">
        <v>2</v>
      </c>
      <c r="T3">
        <v>3</v>
      </c>
      <c r="U3">
        <v>4</v>
      </c>
      <c r="V3">
        <v>5</v>
      </c>
      <c r="W3">
        <v>6</v>
      </c>
      <c r="X3">
        <v>7</v>
      </c>
      <c r="Y3">
        <v>8</v>
      </c>
      <c r="Z3">
        <v>11</v>
      </c>
      <c r="AB3">
        <v>1</v>
      </c>
      <c r="AC3">
        <v>2</v>
      </c>
      <c r="AD3">
        <v>3</v>
      </c>
      <c r="AE3">
        <v>4</v>
      </c>
      <c r="AF3">
        <v>5</v>
      </c>
      <c r="AG3">
        <v>6</v>
      </c>
      <c r="AH3">
        <v>7</v>
      </c>
      <c r="AI3">
        <v>8</v>
      </c>
      <c r="AJ3">
        <v>9</v>
      </c>
      <c r="AK3">
        <v>10</v>
      </c>
      <c r="AL3">
        <v>11</v>
      </c>
      <c r="AM3">
        <v>12</v>
      </c>
    </row>
    <row r="4" spans="2:277">
      <c r="AH4" s="25"/>
      <c r="AI4" s="25"/>
      <c r="AJ4" s="25"/>
      <c r="AK4" s="25"/>
      <c r="AL4" s="25"/>
      <c r="AM4" s="25"/>
      <c r="AN4" t="s">
        <v>1440</v>
      </c>
      <c r="AY4" t="s">
        <v>1438</v>
      </c>
    </row>
    <row r="5" spans="2:277">
      <c r="D5" s="25"/>
      <c r="E5" s="25"/>
      <c r="F5" s="25"/>
      <c r="G5" s="25"/>
      <c r="H5" s="25"/>
      <c r="I5" s="25"/>
      <c r="J5" s="25"/>
      <c r="K5" s="25"/>
      <c r="L5" s="25"/>
      <c r="M5" s="25"/>
      <c r="N5" s="25"/>
      <c r="O5" s="25"/>
      <c r="R5" s="25"/>
      <c r="S5" s="25"/>
      <c r="T5" s="25"/>
      <c r="U5" s="25"/>
      <c r="V5" s="25"/>
      <c r="W5" s="25"/>
      <c r="X5" s="25"/>
      <c r="Y5" s="25"/>
      <c r="Z5" s="25"/>
      <c r="AA5" s="25"/>
      <c r="AB5" s="25"/>
      <c r="AC5" s="25"/>
      <c r="AD5" s="25"/>
      <c r="AE5" s="25"/>
      <c r="AF5" s="25"/>
      <c r="AG5" s="25"/>
      <c r="AH5" s="25"/>
      <c r="AI5" s="25"/>
      <c r="AJ5" s="25"/>
      <c r="AK5" s="25"/>
      <c r="AL5" s="25"/>
      <c r="AM5" s="25"/>
      <c r="AN5" t="s">
        <v>1439</v>
      </c>
      <c r="AY5" t="s">
        <v>1438</v>
      </c>
    </row>
    <row r="6" spans="2:277">
      <c r="AK6" s="25"/>
      <c r="AL6" s="25"/>
      <c r="AM6" s="25"/>
      <c r="AN6" t="s">
        <v>1437</v>
      </c>
      <c r="AY6" t="s">
        <v>1431</v>
      </c>
    </row>
    <row r="7" spans="2:277">
      <c r="AB7" s="25"/>
      <c r="AC7" s="25"/>
      <c r="AD7" s="25"/>
      <c r="AE7" s="25"/>
      <c r="AF7" s="25"/>
      <c r="AG7" s="25"/>
      <c r="AH7" s="25"/>
      <c r="AI7" s="25"/>
      <c r="AJ7" s="25"/>
      <c r="AK7" s="25"/>
      <c r="AL7" s="25"/>
      <c r="AM7" s="25"/>
      <c r="AN7" t="s">
        <v>1436</v>
      </c>
      <c r="AY7" t="s">
        <v>1431</v>
      </c>
    </row>
    <row r="8" spans="2:277">
      <c r="AB8" s="71"/>
      <c r="AC8" s="71"/>
      <c r="AD8" s="71"/>
      <c r="AE8" s="71"/>
      <c r="AF8" s="71"/>
      <c r="AG8" s="71"/>
      <c r="AH8" s="70"/>
      <c r="AI8" s="70"/>
      <c r="AJ8" s="70"/>
      <c r="AK8" s="25"/>
      <c r="AL8" s="25"/>
      <c r="AM8" s="25"/>
      <c r="AN8" t="s">
        <v>1435</v>
      </c>
      <c r="AY8" t="s">
        <v>1431</v>
      </c>
    </row>
    <row r="9" spans="2:277">
      <c r="AB9" s="69"/>
      <c r="AC9" s="69"/>
      <c r="AD9" s="69"/>
      <c r="AE9" s="69"/>
      <c r="AF9" s="69"/>
      <c r="AG9" s="69"/>
      <c r="AH9" s="69"/>
      <c r="AI9" s="69"/>
      <c r="AJ9" s="69"/>
      <c r="AK9" s="69"/>
      <c r="AL9" s="69"/>
      <c r="AM9" s="69"/>
      <c r="AN9" t="s">
        <v>1434</v>
      </c>
      <c r="AY9" t="s">
        <v>1433</v>
      </c>
    </row>
    <row r="10" spans="2:277">
      <c r="AB10" s="70"/>
      <c r="AC10" s="70"/>
      <c r="AD10" s="70"/>
      <c r="AE10" s="70"/>
      <c r="AF10" s="70"/>
      <c r="AG10" s="70"/>
      <c r="AH10" s="69"/>
      <c r="AI10" s="69"/>
      <c r="AJ10" s="69"/>
      <c r="AK10" s="69"/>
      <c r="AL10" s="69"/>
      <c r="AM10" s="69"/>
      <c r="AN10" t="s">
        <v>1432</v>
      </c>
      <c r="AY10" t="s">
        <v>1431</v>
      </c>
    </row>
    <row r="11" spans="2:277">
      <c r="B11" t="s">
        <v>1430</v>
      </c>
      <c r="BJ11" s="298" t="s">
        <v>3318</v>
      </c>
    </row>
    <row r="12" spans="2:277">
      <c r="B12" s="2" t="s">
        <v>3215</v>
      </c>
      <c r="K12" s="2" t="s">
        <v>3806</v>
      </c>
      <c r="V12" s="2" t="s">
        <v>3323</v>
      </c>
      <c r="BJ12" s="299" t="s">
        <v>3216</v>
      </c>
      <c r="JE12" s="68" t="s">
        <v>1429</v>
      </c>
      <c r="JF12" s="68"/>
      <c r="JG12" s="68"/>
      <c r="JH12" s="68"/>
      <c r="JI12" s="68"/>
      <c r="JJ12" s="68"/>
      <c r="JK12" s="68"/>
      <c r="JL12" s="68"/>
      <c r="JM12" s="68"/>
      <c r="JN12" s="68"/>
      <c r="JO12" s="68"/>
      <c r="JP12" s="68"/>
      <c r="JQ12" s="68"/>
    </row>
    <row r="13" spans="2:277">
      <c r="B13" t="s">
        <v>3210</v>
      </c>
      <c r="K13" t="s">
        <v>3214</v>
      </c>
      <c r="N13" s="2"/>
      <c r="V13" t="s">
        <v>3324</v>
      </c>
      <c r="Z13" s="2"/>
      <c r="BJ13" s="299" t="s">
        <v>3193</v>
      </c>
    </row>
    <row r="14" spans="2:277">
      <c r="B14" t="s">
        <v>3193</v>
      </c>
      <c r="K14" t="s">
        <v>3193</v>
      </c>
      <c r="V14" t="s">
        <v>3321</v>
      </c>
      <c r="BJ14" s="299" t="s">
        <v>3194</v>
      </c>
    </row>
    <row r="15" spans="2:277">
      <c r="B15" t="s">
        <v>3194</v>
      </c>
      <c r="K15" t="s">
        <v>3194</v>
      </c>
      <c r="V15" t="s">
        <v>3193</v>
      </c>
      <c r="BJ15" s="299" t="s">
        <v>3195</v>
      </c>
    </row>
    <row r="16" spans="2:277">
      <c r="B16" t="s">
        <v>3195</v>
      </c>
      <c r="K16" t="s">
        <v>3195</v>
      </c>
      <c r="V16" t="s">
        <v>3194</v>
      </c>
      <c r="BJ16" s="299" t="s">
        <v>3196</v>
      </c>
    </row>
    <row r="17" spans="2:74">
      <c r="B17" t="s">
        <v>3196</v>
      </c>
      <c r="K17" t="s">
        <v>3196</v>
      </c>
      <c r="V17" t="s">
        <v>3195</v>
      </c>
      <c r="BJ17" s="299" t="s">
        <v>3197</v>
      </c>
    </row>
    <row r="18" spans="2:74">
      <c r="B18" t="s">
        <v>3197</v>
      </c>
      <c r="K18" t="s">
        <v>3197</v>
      </c>
      <c r="V18" t="s">
        <v>3196</v>
      </c>
      <c r="BJ18" s="299" t="s">
        <v>3198</v>
      </c>
    </row>
    <row r="19" spans="2:74">
      <c r="B19" t="s">
        <v>3198</v>
      </c>
      <c r="K19" t="s">
        <v>3198</v>
      </c>
      <c r="V19" t="s">
        <v>3197</v>
      </c>
      <c r="BJ19" s="299" t="s">
        <v>3217</v>
      </c>
    </row>
    <row r="20" spans="2:74">
      <c r="B20" t="s">
        <v>3199</v>
      </c>
      <c r="K20" t="s">
        <v>3211</v>
      </c>
      <c r="V20" t="s">
        <v>3268</v>
      </c>
      <c r="BJ20" s="299" t="s">
        <v>3218</v>
      </c>
    </row>
    <row r="21" spans="2:74">
      <c r="B21" t="s">
        <v>3200</v>
      </c>
      <c r="K21" t="s">
        <v>3199</v>
      </c>
      <c r="V21" t="s">
        <v>3211</v>
      </c>
      <c r="BJ21" s="299" t="s">
        <v>3219</v>
      </c>
    </row>
    <row r="22" spans="2:74">
      <c r="B22" t="s">
        <v>3201</v>
      </c>
      <c r="K22" t="s">
        <v>3200</v>
      </c>
      <c r="V22" t="s">
        <v>3199</v>
      </c>
      <c r="BJ22" s="299" t="s">
        <v>3220</v>
      </c>
    </row>
    <row r="23" spans="2:74">
      <c r="B23" t="s">
        <v>3202</v>
      </c>
      <c r="K23" t="s">
        <v>3201</v>
      </c>
      <c r="V23" t="s">
        <v>3200</v>
      </c>
      <c r="BJ23" s="299" t="s">
        <v>3221</v>
      </c>
    </row>
    <row r="24" spans="2:74">
      <c r="B24" t="s">
        <v>3203</v>
      </c>
      <c r="K24" t="s">
        <v>3202</v>
      </c>
      <c r="V24" t="s">
        <v>3201</v>
      </c>
      <c r="BJ24" s="299" t="s">
        <v>3208</v>
      </c>
    </row>
    <row r="25" spans="2:74">
      <c r="B25" t="s">
        <v>3204</v>
      </c>
      <c r="K25" t="s">
        <v>3212</v>
      </c>
      <c r="V25" t="s">
        <v>3202</v>
      </c>
      <c r="BJ25" s="299" t="s">
        <v>3209</v>
      </c>
    </row>
    <row r="26" spans="2:74">
      <c r="B26" t="s">
        <v>3205</v>
      </c>
      <c r="K26" t="s">
        <v>3204</v>
      </c>
      <c r="V26" t="s">
        <v>3212</v>
      </c>
    </row>
    <row r="27" spans="2:74">
      <c r="B27" t="s">
        <v>3206</v>
      </c>
      <c r="K27" t="s">
        <v>3205</v>
      </c>
      <c r="V27" t="s">
        <v>3204</v>
      </c>
    </row>
    <row r="28" spans="2:74">
      <c r="B28" t="s">
        <v>3207</v>
      </c>
      <c r="K28" t="s">
        <v>3213</v>
      </c>
      <c r="V28" t="s">
        <v>3205</v>
      </c>
    </row>
    <row r="29" spans="2:74">
      <c r="B29" t="s">
        <v>3266</v>
      </c>
      <c r="K29" t="s">
        <v>3208</v>
      </c>
      <c r="V29" t="s">
        <v>3213</v>
      </c>
      <c r="X29" t="e">
        <f>-- 평균수익금</f>
        <v>#NAME?</v>
      </c>
      <c r="BJ29" s="40" t="s">
        <v>3230</v>
      </c>
      <c r="BK29" s="280"/>
      <c r="BL29" s="280"/>
      <c r="BM29" s="280"/>
      <c r="BN29" s="280"/>
      <c r="BO29" s="280"/>
      <c r="BP29" s="280"/>
      <c r="BQ29" s="280"/>
      <c r="BR29" s="280"/>
      <c r="BS29" s="40" t="s">
        <v>3319</v>
      </c>
      <c r="BT29" s="280"/>
      <c r="BU29" s="280"/>
      <c r="BV29" s="280"/>
    </row>
    <row r="30" spans="2:74">
      <c r="B30" t="s">
        <v>3209</v>
      </c>
      <c r="K30" t="s">
        <v>3209</v>
      </c>
      <c r="V30" t="s">
        <v>3228</v>
      </c>
      <c r="BJ30" s="280" t="s">
        <v>3231</v>
      </c>
      <c r="BK30" s="280"/>
      <c r="BL30" s="280"/>
      <c r="BM30" s="280"/>
      <c r="BN30" s="280"/>
      <c r="BO30" s="280"/>
      <c r="BP30" s="280"/>
      <c r="BQ30" s="280"/>
      <c r="BR30" s="280"/>
      <c r="BS30" s="280" t="s">
        <v>3248</v>
      </c>
      <c r="BT30" s="280"/>
      <c r="BU30" s="280"/>
      <c r="BV30" s="280"/>
    </row>
    <row r="31" spans="2:74">
      <c r="V31" t="s">
        <v>3322</v>
      </c>
      <c r="BJ31" s="280" t="s">
        <v>3232</v>
      </c>
      <c r="BK31" s="280"/>
      <c r="BL31" s="280"/>
      <c r="BM31" s="280"/>
      <c r="BN31" s="280"/>
      <c r="BO31" s="280"/>
      <c r="BP31" s="280"/>
      <c r="BQ31" s="280"/>
      <c r="BR31" s="280"/>
      <c r="BS31" s="280" t="s">
        <v>3232</v>
      </c>
      <c r="BT31" s="280"/>
      <c r="BU31" s="280"/>
      <c r="BV31" s="280"/>
    </row>
    <row r="32" spans="2:74">
      <c r="V32" t="s">
        <v>3209</v>
      </c>
      <c r="BJ32" s="280" t="s">
        <v>3233</v>
      </c>
      <c r="BK32" s="280"/>
      <c r="BL32" s="280"/>
      <c r="BM32" s="280"/>
      <c r="BN32" s="280"/>
      <c r="BO32" s="280"/>
      <c r="BP32" s="280"/>
      <c r="BQ32" s="280"/>
      <c r="BR32" s="280"/>
      <c r="BS32" s="280" t="s">
        <v>3233</v>
      </c>
      <c r="BT32" s="280"/>
      <c r="BU32" s="280"/>
      <c r="BV32" s="280"/>
    </row>
    <row r="33" spans="2:74">
      <c r="B33" s="2" t="s">
        <v>3222</v>
      </c>
      <c r="K33" s="2" t="s">
        <v>3226</v>
      </c>
      <c r="BJ33" s="280" t="s">
        <v>3234</v>
      </c>
      <c r="BK33" s="280"/>
      <c r="BL33" s="280"/>
      <c r="BM33" s="280"/>
      <c r="BN33" s="280"/>
      <c r="BO33" s="280"/>
      <c r="BP33" s="280"/>
      <c r="BQ33" s="280"/>
      <c r="BR33" s="280"/>
      <c r="BS33" s="280" t="s">
        <v>3234</v>
      </c>
      <c r="BT33" s="280"/>
      <c r="BU33" s="280"/>
      <c r="BV33" s="280"/>
    </row>
    <row r="34" spans="2:74">
      <c r="B34" t="s">
        <v>3267</v>
      </c>
      <c r="K34" t="s">
        <v>3227</v>
      </c>
      <c r="BJ34" s="280" t="s">
        <v>3235</v>
      </c>
      <c r="BK34" s="280"/>
      <c r="BL34" s="280"/>
      <c r="BM34" s="280"/>
      <c r="BN34" s="280"/>
      <c r="BO34" s="280"/>
      <c r="BP34" s="280"/>
      <c r="BQ34" s="280"/>
      <c r="BR34" s="280"/>
      <c r="BS34" s="280" t="s">
        <v>3249</v>
      </c>
      <c r="BT34" s="280"/>
      <c r="BU34" s="280"/>
      <c r="BV34" s="280"/>
    </row>
    <row r="35" spans="2:74">
      <c r="B35" t="s">
        <v>3223</v>
      </c>
      <c r="K35" t="s">
        <v>3193</v>
      </c>
      <c r="BJ35" s="280" t="s">
        <v>3194</v>
      </c>
      <c r="BK35" s="280"/>
      <c r="BL35" s="280"/>
      <c r="BM35" s="280"/>
      <c r="BN35" s="280"/>
      <c r="BO35" s="280"/>
      <c r="BP35" s="280"/>
      <c r="BQ35" s="280"/>
      <c r="BR35" s="280"/>
      <c r="BS35" s="280" t="s">
        <v>3194</v>
      </c>
      <c r="BT35" s="280"/>
      <c r="BU35" s="280"/>
      <c r="BV35" s="280"/>
    </row>
    <row r="36" spans="2:74">
      <c r="B36" t="s">
        <v>3193</v>
      </c>
      <c r="K36" t="s">
        <v>3194</v>
      </c>
      <c r="BJ36" s="280" t="s">
        <v>3236</v>
      </c>
      <c r="BK36" s="280"/>
      <c r="BL36" s="280"/>
      <c r="BM36" s="280"/>
      <c r="BN36" s="280"/>
      <c r="BO36" s="280"/>
      <c r="BP36" s="280"/>
      <c r="BQ36" s="280"/>
      <c r="BR36" s="280"/>
      <c r="BS36" s="280" t="s">
        <v>3195</v>
      </c>
      <c r="BT36" s="280"/>
      <c r="BU36" s="280"/>
      <c r="BV36" s="280"/>
    </row>
    <row r="37" spans="2:74">
      <c r="B37" t="s">
        <v>3194</v>
      </c>
      <c r="K37" t="s">
        <v>3195</v>
      </c>
      <c r="BJ37" s="280" t="s">
        <v>3237</v>
      </c>
      <c r="BK37" s="280"/>
      <c r="BL37" s="280"/>
      <c r="BM37" s="280"/>
      <c r="BN37" s="280"/>
      <c r="BO37" s="280"/>
      <c r="BP37" s="280"/>
      <c r="BQ37" s="280"/>
      <c r="BR37" s="280"/>
      <c r="BS37" s="280" t="s">
        <v>3228</v>
      </c>
      <c r="BT37" s="280"/>
      <c r="BU37" s="280"/>
      <c r="BV37" s="280"/>
    </row>
    <row r="38" spans="2:74">
      <c r="B38" t="s">
        <v>3195</v>
      </c>
      <c r="K38" t="s">
        <v>3196</v>
      </c>
      <c r="BJ38" s="280" t="s">
        <v>3195</v>
      </c>
      <c r="BK38" s="280"/>
      <c r="BL38" s="280"/>
      <c r="BM38" s="280"/>
      <c r="BN38" s="280"/>
      <c r="BO38" s="280"/>
      <c r="BP38" s="280"/>
      <c r="BQ38" s="280"/>
      <c r="BR38" s="280"/>
      <c r="BS38" s="280" t="s">
        <v>3229</v>
      </c>
      <c r="BT38" s="280"/>
      <c r="BU38" s="280"/>
      <c r="BV38" s="280"/>
    </row>
    <row r="39" spans="2:74">
      <c r="B39" t="s">
        <v>3196</v>
      </c>
      <c r="K39" t="s">
        <v>3197</v>
      </c>
      <c r="BJ39" s="280" t="s">
        <v>3238</v>
      </c>
      <c r="BK39" s="280"/>
      <c r="BL39" s="280"/>
      <c r="BM39" s="280"/>
      <c r="BN39" s="280"/>
      <c r="BO39" s="280"/>
      <c r="BP39" s="280"/>
      <c r="BQ39" s="280"/>
      <c r="BR39" s="280"/>
      <c r="BS39" s="280" t="s">
        <v>3209</v>
      </c>
      <c r="BT39" s="280"/>
      <c r="BU39" s="280"/>
      <c r="BV39" s="280"/>
    </row>
    <row r="40" spans="2:74">
      <c r="B40" t="s">
        <v>3197</v>
      </c>
      <c r="K40" t="s">
        <v>3198</v>
      </c>
      <c r="BJ40" s="280" t="s">
        <v>3239</v>
      </c>
      <c r="BK40" s="280"/>
      <c r="BL40" s="280"/>
      <c r="BM40" s="280"/>
      <c r="BN40" s="280"/>
      <c r="BO40" s="280"/>
      <c r="BP40" s="280"/>
      <c r="BQ40" s="280"/>
      <c r="BR40" s="280"/>
      <c r="BS40" s="280"/>
      <c r="BT40" s="280"/>
      <c r="BU40" s="280"/>
      <c r="BV40" s="280"/>
    </row>
    <row r="41" spans="2:74">
      <c r="B41" t="s">
        <v>3268</v>
      </c>
      <c r="K41" t="s">
        <v>3228</v>
      </c>
      <c r="BJ41" s="280" t="s">
        <v>3240</v>
      </c>
      <c r="BK41" s="280"/>
      <c r="BL41" s="280"/>
      <c r="BM41" s="280"/>
      <c r="BN41" s="280"/>
      <c r="BO41" s="280"/>
      <c r="BP41" s="280"/>
      <c r="BQ41" s="280"/>
      <c r="BR41" s="280"/>
      <c r="BS41" s="280"/>
      <c r="BT41" s="280"/>
      <c r="BU41" s="280"/>
      <c r="BV41" s="280"/>
    </row>
    <row r="42" spans="2:74">
      <c r="B42" t="s">
        <v>3269</v>
      </c>
      <c r="K42" t="s">
        <v>3229</v>
      </c>
      <c r="BJ42" s="280" t="s">
        <v>3241</v>
      </c>
      <c r="BK42" s="280"/>
      <c r="BL42" s="280"/>
      <c r="BM42" s="280"/>
      <c r="BN42" s="280"/>
      <c r="BO42" s="280"/>
      <c r="BP42" s="280"/>
      <c r="BQ42" s="280"/>
      <c r="BR42" s="280"/>
      <c r="BS42" s="280"/>
      <c r="BT42" s="280"/>
      <c r="BU42" s="280"/>
      <c r="BV42" s="280"/>
    </row>
    <row r="43" spans="2:74">
      <c r="B43" t="s">
        <v>3224</v>
      </c>
      <c r="K43" t="s">
        <v>3209</v>
      </c>
      <c r="BJ43" s="280" t="s">
        <v>3242</v>
      </c>
      <c r="BK43" s="280"/>
      <c r="BL43" s="280"/>
      <c r="BM43" s="280"/>
      <c r="BN43" s="280"/>
      <c r="BO43" s="280"/>
      <c r="BP43" s="280"/>
      <c r="BQ43" s="280"/>
      <c r="BR43" s="280"/>
      <c r="BS43" s="280"/>
      <c r="BT43" s="280"/>
      <c r="BU43" s="280"/>
      <c r="BV43" s="280"/>
    </row>
    <row r="44" spans="2:74">
      <c r="B44" t="s">
        <v>3225</v>
      </c>
      <c r="BJ44" s="280" t="s">
        <v>3243</v>
      </c>
      <c r="BK44" s="280"/>
      <c r="BL44" s="280"/>
      <c r="BM44" s="280"/>
      <c r="BN44" s="280"/>
      <c r="BO44" s="280"/>
      <c r="BP44" s="280"/>
      <c r="BQ44" s="280"/>
      <c r="BR44" s="280"/>
      <c r="BS44" s="280"/>
      <c r="BT44" s="280"/>
      <c r="BU44" s="280"/>
      <c r="BV44" s="280"/>
    </row>
    <row r="45" spans="2:74">
      <c r="B45" t="s">
        <v>3270</v>
      </c>
      <c r="BJ45" s="280" t="s">
        <v>3244</v>
      </c>
      <c r="BK45" s="280"/>
      <c r="BL45" s="280"/>
      <c r="BM45" s="280"/>
      <c r="BN45" s="280"/>
      <c r="BO45" s="280"/>
      <c r="BP45" s="280"/>
      <c r="BQ45" s="280"/>
      <c r="BR45" s="280"/>
      <c r="BS45" s="280"/>
      <c r="BT45" s="280"/>
      <c r="BU45" s="280"/>
      <c r="BV45" s="280"/>
    </row>
    <row r="46" spans="2:74">
      <c r="B46" t="s">
        <v>3271</v>
      </c>
      <c r="BJ46" s="280" t="s">
        <v>3245</v>
      </c>
      <c r="BK46" s="280"/>
      <c r="BL46" s="280"/>
      <c r="BM46" s="280"/>
      <c r="BN46" s="280"/>
      <c r="BO46" s="280"/>
      <c r="BP46" s="280"/>
      <c r="BQ46" s="280"/>
      <c r="BR46" s="280"/>
      <c r="BS46" s="280"/>
      <c r="BT46" s="280"/>
      <c r="BU46" s="280"/>
      <c r="BV46" s="280"/>
    </row>
    <row r="47" spans="2:74">
      <c r="B47" t="s">
        <v>3272</v>
      </c>
      <c r="BJ47" s="280" t="s">
        <v>3201</v>
      </c>
      <c r="BK47" s="280"/>
      <c r="BL47" s="280"/>
      <c r="BM47" s="280"/>
      <c r="BN47" s="280"/>
      <c r="BO47" s="280"/>
      <c r="BP47" s="280"/>
      <c r="BQ47" s="280"/>
      <c r="BR47" s="280"/>
      <c r="BS47" s="280"/>
      <c r="BT47" s="280"/>
      <c r="BU47" s="280"/>
      <c r="BV47" s="280"/>
    </row>
    <row r="48" spans="2:74">
      <c r="B48" t="s">
        <v>3273</v>
      </c>
      <c r="BJ48" s="280" t="s">
        <v>3202</v>
      </c>
      <c r="BK48" s="280"/>
      <c r="BL48" s="280"/>
      <c r="BM48" s="280"/>
      <c r="BN48" s="280"/>
      <c r="BO48" s="280"/>
      <c r="BP48" s="280"/>
      <c r="BQ48" s="280"/>
      <c r="BR48" s="280"/>
      <c r="BS48" s="280"/>
      <c r="BT48" s="280"/>
      <c r="BU48" s="280"/>
      <c r="BV48" s="280"/>
    </row>
    <row r="49" spans="2:74">
      <c r="B49" t="s">
        <v>3208</v>
      </c>
      <c r="BJ49" s="280" t="s">
        <v>3246</v>
      </c>
      <c r="BK49" s="280"/>
      <c r="BL49" s="280"/>
      <c r="BM49" s="280"/>
      <c r="BN49" s="280"/>
      <c r="BO49" s="280"/>
      <c r="BP49" s="280"/>
      <c r="BQ49" s="280"/>
      <c r="BR49" s="280"/>
      <c r="BS49" s="280"/>
      <c r="BT49" s="280"/>
      <c r="BU49" s="280"/>
      <c r="BV49" s="280"/>
    </row>
    <row r="50" spans="2:74">
      <c r="B50" t="s">
        <v>3209</v>
      </c>
      <c r="BJ50" s="280" t="s">
        <v>3247</v>
      </c>
      <c r="BK50" s="280"/>
      <c r="BL50" s="280"/>
      <c r="BM50" s="280"/>
      <c r="BN50" s="280"/>
      <c r="BO50" s="280"/>
      <c r="BP50" s="280"/>
      <c r="BQ50" s="280"/>
      <c r="BR50" s="280"/>
      <c r="BS50" s="280"/>
      <c r="BT50" s="280"/>
      <c r="BU50" s="280"/>
      <c r="BV50" s="280"/>
    </row>
    <row r="51" spans="2:74">
      <c r="BJ51" s="280" t="s">
        <v>3229</v>
      </c>
      <c r="BK51" s="280"/>
      <c r="BL51" s="280"/>
      <c r="BM51" s="280"/>
      <c r="BN51" s="280"/>
      <c r="BO51" s="280"/>
      <c r="BP51" s="280"/>
      <c r="BQ51" s="280"/>
      <c r="BR51" s="280"/>
      <c r="BS51" s="280"/>
      <c r="BT51" s="280"/>
      <c r="BU51" s="280"/>
      <c r="BV51" s="280"/>
    </row>
    <row r="52" spans="2:74">
      <c r="B52" s="2" t="s">
        <v>3320</v>
      </c>
    </row>
    <row r="53" spans="2:74">
      <c r="B53" t="s">
        <v>3258</v>
      </c>
    </row>
    <row r="54" spans="2:74">
      <c r="B54" t="s">
        <v>3259</v>
      </c>
    </row>
    <row r="55" spans="2:74">
      <c r="B55" t="s">
        <v>3232</v>
      </c>
    </row>
    <row r="56" spans="2:74">
      <c r="B56" t="s">
        <v>3233</v>
      </c>
    </row>
    <row r="57" spans="2:74">
      <c r="B57" t="s">
        <v>3234</v>
      </c>
    </row>
    <row r="58" spans="2:74">
      <c r="B58" t="s">
        <v>3235</v>
      </c>
    </row>
    <row r="59" spans="2:74">
      <c r="B59" t="s">
        <v>3193</v>
      </c>
    </row>
    <row r="60" spans="2:74">
      <c r="B60" t="s">
        <v>3196</v>
      </c>
    </row>
    <row r="61" spans="2:74">
      <c r="B61" t="s">
        <v>3194</v>
      </c>
    </row>
    <row r="62" spans="2:74">
      <c r="B62" t="s">
        <v>3236</v>
      </c>
    </row>
    <row r="63" spans="2:74">
      <c r="B63" t="s">
        <v>3237</v>
      </c>
    </row>
    <row r="64" spans="2:74">
      <c r="B64" t="s">
        <v>3195</v>
      </c>
    </row>
    <row r="65" spans="2:2">
      <c r="B65" t="s">
        <v>3238</v>
      </c>
    </row>
    <row r="66" spans="2:2">
      <c r="B66" t="s">
        <v>3239</v>
      </c>
    </row>
    <row r="67" spans="2:2">
      <c r="B67" t="s">
        <v>3240</v>
      </c>
    </row>
    <row r="68" spans="2:2">
      <c r="B68" t="s">
        <v>3241</v>
      </c>
    </row>
    <row r="69" spans="2:2">
      <c r="B69" t="s">
        <v>3242</v>
      </c>
    </row>
    <row r="70" spans="2:2">
      <c r="B70" t="s">
        <v>3260</v>
      </c>
    </row>
    <row r="71" spans="2:2">
      <c r="B71" t="s">
        <v>3244</v>
      </c>
    </row>
    <row r="72" spans="2:2">
      <c r="B72" t="s">
        <v>3245</v>
      </c>
    </row>
    <row r="73" spans="2:2">
      <c r="B73" t="s">
        <v>3201</v>
      </c>
    </row>
    <row r="74" spans="2:2">
      <c r="B74" t="s">
        <v>3202</v>
      </c>
    </row>
    <row r="75" spans="2:2">
      <c r="B75" t="s">
        <v>3261</v>
      </c>
    </row>
    <row r="76" spans="2:2">
      <c r="B76" t="s">
        <v>3209</v>
      </c>
    </row>
    <row r="82" spans="2:8">
      <c r="B82" s="2" t="s">
        <v>3375</v>
      </c>
      <c r="H82" s="1" t="s">
        <v>3374</v>
      </c>
    </row>
    <row r="83" spans="2:8">
      <c r="C83" t="s">
        <v>3371</v>
      </c>
    </row>
    <row r="84" spans="2:8">
      <c r="C84" t="s">
        <v>3372</v>
      </c>
    </row>
    <row r="85" spans="2:8">
      <c r="C85" t="s">
        <v>3373</v>
      </c>
    </row>
    <row r="87" spans="2:8">
      <c r="B87" s="2" t="s">
        <v>3376</v>
      </c>
    </row>
    <row r="88" spans="2:8">
      <c r="C88" t="s">
        <v>3377</v>
      </c>
    </row>
    <row r="89" spans="2:8">
      <c r="C89" t="s">
        <v>3378</v>
      </c>
    </row>
    <row r="90" spans="2:8">
      <c r="C90" s="280" t="s">
        <v>3379</v>
      </c>
    </row>
    <row r="91" spans="2:8">
      <c r="C91" t="s">
        <v>3380</v>
      </c>
    </row>
    <row r="92" spans="2:8">
      <c r="C92" t="s">
        <v>3381</v>
      </c>
    </row>
  </sheetData>
  <phoneticPr fontId="2"/>
  <pageMargins left="0.7" right="0.7" top="0.75" bottom="0.75" header="0.3" footer="0.3"/>
  <pageSetup paperSize="9" orientation="portrait" horizontalDpi="4294967293"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U182"/>
  <sheetViews>
    <sheetView topLeftCell="M1" zoomScaleNormal="100" workbookViewId="0">
      <selection activeCell="AX5" sqref="AX5"/>
    </sheetView>
  </sheetViews>
  <sheetFormatPr defaultColWidth="2.625" defaultRowHeight="14.25"/>
  <cols>
    <col min="4" max="4" width="4.875" bestFit="1" customWidth="1"/>
    <col min="5" max="10" width="3.75" bestFit="1" customWidth="1"/>
    <col min="11" max="11" width="4.875" bestFit="1" customWidth="1"/>
    <col min="12" max="14" width="3.75" bestFit="1" customWidth="1"/>
    <col min="15" max="17" width="3.75" customWidth="1"/>
    <col min="20" max="20" width="4.875" bestFit="1" customWidth="1"/>
    <col min="21" max="26" width="3.75" bestFit="1" customWidth="1"/>
    <col min="27" max="27" width="4.875" bestFit="1" customWidth="1"/>
    <col min="28" max="30" width="3.75" bestFit="1" customWidth="1"/>
    <col min="31" max="31" width="3.75" customWidth="1"/>
    <col min="32" max="34" width="3.75" bestFit="1" customWidth="1"/>
    <col min="41" max="43" width="3.75" bestFit="1" customWidth="1"/>
  </cols>
  <sheetData>
    <row r="1" spans="2:281">
      <c r="B1" s="5" t="s">
        <v>1441</v>
      </c>
      <c r="R1" s="5" t="s">
        <v>1441</v>
      </c>
    </row>
    <row r="2" spans="2:281">
      <c r="D2">
        <v>24</v>
      </c>
      <c r="E2">
        <v>23</v>
      </c>
      <c r="F2">
        <v>22</v>
      </c>
      <c r="G2">
        <v>21</v>
      </c>
      <c r="H2">
        <v>20</v>
      </c>
      <c r="I2">
        <v>19</v>
      </c>
      <c r="J2">
        <v>18</v>
      </c>
      <c r="K2">
        <v>17</v>
      </c>
      <c r="L2">
        <v>16</v>
      </c>
      <c r="M2">
        <v>15</v>
      </c>
      <c r="N2">
        <v>14</v>
      </c>
      <c r="T2">
        <v>24</v>
      </c>
      <c r="U2">
        <v>23</v>
      </c>
      <c r="V2">
        <v>22</v>
      </c>
      <c r="W2">
        <v>21</v>
      </c>
      <c r="X2">
        <v>20</v>
      </c>
      <c r="Y2">
        <v>19</v>
      </c>
      <c r="Z2">
        <v>18</v>
      </c>
      <c r="AA2">
        <v>17</v>
      </c>
      <c r="AB2">
        <v>16</v>
      </c>
      <c r="AC2">
        <v>15</v>
      </c>
      <c r="AD2">
        <v>14</v>
      </c>
      <c r="AF2">
        <v>12</v>
      </c>
      <c r="AG2">
        <v>11</v>
      </c>
      <c r="AH2">
        <v>10</v>
      </c>
      <c r="AI2">
        <v>9</v>
      </c>
      <c r="AJ2">
        <v>8</v>
      </c>
      <c r="AK2">
        <v>7</v>
      </c>
      <c r="AL2">
        <v>6</v>
      </c>
      <c r="AM2">
        <v>5</v>
      </c>
      <c r="AN2">
        <v>4</v>
      </c>
      <c r="AO2">
        <v>3</v>
      </c>
      <c r="AP2">
        <v>2</v>
      </c>
      <c r="AQ2">
        <v>1</v>
      </c>
    </row>
    <row r="3" spans="2:281">
      <c r="D3">
        <v>1</v>
      </c>
      <c r="E3">
        <v>2</v>
      </c>
      <c r="F3">
        <v>3</v>
      </c>
      <c r="G3">
        <v>4</v>
      </c>
      <c r="H3">
        <v>5</v>
      </c>
      <c r="I3">
        <v>6</v>
      </c>
      <c r="J3">
        <v>7</v>
      </c>
      <c r="K3">
        <v>8</v>
      </c>
      <c r="L3">
        <v>9</v>
      </c>
      <c r="M3">
        <v>0</v>
      </c>
      <c r="N3">
        <v>11</v>
      </c>
      <c r="T3">
        <v>1</v>
      </c>
      <c r="U3">
        <v>2</v>
      </c>
      <c r="V3">
        <v>3</v>
      </c>
      <c r="W3">
        <v>4</v>
      </c>
      <c r="X3">
        <v>5</v>
      </c>
      <c r="Y3">
        <v>6</v>
      </c>
      <c r="Z3">
        <v>7</v>
      </c>
      <c r="AA3">
        <v>8</v>
      </c>
      <c r="AB3">
        <v>9</v>
      </c>
      <c r="AC3">
        <v>0</v>
      </c>
      <c r="AD3">
        <v>11</v>
      </c>
      <c r="AF3">
        <v>1</v>
      </c>
      <c r="AG3">
        <v>2</v>
      </c>
      <c r="AH3">
        <v>3</v>
      </c>
      <c r="AI3">
        <v>4</v>
      </c>
      <c r="AJ3">
        <v>5</v>
      </c>
      <c r="AK3">
        <v>6</v>
      </c>
      <c r="AL3">
        <v>7</v>
      </c>
      <c r="AM3">
        <v>8</v>
      </c>
      <c r="AN3">
        <v>9</v>
      </c>
      <c r="AO3">
        <v>10</v>
      </c>
      <c r="AP3">
        <v>11</v>
      </c>
      <c r="AQ3">
        <v>12</v>
      </c>
    </row>
    <row r="4" spans="2:281">
      <c r="AL4" s="25"/>
      <c r="AM4" s="25"/>
      <c r="AN4" s="25"/>
      <c r="AO4" s="25"/>
      <c r="AP4" s="25"/>
      <c r="AQ4" s="25"/>
      <c r="AR4" t="s">
        <v>1440</v>
      </c>
      <c r="BC4" t="s">
        <v>1438</v>
      </c>
    </row>
    <row r="5" spans="2:281">
      <c r="D5" s="25"/>
      <c r="E5" s="25"/>
      <c r="F5" s="25"/>
      <c r="G5" s="25"/>
      <c r="H5" s="25"/>
      <c r="I5" s="25"/>
      <c r="J5" s="25"/>
      <c r="K5" s="25"/>
      <c r="L5" s="25"/>
      <c r="M5" s="25"/>
      <c r="N5" s="25"/>
      <c r="O5" s="25"/>
      <c r="P5" s="25"/>
      <c r="Q5" s="25"/>
      <c r="T5" s="25"/>
      <c r="U5" s="25"/>
      <c r="V5" s="25"/>
      <c r="W5" s="25"/>
      <c r="X5" s="25"/>
      <c r="Y5" s="25"/>
      <c r="Z5" s="25"/>
      <c r="AA5" s="25"/>
      <c r="AB5" s="25"/>
      <c r="AC5" s="25"/>
      <c r="AD5" s="25"/>
      <c r="AE5" s="25"/>
      <c r="AF5" s="25"/>
      <c r="AG5" s="25"/>
      <c r="AH5" s="25"/>
      <c r="AI5" s="25"/>
      <c r="AJ5" s="25"/>
      <c r="AK5" s="25"/>
      <c r="AL5" s="25"/>
      <c r="AM5" s="25"/>
      <c r="AN5" s="25"/>
      <c r="AO5" s="25"/>
      <c r="AP5" s="25"/>
      <c r="AQ5" s="25"/>
      <c r="AR5" t="s">
        <v>1439</v>
      </c>
      <c r="BC5" t="s">
        <v>1438</v>
      </c>
    </row>
    <row r="6" spans="2:281">
      <c r="AO6" s="25"/>
      <c r="AP6" s="25"/>
      <c r="AQ6" s="25"/>
      <c r="AR6" t="s">
        <v>1437</v>
      </c>
      <c r="BC6" t="s">
        <v>1431</v>
      </c>
    </row>
    <row r="7" spans="2:281">
      <c r="AF7" s="25"/>
      <c r="AG7" s="25"/>
      <c r="AH7" s="25"/>
      <c r="AI7" s="25"/>
      <c r="AJ7" s="25"/>
      <c r="AK7" s="25"/>
      <c r="AL7" s="25"/>
      <c r="AM7" s="25"/>
      <c r="AN7" s="25"/>
      <c r="AO7" s="25"/>
      <c r="AP7" s="25"/>
      <c r="AQ7" s="25"/>
      <c r="AR7" t="s">
        <v>1436</v>
      </c>
      <c r="BC7" t="s">
        <v>1431</v>
      </c>
    </row>
    <row r="8" spans="2:281">
      <c r="AF8" s="71"/>
      <c r="AG8" s="71"/>
      <c r="AH8" s="71"/>
      <c r="AI8" s="71"/>
      <c r="AJ8" s="71"/>
      <c r="AK8" s="71"/>
      <c r="AL8" s="70"/>
      <c r="AM8" s="70"/>
      <c r="AN8" s="70"/>
      <c r="AO8" s="25"/>
      <c r="AP8" s="25"/>
      <c r="AQ8" s="25"/>
      <c r="AR8" t="s">
        <v>1435</v>
      </c>
      <c r="BC8" t="s">
        <v>1431</v>
      </c>
    </row>
    <row r="9" spans="2:281">
      <c r="AF9" s="69"/>
      <c r="AG9" s="69"/>
      <c r="AH9" s="69"/>
      <c r="AI9" s="69"/>
      <c r="AJ9" s="69"/>
      <c r="AK9" s="69"/>
      <c r="AL9" s="69"/>
      <c r="AM9" s="69"/>
      <c r="AN9" s="69"/>
      <c r="AO9" s="69"/>
      <c r="AP9" s="69"/>
      <c r="AQ9" s="69"/>
      <c r="AR9" t="s">
        <v>1434</v>
      </c>
      <c r="BC9" t="s">
        <v>1433</v>
      </c>
    </row>
    <row r="10" spans="2:281">
      <c r="AF10" s="70"/>
      <c r="AG10" s="70"/>
      <c r="AH10" s="70"/>
      <c r="AI10" s="70"/>
      <c r="AJ10" s="70"/>
      <c r="AK10" s="70"/>
      <c r="AL10" s="69"/>
      <c r="AM10" s="69"/>
      <c r="AN10" s="69"/>
      <c r="AO10" s="69"/>
      <c r="AP10" s="69"/>
      <c r="AQ10" s="69"/>
      <c r="AR10" t="s">
        <v>1432</v>
      </c>
      <c r="BC10" t="s">
        <v>1431</v>
      </c>
    </row>
    <row r="11" spans="2:281">
      <c r="B11" t="s">
        <v>1430</v>
      </c>
    </row>
    <row r="12" spans="2:281">
      <c r="JI12" s="68" t="s">
        <v>1429</v>
      </c>
      <c r="JJ12" s="68"/>
      <c r="JK12" s="68"/>
      <c r="JL12" s="68"/>
      <c r="JM12" s="68"/>
      <c r="JN12" s="68"/>
      <c r="JO12" s="68"/>
      <c r="JP12" s="68"/>
      <c r="JQ12" s="68"/>
      <c r="JR12" s="68"/>
      <c r="JS12" s="68"/>
      <c r="JT12" s="68"/>
      <c r="JU12" s="68"/>
    </row>
    <row r="13" spans="2:281" ht="17.25">
      <c r="B13" t="s">
        <v>1543</v>
      </c>
      <c r="U13" t="s">
        <v>1544</v>
      </c>
      <c r="AP13" t="s">
        <v>1545</v>
      </c>
      <c r="BF13" t="s">
        <v>1429</v>
      </c>
      <c r="BV13" t="s">
        <v>1546</v>
      </c>
      <c r="CL13" t="s">
        <v>1547</v>
      </c>
      <c r="DB13" t="s">
        <v>1548</v>
      </c>
      <c r="DR13" t="s">
        <v>1549</v>
      </c>
      <c r="EH13" t="s">
        <v>1550</v>
      </c>
      <c r="EX13" t="s">
        <v>1551</v>
      </c>
      <c r="FN13" t="s">
        <v>1552</v>
      </c>
      <c r="GD13" s="145" t="s">
        <v>1553</v>
      </c>
      <c r="GE13" s="145"/>
      <c r="GF13" s="145"/>
      <c r="GG13" s="145"/>
      <c r="GH13" s="145"/>
      <c r="GI13" s="145"/>
      <c r="GJ13" s="145"/>
      <c r="GK13" s="145"/>
      <c r="GL13" s="145"/>
      <c r="GM13" s="145"/>
      <c r="GN13" s="145"/>
      <c r="GO13" s="145"/>
      <c r="GP13" s="145"/>
      <c r="GT13" s="145" t="s">
        <v>1554</v>
      </c>
      <c r="GU13" s="145"/>
      <c r="GV13" s="145"/>
      <c r="GW13" s="145"/>
      <c r="GX13" s="145"/>
      <c r="GY13" s="145"/>
      <c r="GZ13" s="145"/>
      <c r="HA13" s="145"/>
      <c r="HB13" s="145"/>
      <c r="HC13" s="145"/>
      <c r="HD13" s="145"/>
      <c r="HE13" s="145"/>
      <c r="HF13" s="145"/>
      <c r="HG13" s="145"/>
      <c r="HH13" s="145"/>
      <c r="HI13" s="145"/>
      <c r="HM13" s="146" t="s">
        <v>1554</v>
      </c>
      <c r="HN13" s="146"/>
      <c r="HO13" s="146"/>
      <c r="HP13" s="146"/>
      <c r="HQ13" s="146"/>
      <c r="HR13" s="146"/>
      <c r="HS13" s="146"/>
      <c r="HT13" s="146"/>
      <c r="HU13" s="146"/>
      <c r="HV13" s="146"/>
      <c r="HW13" s="146"/>
      <c r="HX13" s="146"/>
      <c r="HY13" s="146"/>
      <c r="HZ13" s="146"/>
      <c r="IA13" s="146"/>
      <c r="IV13" s="147" t="s">
        <v>1555</v>
      </c>
      <c r="IW13" s="148"/>
      <c r="IX13" s="148"/>
      <c r="IY13" s="148"/>
      <c r="IZ13" s="148"/>
      <c r="JA13" s="148"/>
      <c r="JB13" s="147" t="s">
        <v>1556</v>
      </c>
      <c r="JC13" s="148"/>
      <c r="JD13" s="148"/>
      <c r="JE13" s="148"/>
      <c r="JF13" s="148"/>
      <c r="JG13" s="148"/>
      <c r="JH13" s="149"/>
    </row>
    <row r="14" spans="2:281" ht="17.25">
      <c r="B14" s="150" t="s">
        <v>1557</v>
      </c>
      <c r="C14" s="63"/>
      <c r="D14" s="63"/>
      <c r="E14" s="63"/>
      <c r="F14" s="63"/>
      <c r="G14" s="63"/>
      <c r="H14" s="64" t="s">
        <v>1558</v>
      </c>
      <c r="I14" s="63"/>
      <c r="J14" s="63"/>
      <c r="K14" s="63"/>
      <c r="L14" s="63"/>
      <c r="M14" s="63"/>
      <c r="N14" s="62"/>
      <c r="U14" s="150" t="s">
        <v>1559</v>
      </c>
      <c r="V14" s="63"/>
      <c r="W14" s="63"/>
      <c r="X14" s="63"/>
      <c r="Y14" s="63"/>
      <c r="Z14" s="63"/>
      <c r="AA14" s="63"/>
      <c r="AB14" s="63"/>
      <c r="AC14" s="63"/>
      <c r="AD14" s="64" t="s">
        <v>1560</v>
      </c>
      <c r="AE14" s="63"/>
      <c r="AF14" s="63"/>
      <c r="AG14" s="63"/>
      <c r="AH14" s="63"/>
      <c r="AI14" s="63"/>
      <c r="AJ14" s="63"/>
      <c r="AK14" s="63"/>
      <c r="AL14" s="62"/>
      <c r="AP14" s="150" t="s">
        <v>1559</v>
      </c>
      <c r="AQ14" s="63"/>
      <c r="AR14" s="63"/>
      <c r="AS14" s="63"/>
      <c r="AT14" s="63"/>
      <c r="AU14" s="63"/>
      <c r="AV14" s="64" t="s">
        <v>1561</v>
      </c>
      <c r="AW14" s="63"/>
      <c r="AX14" s="63"/>
      <c r="AY14" s="63"/>
      <c r="AZ14" s="63"/>
      <c r="BA14" s="63"/>
      <c r="BB14" s="62"/>
      <c r="BF14" s="150" t="s">
        <v>1559</v>
      </c>
      <c r="BG14" s="63"/>
      <c r="BH14" s="63"/>
      <c r="BI14" s="63"/>
      <c r="BJ14" s="63"/>
      <c r="BK14" s="63"/>
      <c r="BL14" s="64" t="s">
        <v>1562</v>
      </c>
      <c r="BM14" s="63"/>
      <c r="BN14" s="63"/>
      <c r="BO14" s="63"/>
      <c r="BP14" s="63"/>
      <c r="BQ14" s="63"/>
      <c r="BR14" s="62"/>
      <c r="BV14" s="150" t="s">
        <v>1559</v>
      </c>
      <c r="BW14" s="63"/>
      <c r="BX14" s="63"/>
      <c r="BY14" s="63"/>
      <c r="BZ14" s="63"/>
      <c r="CA14" s="63"/>
      <c r="CB14" s="64" t="s">
        <v>1563</v>
      </c>
      <c r="CC14" s="63"/>
      <c r="CD14" s="63"/>
      <c r="CE14" s="63"/>
      <c r="CF14" s="63"/>
      <c r="CG14" s="63"/>
      <c r="CH14" s="62"/>
      <c r="CL14" s="150" t="s">
        <v>1559</v>
      </c>
      <c r="CM14" s="63"/>
      <c r="CN14" s="63"/>
      <c r="CO14" s="63"/>
      <c r="CP14" s="63"/>
      <c r="CQ14" s="63"/>
      <c r="CR14" s="64" t="s">
        <v>1564</v>
      </c>
      <c r="CS14" s="63"/>
      <c r="CT14" s="63"/>
      <c r="CU14" s="63"/>
      <c r="CV14" s="63"/>
      <c r="CW14" s="63"/>
      <c r="CX14" s="62"/>
      <c r="DB14" s="150" t="s">
        <v>1565</v>
      </c>
      <c r="DC14" s="63"/>
      <c r="DD14" s="63"/>
      <c r="DE14" s="63"/>
      <c r="DF14" s="63"/>
      <c r="DG14" s="63"/>
      <c r="DH14" s="64" t="s">
        <v>1566</v>
      </c>
      <c r="DI14" s="63"/>
      <c r="DJ14" s="63"/>
      <c r="DK14" s="63"/>
      <c r="DL14" s="63"/>
      <c r="DM14" s="63"/>
      <c r="DN14" s="62"/>
      <c r="DR14" s="150" t="s">
        <v>1567</v>
      </c>
      <c r="DS14" s="63"/>
      <c r="DT14" s="63"/>
      <c r="DU14" s="63"/>
      <c r="DV14" s="63"/>
      <c r="DW14" s="63"/>
      <c r="DX14" s="64" t="s">
        <v>1568</v>
      </c>
      <c r="DY14" s="63"/>
      <c r="DZ14" s="63"/>
      <c r="EA14" s="63"/>
      <c r="EB14" s="63"/>
      <c r="EC14" s="63"/>
      <c r="ED14" s="62"/>
      <c r="EH14" s="150" t="s">
        <v>1569</v>
      </c>
      <c r="EI14" s="63"/>
      <c r="EJ14" s="63"/>
      <c r="EK14" s="63"/>
      <c r="EL14" s="63"/>
      <c r="EM14" s="63"/>
      <c r="EN14" s="64" t="s">
        <v>1570</v>
      </c>
      <c r="EO14" s="63"/>
      <c r="EP14" s="63"/>
      <c r="EQ14" s="63"/>
      <c r="ER14" s="63"/>
      <c r="ES14" s="63"/>
      <c r="ET14" s="62"/>
      <c r="EX14" s="150" t="s">
        <v>1569</v>
      </c>
      <c r="EY14" s="63"/>
      <c r="EZ14" s="63"/>
      <c r="FA14" s="63"/>
      <c r="FB14" s="63"/>
      <c r="FC14" s="63"/>
      <c r="FD14" s="64" t="s">
        <v>1571</v>
      </c>
      <c r="FE14" s="63"/>
      <c r="FF14" s="63"/>
      <c r="FG14" s="63"/>
      <c r="FH14" s="63"/>
      <c r="FI14" s="63"/>
      <c r="FJ14" s="62"/>
      <c r="FN14" s="150" t="s">
        <v>1572</v>
      </c>
      <c r="FO14" s="63"/>
      <c r="FP14" s="63"/>
      <c r="FQ14" s="63"/>
      <c r="FR14" s="63"/>
      <c r="FS14" s="63"/>
      <c r="FT14" s="64" t="s">
        <v>1573</v>
      </c>
      <c r="FU14" s="63"/>
      <c r="FV14" s="63"/>
      <c r="FW14" s="63"/>
      <c r="FX14" s="63"/>
      <c r="FY14" s="63"/>
      <c r="FZ14" s="62"/>
      <c r="GD14" s="151" t="s">
        <v>1574</v>
      </c>
      <c r="GE14" s="152"/>
      <c r="GF14" s="152"/>
      <c r="GG14" s="152"/>
      <c r="GH14" s="152"/>
      <c r="GI14" s="152"/>
      <c r="GJ14" s="151" t="s">
        <v>1575</v>
      </c>
      <c r="GK14" s="152"/>
      <c r="GL14" s="152"/>
      <c r="GM14" s="152"/>
      <c r="GN14" s="152"/>
      <c r="GO14" s="152"/>
      <c r="GP14" s="153"/>
      <c r="GT14" s="151" t="s">
        <v>1559</v>
      </c>
      <c r="GU14" s="152"/>
      <c r="GV14" s="152"/>
      <c r="GW14" s="152"/>
      <c r="GX14" s="152"/>
      <c r="GY14" s="152"/>
      <c r="GZ14" s="152"/>
      <c r="HA14" s="151" t="s">
        <v>1576</v>
      </c>
      <c r="HB14" s="152"/>
      <c r="HC14" s="152"/>
      <c r="HD14" s="152"/>
      <c r="HE14" s="152"/>
      <c r="HF14" s="152"/>
      <c r="HG14" s="152"/>
      <c r="HH14" s="152"/>
      <c r="HI14" s="153"/>
      <c r="HM14" s="154" t="s">
        <v>1559</v>
      </c>
      <c r="HN14" s="155"/>
      <c r="HO14" s="155"/>
      <c r="HP14" s="155"/>
      <c r="HQ14" s="155"/>
      <c r="HR14" s="155"/>
      <c r="HS14" s="155"/>
      <c r="HT14" s="154" t="s">
        <v>1577</v>
      </c>
      <c r="HU14" s="155"/>
      <c r="HV14" s="155"/>
      <c r="HW14" s="155"/>
      <c r="HX14" s="155"/>
      <c r="HY14" s="155"/>
      <c r="HZ14" s="155"/>
      <c r="IA14" s="156"/>
      <c r="IE14" s="157" t="s">
        <v>1578</v>
      </c>
      <c r="IF14" s="157"/>
      <c r="IG14" s="157"/>
      <c r="IH14" s="157"/>
      <c r="II14" s="157"/>
      <c r="IJ14" s="157"/>
      <c r="IK14" s="157"/>
      <c r="IL14" s="157"/>
      <c r="IM14" s="157"/>
      <c r="IN14" s="157"/>
      <c r="IO14" s="157"/>
      <c r="IP14" s="157"/>
      <c r="IQ14" s="157"/>
      <c r="IV14" s="158" t="s">
        <v>1421</v>
      </c>
      <c r="IW14" s="159"/>
      <c r="IX14" s="159"/>
      <c r="IY14" s="159"/>
      <c r="IZ14" s="159"/>
      <c r="JA14" s="159"/>
      <c r="JB14" s="158" t="s">
        <v>1579</v>
      </c>
      <c r="JC14" s="159"/>
      <c r="JD14" s="159"/>
      <c r="JE14" s="159"/>
      <c r="JF14" s="159"/>
      <c r="JG14" s="159"/>
      <c r="JH14" s="160"/>
    </row>
    <row r="15" spans="2:281" ht="17.25">
      <c r="B15" s="61" t="s">
        <v>1421</v>
      </c>
      <c r="C15" s="59"/>
      <c r="D15" s="59"/>
      <c r="E15" s="59"/>
      <c r="F15" s="59"/>
      <c r="G15" s="59"/>
      <c r="H15" s="61" t="s">
        <v>1580</v>
      </c>
      <c r="I15" s="59"/>
      <c r="J15" s="59"/>
      <c r="K15" s="59"/>
      <c r="L15" s="59"/>
      <c r="M15" s="59"/>
      <c r="N15" s="58"/>
      <c r="O15" s="59"/>
      <c r="P15" s="59"/>
      <c r="Q15" s="59"/>
      <c r="R15" s="59"/>
      <c r="U15" s="61" t="s">
        <v>1421</v>
      </c>
      <c r="V15" s="59"/>
      <c r="W15" s="59"/>
      <c r="X15" s="59"/>
      <c r="Y15" s="59"/>
      <c r="Z15" s="59"/>
      <c r="AA15" s="59"/>
      <c r="AB15" s="59"/>
      <c r="AC15" s="59"/>
      <c r="AD15" s="61" t="s">
        <v>1579</v>
      </c>
      <c r="AE15" s="59"/>
      <c r="AF15" s="59"/>
      <c r="AG15" s="59"/>
      <c r="AH15" s="59"/>
      <c r="AI15" s="59"/>
      <c r="AJ15" s="59"/>
      <c r="AK15" s="59"/>
      <c r="AL15" s="58"/>
      <c r="AP15" s="61" t="s">
        <v>1421</v>
      </c>
      <c r="AQ15" s="59"/>
      <c r="AR15" s="59"/>
      <c r="AS15" s="59"/>
      <c r="AT15" s="59"/>
      <c r="AU15" s="59"/>
      <c r="AV15" s="61" t="s">
        <v>1579</v>
      </c>
      <c r="AW15" s="59"/>
      <c r="AX15" s="59"/>
      <c r="AY15" s="59"/>
      <c r="AZ15" s="59"/>
      <c r="BA15" s="59"/>
      <c r="BB15" s="58"/>
      <c r="BF15" s="61" t="s">
        <v>1421</v>
      </c>
      <c r="BG15" s="59"/>
      <c r="BH15" s="59"/>
      <c r="BI15" s="59"/>
      <c r="BJ15" s="59"/>
      <c r="BK15" s="59"/>
      <c r="BL15" s="61" t="s">
        <v>1579</v>
      </c>
      <c r="BM15" s="59"/>
      <c r="BN15" s="59"/>
      <c r="BO15" s="59"/>
      <c r="BP15" s="59"/>
      <c r="BQ15" s="59"/>
      <c r="BR15" s="58"/>
      <c r="BV15" s="61" t="s">
        <v>1421</v>
      </c>
      <c r="BW15" s="59"/>
      <c r="BX15" s="59"/>
      <c r="BY15" s="59"/>
      <c r="BZ15" s="59"/>
      <c r="CA15" s="59"/>
      <c r="CB15" s="61" t="s">
        <v>1579</v>
      </c>
      <c r="CC15" s="59"/>
      <c r="CD15" s="59"/>
      <c r="CE15" s="59"/>
      <c r="CF15" s="59"/>
      <c r="CG15" s="59"/>
      <c r="CH15" s="58"/>
      <c r="CL15" s="61" t="s">
        <v>1421</v>
      </c>
      <c r="CM15" s="59"/>
      <c r="CN15" s="59"/>
      <c r="CO15" s="59"/>
      <c r="CP15" s="59"/>
      <c r="CQ15" s="59"/>
      <c r="CR15" s="61" t="s">
        <v>1579</v>
      </c>
      <c r="CS15" s="59"/>
      <c r="CT15" s="59"/>
      <c r="CU15" s="59"/>
      <c r="CV15" s="59"/>
      <c r="CW15" s="59"/>
      <c r="CX15" s="58"/>
      <c r="DB15" s="61" t="s">
        <v>1421</v>
      </c>
      <c r="DC15" s="59"/>
      <c r="DD15" s="59"/>
      <c r="DE15" s="59"/>
      <c r="DF15" s="59"/>
      <c r="DG15" s="59"/>
      <c r="DH15" s="61" t="s">
        <v>1579</v>
      </c>
      <c r="DI15" s="59"/>
      <c r="DJ15" s="59"/>
      <c r="DK15" s="59"/>
      <c r="DL15" s="59"/>
      <c r="DM15" s="59"/>
      <c r="DN15" s="58"/>
      <c r="DR15" s="61" t="s">
        <v>1421</v>
      </c>
      <c r="DS15" s="59"/>
      <c r="DT15" s="59"/>
      <c r="DU15" s="59"/>
      <c r="DV15" s="59"/>
      <c r="DW15" s="59"/>
      <c r="DX15" s="61" t="s">
        <v>1579</v>
      </c>
      <c r="DY15" s="59"/>
      <c r="DZ15" s="59"/>
      <c r="EA15" s="59"/>
      <c r="EB15" s="59"/>
      <c r="EC15" s="59"/>
      <c r="ED15" s="58"/>
      <c r="EH15" s="61" t="s">
        <v>1421</v>
      </c>
      <c r="EI15" s="59"/>
      <c r="EJ15" s="59"/>
      <c r="EK15" s="59"/>
      <c r="EL15" s="59"/>
      <c r="EM15" s="59"/>
      <c r="EN15" s="61" t="s">
        <v>1580</v>
      </c>
      <c r="EO15" s="59"/>
      <c r="EP15" s="59"/>
      <c r="EQ15" s="59"/>
      <c r="ER15" s="59"/>
      <c r="ES15" s="59"/>
      <c r="ET15" s="58"/>
      <c r="EX15" s="61" t="s">
        <v>1421</v>
      </c>
      <c r="EY15" s="59"/>
      <c r="EZ15" s="59"/>
      <c r="FA15" s="59"/>
      <c r="FB15" s="59"/>
      <c r="FC15" s="59"/>
      <c r="FD15" s="61" t="s">
        <v>1580</v>
      </c>
      <c r="FE15" s="59"/>
      <c r="FF15" s="59"/>
      <c r="FG15" s="59"/>
      <c r="FH15" s="59"/>
      <c r="FI15" s="59"/>
      <c r="FJ15" s="58"/>
      <c r="FN15" s="161" t="s">
        <v>1581</v>
      </c>
      <c r="FO15" s="162"/>
      <c r="FP15" s="162"/>
      <c r="FQ15" s="162"/>
      <c r="FR15" s="162"/>
      <c r="FS15" s="162"/>
      <c r="FT15" s="161" t="s">
        <v>1582</v>
      </c>
      <c r="FU15" s="162"/>
      <c r="FV15" s="162"/>
      <c r="FW15" s="162"/>
      <c r="FX15" s="162"/>
      <c r="FY15" s="162"/>
      <c r="FZ15" s="163"/>
      <c r="GD15" s="164" t="s">
        <v>1421</v>
      </c>
      <c r="GE15" s="165"/>
      <c r="GF15" s="165"/>
      <c r="GG15" s="165"/>
      <c r="GH15" s="165"/>
      <c r="GI15" s="165"/>
      <c r="GJ15" s="164" t="s">
        <v>1580</v>
      </c>
      <c r="GK15" s="165"/>
      <c r="GL15" s="165"/>
      <c r="GM15" s="165"/>
      <c r="GN15" s="165"/>
      <c r="GO15" s="165"/>
      <c r="GP15" s="166"/>
      <c r="GT15" s="164" t="s">
        <v>1421</v>
      </c>
      <c r="GU15" s="165"/>
      <c r="GV15" s="165"/>
      <c r="GW15" s="165"/>
      <c r="GX15" s="165"/>
      <c r="GY15" s="165"/>
      <c r="GZ15" s="165"/>
      <c r="HA15" s="164" t="s">
        <v>1579</v>
      </c>
      <c r="HB15" s="165"/>
      <c r="HC15" s="165"/>
      <c r="HD15" s="165"/>
      <c r="HE15" s="165"/>
      <c r="HF15" s="165"/>
      <c r="HG15" s="165"/>
      <c r="HH15" s="165"/>
      <c r="HI15" s="166"/>
      <c r="HM15" s="167" t="s">
        <v>1421</v>
      </c>
      <c r="HN15" s="168"/>
      <c r="HO15" s="168"/>
      <c r="HP15" s="168"/>
      <c r="HQ15" s="168"/>
      <c r="HR15" s="168"/>
      <c r="HS15" s="168"/>
      <c r="HT15" s="167" t="s">
        <v>1579</v>
      </c>
      <c r="HU15" s="168"/>
      <c r="HV15" s="168"/>
      <c r="HW15" s="168"/>
      <c r="HX15" s="168"/>
      <c r="HY15" s="168"/>
      <c r="HZ15" s="168"/>
      <c r="IA15" s="169"/>
      <c r="IE15" s="170" t="s">
        <v>1578</v>
      </c>
      <c r="IF15" s="171"/>
      <c r="IG15" s="171"/>
      <c r="IH15" s="171"/>
      <c r="II15" s="171"/>
      <c r="IJ15" s="171"/>
      <c r="IK15" s="170" t="s">
        <v>1583</v>
      </c>
      <c r="IL15" s="171"/>
      <c r="IM15" s="171"/>
      <c r="IN15" s="171"/>
      <c r="IO15" s="171"/>
      <c r="IP15" s="171"/>
      <c r="IQ15" s="172"/>
      <c r="IV15" s="158" t="s">
        <v>1420</v>
      </c>
      <c r="IW15" s="159"/>
      <c r="IX15" s="159"/>
      <c r="IY15" s="159"/>
      <c r="IZ15" s="159"/>
      <c r="JA15" s="159"/>
      <c r="JB15" s="158" t="s">
        <v>1419</v>
      </c>
      <c r="JC15" s="159"/>
      <c r="JD15" s="159"/>
      <c r="JE15" s="159"/>
      <c r="JF15" s="159"/>
      <c r="JG15" s="159"/>
      <c r="JH15" s="160"/>
    </row>
    <row r="16" spans="2:281">
      <c r="B16" s="61" t="s">
        <v>1420</v>
      </c>
      <c r="C16" s="59"/>
      <c r="D16" s="59"/>
      <c r="E16" s="59"/>
      <c r="F16" s="59"/>
      <c r="G16" s="59"/>
      <c r="H16" s="61" t="s">
        <v>1419</v>
      </c>
      <c r="I16" s="59"/>
      <c r="J16" s="59"/>
      <c r="K16" s="59"/>
      <c r="L16" s="59"/>
      <c r="M16" s="59"/>
      <c r="N16" s="58"/>
      <c r="O16" s="59"/>
      <c r="P16" s="59"/>
      <c r="Q16" s="59"/>
      <c r="R16" s="59"/>
      <c r="U16" s="61" t="s">
        <v>1420</v>
      </c>
      <c r="V16" s="59"/>
      <c r="W16" s="59"/>
      <c r="X16" s="59"/>
      <c r="Y16" s="59"/>
      <c r="Z16" s="59"/>
      <c r="AA16" s="59"/>
      <c r="AB16" s="59"/>
      <c r="AC16" s="59"/>
      <c r="AD16" s="61" t="s">
        <v>1419</v>
      </c>
      <c r="AE16" s="59"/>
      <c r="AF16" s="59"/>
      <c r="AG16" s="59"/>
      <c r="AH16" s="59"/>
      <c r="AI16" s="59"/>
      <c r="AJ16" s="59"/>
      <c r="AK16" s="59"/>
      <c r="AL16" s="58"/>
      <c r="AP16" s="61" t="s">
        <v>1420</v>
      </c>
      <c r="AQ16" s="59"/>
      <c r="AR16" s="59"/>
      <c r="AS16" s="59"/>
      <c r="AT16" s="59"/>
      <c r="AU16" s="59"/>
      <c r="AV16" s="61" t="s">
        <v>1419</v>
      </c>
      <c r="AW16" s="59"/>
      <c r="AX16" s="59"/>
      <c r="AY16" s="59"/>
      <c r="AZ16" s="59"/>
      <c r="BA16" s="59"/>
      <c r="BB16" s="58"/>
      <c r="BF16" s="61" t="s">
        <v>1420</v>
      </c>
      <c r="BG16" s="59"/>
      <c r="BH16" s="59"/>
      <c r="BI16" s="59"/>
      <c r="BJ16" s="59"/>
      <c r="BK16" s="59"/>
      <c r="BL16" s="61" t="s">
        <v>1419</v>
      </c>
      <c r="BM16" s="59"/>
      <c r="BN16" s="59"/>
      <c r="BO16" s="59"/>
      <c r="BP16" s="59"/>
      <c r="BQ16" s="59"/>
      <c r="BR16" s="58"/>
      <c r="BV16" s="61" t="s">
        <v>1420</v>
      </c>
      <c r="BW16" s="59"/>
      <c r="BX16" s="59"/>
      <c r="BY16" s="59"/>
      <c r="BZ16" s="59"/>
      <c r="CA16" s="59"/>
      <c r="CB16" s="61" t="s">
        <v>1419</v>
      </c>
      <c r="CC16" s="59"/>
      <c r="CD16" s="59"/>
      <c r="CE16" s="59"/>
      <c r="CF16" s="59"/>
      <c r="CG16" s="59"/>
      <c r="CH16" s="58"/>
      <c r="CL16" s="61" t="s">
        <v>1420</v>
      </c>
      <c r="CM16" s="59"/>
      <c r="CN16" s="59"/>
      <c r="CO16" s="59"/>
      <c r="CP16" s="59"/>
      <c r="CQ16" s="59"/>
      <c r="CR16" s="61" t="s">
        <v>1419</v>
      </c>
      <c r="CS16" s="59"/>
      <c r="CT16" s="59"/>
      <c r="CU16" s="59"/>
      <c r="CV16" s="59"/>
      <c r="CW16" s="59"/>
      <c r="CX16" s="58"/>
      <c r="DB16" s="61" t="s">
        <v>1420</v>
      </c>
      <c r="DC16" s="59"/>
      <c r="DD16" s="59"/>
      <c r="DE16" s="59"/>
      <c r="DF16" s="59"/>
      <c r="DG16" s="59"/>
      <c r="DH16" s="61" t="s">
        <v>1419</v>
      </c>
      <c r="DI16" s="59"/>
      <c r="DJ16" s="59"/>
      <c r="DK16" s="59"/>
      <c r="DL16" s="59"/>
      <c r="DM16" s="59"/>
      <c r="DN16" s="58"/>
      <c r="DR16" s="61" t="s">
        <v>1420</v>
      </c>
      <c r="DS16" s="59"/>
      <c r="DT16" s="59"/>
      <c r="DU16" s="59"/>
      <c r="DV16" s="59"/>
      <c r="DW16" s="59"/>
      <c r="DX16" s="61" t="s">
        <v>1419</v>
      </c>
      <c r="DY16" s="59"/>
      <c r="DZ16" s="59"/>
      <c r="EA16" s="59"/>
      <c r="EB16" s="59"/>
      <c r="EC16" s="59"/>
      <c r="ED16" s="58"/>
      <c r="EH16" s="61" t="s">
        <v>1420</v>
      </c>
      <c r="EI16" s="59"/>
      <c r="EJ16" s="59"/>
      <c r="EK16" s="59"/>
      <c r="EL16" s="59"/>
      <c r="EM16" s="59"/>
      <c r="EN16" s="61" t="s">
        <v>1419</v>
      </c>
      <c r="EO16" s="59"/>
      <c r="EP16" s="59"/>
      <c r="EQ16" s="59"/>
      <c r="ER16" s="59"/>
      <c r="ES16" s="59"/>
      <c r="ET16" s="58"/>
      <c r="EX16" s="61" t="s">
        <v>1420</v>
      </c>
      <c r="EY16" s="59"/>
      <c r="EZ16" s="59"/>
      <c r="FA16" s="59"/>
      <c r="FB16" s="59"/>
      <c r="FC16" s="59"/>
      <c r="FD16" s="61" t="s">
        <v>1419</v>
      </c>
      <c r="FE16" s="59"/>
      <c r="FF16" s="59"/>
      <c r="FG16" s="59"/>
      <c r="FH16" s="59"/>
      <c r="FI16" s="59"/>
      <c r="FJ16" s="58"/>
      <c r="FN16" s="173" t="s">
        <v>1343</v>
      </c>
      <c r="FO16" s="162"/>
      <c r="FP16" s="162"/>
      <c r="FQ16" s="162"/>
      <c r="FR16" s="162"/>
      <c r="FS16" s="162"/>
      <c r="FT16" s="173" t="s">
        <v>1584</v>
      </c>
      <c r="FU16" s="162"/>
      <c r="FV16" s="162"/>
      <c r="FW16" s="162"/>
      <c r="FX16" s="162"/>
      <c r="FY16" s="162"/>
      <c r="FZ16" s="163"/>
      <c r="GD16" s="164" t="s">
        <v>1420</v>
      </c>
      <c r="GE16" s="165"/>
      <c r="GF16" s="165"/>
      <c r="GG16" s="165"/>
      <c r="GH16" s="165"/>
      <c r="GI16" s="165"/>
      <c r="GJ16" s="164" t="s">
        <v>1419</v>
      </c>
      <c r="GK16" s="165"/>
      <c r="GL16" s="165"/>
      <c r="GM16" s="165"/>
      <c r="GN16" s="165"/>
      <c r="GO16" s="165"/>
      <c r="GP16" s="166"/>
      <c r="GT16" s="164" t="s">
        <v>1420</v>
      </c>
      <c r="GU16" s="165"/>
      <c r="GV16" s="165"/>
      <c r="GW16" s="165"/>
      <c r="GX16" s="165"/>
      <c r="GY16" s="165"/>
      <c r="GZ16" s="165"/>
      <c r="HA16" s="164" t="s">
        <v>1419</v>
      </c>
      <c r="HB16" s="165"/>
      <c r="HC16" s="165"/>
      <c r="HD16" s="165"/>
      <c r="HE16" s="165"/>
      <c r="HF16" s="165"/>
      <c r="HG16" s="165"/>
      <c r="HH16" s="165"/>
      <c r="HI16" s="166"/>
      <c r="HM16" s="167" t="s">
        <v>1420</v>
      </c>
      <c r="HN16" s="168"/>
      <c r="HO16" s="168"/>
      <c r="HP16" s="168"/>
      <c r="HQ16" s="168"/>
      <c r="HR16" s="168"/>
      <c r="HS16" s="168"/>
      <c r="HT16" s="167" t="s">
        <v>1419</v>
      </c>
      <c r="HU16" s="168"/>
      <c r="HV16" s="168"/>
      <c r="HW16" s="168"/>
      <c r="HX16" s="168"/>
      <c r="HY16" s="168"/>
      <c r="HZ16" s="168"/>
      <c r="IA16" s="169"/>
      <c r="IE16" s="174" t="s">
        <v>1421</v>
      </c>
      <c r="IF16" s="175"/>
      <c r="IG16" s="175"/>
      <c r="IH16" s="175"/>
      <c r="II16" s="175"/>
      <c r="IJ16" s="175"/>
      <c r="IK16" s="174" t="s">
        <v>1579</v>
      </c>
      <c r="IL16" s="175"/>
      <c r="IM16" s="175"/>
      <c r="IN16" s="175"/>
      <c r="IO16" s="175"/>
      <c r="IP16" s="175"/>
      <c r="IQ16" s="176"/>
      <c r="IV16" s="158" t="s">
        <v>1416</v>
      </c>
      <c r="IW16" s="159"/>
      <c r="IX16" s="159"/>
      <c r="IY16" s="159"/>
      <c r="IZ16" s="159"/>
      <c r="JA16" s="159"/>
      <c r="JB16" s="158" t="s">
        <v>1585</v>
      </c>
      <c r="JC16" s="159"/>
      <c r="JD16" s="159"/>
      <c r="JE16" s="159"/>
      <c r="JF16" s="159"/>
      <c r="JG16" s="159"/>
      <c r="JH16" s="160"/>
    </row>
    <row r="17" spans="2:268">
      <c r="B17" s="61" t="s">
        <v>1416</v>
      </c>
      <c r="C17" s="59"/>
      <c r="D17" s="59"/>
      <c r="E17" s="59"/>
      <c r="F17" s="59"/>
      <c r="G17" s="59"/>
      <c r="H17" s="61" t="s">
        <v>1585</v>
      </c>
      <c r="I17" s="59"/>
      <c r="J17" s="59"/>
      <c r="K17" s="59"/>
      <c r="L17" s="59"/>
      <c r="M17" s="59"/>
      <c r="N17" s="58"/>
      <c r="O17" s="59"/>
      <c r="P17" s="59"/>
      <c r="Q17" s="59"/>
      <c r="R17" s="59"/>
      <c r="U17" s="61" t="s">
        <v>1416</v>
      </c>
      <c r="V17" s="59"/>
      <c r="W17" s="59"/>
      <c r="X17" s="59"/>
      <c r="Y17" s="59"/>
      <c r="Z17" s="59"/>
      <c r="AA17" s="59"/>
      <c r="AB17" s="59"/>
      <c r="AC17" s="59"/>
      <c r="AD17" s="59"/>
      <c r="AE17" s="59"/>
      <c r="AF17" s="59"/>
      <c r="AG17" s="59"/>
      <c r="AH17" s="59"/>
      <c r="AI17" s="59"/>
      <c r="AJ17" s="59"/>
      <c r="AK17" s="59"/>
      <c r="AL17" s="58"/>
      <c r="AP17" s="61" t="s">
        <v>1416</v>
      </c>
      <c r="AQ17" s="59"/>
      <c r="AR17" s="59"/>
      <c r="AS17" s="59"/>
      <c r="AT17" s="59"/>
      <c r="AU17" s="59"/>
      <c r="AV17" s="61" t="s">
        <v>1586</v>
      </c>
      <c r="AW17" s="59"/>
      <c r="AX17" s="59"/>
      <c r="AY17" s="59"/>
      <c r="AZ17" s="59"/>
      <c r="BA17" s="59"/>
      <c r="BB17" s="58"/>
      <c r="BF17" s="61" t="s">
        <v>1416</v>
      </c>
      <c r="BG17" s="59"/>
      <c r="BH17" s="59"/>
      <c r="BI17" s="59"/>
      <c r="BJ17" s="59"/>
      <c r="BK17" s="59"/>
      <c r="BL17" s="61" t="s">
        <v>1585</v>
      </c>
      <c r="BM17" s="59"/>
      <c r="BN17" s="59"/>
      <c r="BO17" s="59"/>
      <c r="BP17" s="59"/>
      <c r="BQ17" s="59"/>
      <c r="BR17" s="58"/>
      <c r="BV17" s="61" t="s">
        <v>1416</v>
      </c>
      <c r="BW17" s="59"/>
      <c r="BX17" s="59"/>
      <c r="BY17" s="59"/>
      <c r="BZ17" s="59"/>
      <c r="CA17" s="59"/>
      <c r="CB17" s="61" t="s">
        <v>1585</v>
      </c>
      <c r="CC17" s="59"/>
      <c r="CD17" s="59"/>
      <c r="CE17" s="59"/>
      <c r="CF17" s="59"/>
      <c r="CG17" s="59"/>
      <c r="CH17" s="58"/>
      <c r="CL17" s="61" t="s">
        <v>1416</v>
      </c>
      <c r="CM17" s="59"/>
      <c r="CN17" s="59"/>
      <c r="CO17" s="59"/>
      <c r="CP17" s="59"/>
      <c r="CQ17" s="59"/>
      <c r="CR17" s="61" t="s">
        <v>1585</v>
      </c>
      <c r="CS17" s="59"/>
      <c r="CT17" s="59"/>
      <c r="CU17" s="59"/>
      <c r="CV17" s="59"/>
      <c r="CW17" s="59"/>
      <c r="CX17" s="58"/>
      <c r="DB17" s="61" t="s">
        <v>1416</v>
      </c>
      <c r="DC17" s="59"/>
      <c r="DD17" s="59"/>
      <c r="DE17" s="59"/>
      <c r="DF17" s="59"/>
      <c r="DG17" s="59"/>
      <c r="DH17" s="61" t="s">
        <v>1585</v>
      </c>
      <c r="DI17" s="59"/>
      <c r="DJ17" s="59"/>
      <c r="DK17" s="59"/>
      <c r="DL17" s="59"/>
      <c r="DM17" s="59"/>
      <c r="DN17" s="58"/>
      <c r="DR17" s="61" t="s">
        <v>1416</v>
      </c>
      <c r="DS17" s="59"/>
      <c r="DT17" s="59"/>
      <c r="DU17" s="59"/>
      <c r="DV17" s="59"/>
      <c r="DW17" s="59"/>
      <c r="DX17" s="61" t="s">
        <v>1585</v>
      </c>
      <c r="DY17" s="59"/>
      <c r="DZ17" s="59"/>
      <c r="EA17" s="59"/>
      <c r="EB17" s="59"/>
      <c r="EC17" s="59"/>
      <c r="ED17" s="58"/>
      <c r="EH17" s="61" t="s">
        <v>1416</v>
      </c>
      <c r="EI17" s="59"/>
      <c r="EJ17" s="59"/>
      <c r="EK17" s="59"/>
      <c r="EL17" s="59"/>
      <c r="EM17" s="59"/>
      <c r="EN17" s="61" t="s">
        <v>1585</v>
      </c>
      <c r="EO17" s="59"/>
      <c r="EP17" s="59"/>
      <c r="EQ17" s="59"/>
      <c r="ER17" s="59"/>
      <c r="ES17" s="59"/>
      <c r="ET17" s="58"/>
      <c r="EX17" s="61" t="s">
        <v>1416</v>
      </c>
      <c r="EY17" s="59"/>
      <c r="EZ17" s="59"/>
      <c r="FA17" s="59"/>
      <c r="FB17" s="59"/>
      <c r="FC17" s="59"/>
      <c r="FD17" s="61" t="s">
        <v>1585</v>
      </c>
      <c r="FE17" s="59"/>
      <c r="FF17" s="59"/>
      <c r="FG17" s="59"/>
      <c r="FH17" s="59"/>
      <c r="FI17" s="59"/>
      <c r="FJ17" s="58"/>
      <c r="FN17" s="173" t="s">
        <v>1587</v>
      </c>
      <c r="FO17" s="162"/>
      <c r="FP17" s="162"/>
      <c r="FQ17" s="162"/>
      <c r="FR17" s="162"/>
      <c r="FS17" s="162"/>
      <c r="FT17" s="173" t="s">
        <v>1588</v>
      </c>
      <c r="FU17" s="162"/>
      <c r="FV17" s="162"/>
      <c r="FW17" s="162"/>
      <c r="FX17" s="162"/>
      <c r="FY17" s="162"/>
      <c r="FZ17" s="163"/>
      <c r="GD17" s="164" t="s">
        <v>1416</v>
      </c>
      <c r="GE17" s="165"/>
      <c r="GF17" s="165"/>
      <c r="GG17" s="165"/>
      <c r="GH17" s="165"/>
      <c r="GI17" s="165"/>
      <c r="GJ17" s="164" t="s">
        <v>1585</v>
      </c>
      <c r="GK17" s="165"/>
      <c r="GL17" s="165"/>
      <c r="GM17" s="165"/>
      <c r="GN17" s="165"/>
      <c r="GO17" s="165"/>
      <c r="GP17" s="166"/>
      <c r="GT17" s="164" t="s">
        <v>1416</v>
      </c>
      <c r="GU17" s="165"/>
      <c r="GV17" s="165"/>
      <c r="GW17" s="165"/>
      <c r="GX17" s="165"/>
      <c r="GY17" s="165"/>
      <c r="GZ17" s="165"/>
      <c r="HA17" s="164" t="s">
        <v>1585</v>
      </c>
      <c r="HB17" s="165"/>
      <c r="HC17" s="165"/>
      <c r="HD17" s="165"/>
      <c r="HE17" s="165"/>
      <c r="HF17" s="165"/>
      <c r="HG17" s="165"/>
      <c r="HH17" s="165"/>
      <c r="HI17" s="166"/>
      <c r="HM17" s="167" t="s">
        <v>1416</v>
      </c>
      <c r="HN17" s="168"/>
      <c r="HO17" s="168"/>
      <c r="HP17" s="168"/>
      <c r="HQ17" s="168"/>
      <c r="HR17" s="168"/>
      <c r="HS17" s="168"/>
      <c r="HT17" s="167" t="s">
        <v>1585</v>
      </c>
      <c r="HU17" s="168"/>
      <c r="HV17" s="168"/>
      <c r="HW17" s="168"/>
      <c r="HX17" s="168"/>
      <c r="HY17" s="168"/>
      <c r="HZ17" s="168"/>
      <c r="IA17" s="169"/>
      <c r="IE17" s="174" t="s">
        <v>1420</v>
      </c>
      <c r="IF17" s="175"/>
      <c r="IG17" s="175"/>
      <c r="IH17" s="175"/>
      <c r="II17" s="175"/>
      <c r="IJ17" s="175"/>
      <c r="IK17" s="174" t="s">
        <v>1419</v>
      </c>
      <c r="IL17" s="175"/>
      <c r="IM17" s="175"/>
      <c r="IN17" s="175"/>
      <c r="IO17" s="175"/>
      <c r="IP17" s="175"/>
      <c r="IQ17" s="176"/>
      <c r="IV17" s="177" t="s">
        <v>1589</v>
      </c>
      <c r="IW17" s="178"/>
      <c r="IX17" s="178"/>
      <c r="IY17" s="178"/>
      <c r="IZ17" s="178"/>
      <c r="JA17" s="178"/>
      <c r="JB17" s="177" t="s">
        <v>1590</v>
      </c>
      <c r="JC17" s="178"/>
      <c r="JD17" s="178"/>
      <c r="JE17" s="178"/>
      <c r="JF17" s="178"/>
      <c r="JG17" s="178"/>
      <c r="JH17" s="179"/>
    </row>
    <row r="18" spans="2:268">
      <c r="B18" s="54" t="s">
        <v>1591</v>
      </c>
      <c r="C18" s="52"/>
      <c r="D18" s="52"/>
      <c r="E18" s="52"/>
      <c r="F18" s="52"/>
      <c r="G18" s="52"/>
      <c r="H18" s="54" t="s">
        <v>1592</v>
      </c>
      <c r="I18" s="52"/>
      <c r="J18" s="52"/>
      <c r="K18" s="52"/>
      <c r="L18" s="52"/>
      <c r="M18" s="52"/>
      <c r="N18" s="51"/>
      <c r="O18" s="52"/>
      <c r="P18" s="52"/>
      <c r="Q18" s="52"/>
      <c r="R18" s="52"/>
      <c r="U18" s="180" t="s">
        <v>1593</v>
      </c>
      <c r="V18" s="178"/>
      <c r="W18" s="178"/>
      <c r="X18" s="178"/>
      <c r="Y18" s="178"/>
      <c r="Z18" s="178"/>
      <c r="AA18" s="178"/>
      <c r="AB18" s="178"/>
      <c r="AC18" s="178"/>
      <c r="AD18" s="180" t="s">
        <v>1594</v>
      </c>
      <c r="AE18" s="178"/>
      <c r="AF18" s="178"/>
      <c r="AG18" s="178"/>
      <c r="AH18" s="178"/>
      <c r="AI18" s="178"/>
      <c r="AJ18" s="178"/>
      <c r="AK18" s="178"/>
      <c r="AL18" s="179"/>
      <c r="AP18" s="181" t="s">
        <v>1595</v>
      </c>
      <c r="AQ18" s="182"/>
      <c r="AR18" s="182"/>
      <c r="AS18" s="182"/>
      <c r="AT18" s="182"/>
      <c r="AU18" s="182"/>
      <c r="AV18" s="181" t="s">
        <v>1596</v>
      </c>
      <c r="AW18" s="182"/>
      <c r="AX18" s="182"/>
      <c r="AY18" s="182"/>
      <c r="AZ18" s="182"/>
      <c r="BA18" s="182"/>
      <c r="BB18" s="183"/>
      <c r="BF18" s="184" t="s">
        <v>1589</v>
      </c>
      <c r="BG18" s="112"/>
      <c r="BH18" s="112"/>
      <c r="BI18" s="112"/>
      <c r="BJ18" s="112"/>
      <c r="BK18" s="112"/>
      <c r="BL18" s="184" t="s">
        <v>1590</v>
      </c>
      <c r="BM18" s="112"/>
      <c r="BN18" s="112"/>
      <c r="BO18" s="112"/>
      <c r="BP18" s="112"/>
      <c r="BQ18" s="112"/>
      <c r="BR18" s="185"/>
      <c r="BV18" s="184" t="s">
        <v>1597</v>
      </c>
      <c r="BW18" s="112"/>
      <c r="BX18" s="112"/>
      <c r="BY18" s="112"/>
      <c r="BZ18" s="112"/>
      <c r="CA18" s="112"/>
      <c r="CB18" s="184" t="s">
        <v>1598</v>
      </c>
      <c r="CC18" s="112"/>
      <c r="CD18" s="112"/>
      <c r="CE18" s="112"/>
      <c r="CF18" s="112"/>
      <c r="CG18" s="112"/>
      <c r="CH18" s="185"/>
      <c r="CL18" s="186" t="s">
        <v>1599</v>
      </c>
      <c r="CM18" s="112"/>
      <c r="CN18" s="112"/>
      <c r="CO18" s="112"/>
      <c r="CP18" s="112"/>
      <c r="CQ18" s="112"/>
      <c r="CR18" s="184" t="s">
        <v>1600</v>
      </c>
      <c r="CS18" s="112"/>
      <c r="CT18" s="112"/>
      <c r="CU18" s="112"/>
      <c r="CV18" s="112"/>
      <c r="CW18" s="112"/>
      <c r="CX18" s="185"/>
      <c r="DB18" s="61" t="s">
        <v>1601</v>
      </c>
      <c r="DC18" s="52"/>
      <c r="DD18" s="52"/>
      <c r="DE18" s="52"/>
      <c r="DF18" s="52"/>
      <c r="DG18" s="52"/>
      <c r="DH18" s="61" t="s">
        <v>1602</v>
      </c>
      <c r="DI18" s="52"/>
      <c r="DJ18" s="52"/>
      <c r="DK18" s="52"/>
      <c r="DL18" s="52"/>
      <c r="DM18" s="52"/>
      <c r="DN18" s="51"/>
      <c r="DR18" s="61" t="s">
        <v>1343</v>
      </c>
      <c r="DS18" s="59"/>
      <c r="DT18" s="59"/>
      <c r="DU18" s="59"/>
      <c r="DV18" s="59"/>
      <c r="DW18" s="59"/>
      <c r="DX18" s="61" t="s">
        <v>1584</v>
      </c>
      <c r="DY18" s="182"/>
      <c r="DZ18" s="182"/>
      <c r="EA18" s="182"/>
      <c r="EB18" s="182"/>
      <c r="EC18" s="182"/>
      <c r="ED18" s="183"/>
      <c r="EH18" s="54" t="s">
        <v>1413</v>
      </c>
      <c r="EI18" s="52"/>
      <c r="EJ18" s="52"/>
      <c r="EK18" s="52"/>
      <c r="EL18" s="52"/>
      <c r="EM18" s="52"/>
      <c r="EN18" s="54" t="s">
        <v>1603</v>
      </c>
      <c r="EO18" s="52"/>
      <c r="EP18" s="52"/>
      <c r="EQ18" s="52"/>
      <c r="ER18" s="52"/>
      <c r="ES18" s="52"/>
      <c r="ET18" s="51"/>
      <c r="EX18" s="54" t="s">
        <v>1413</v>
      </c>
      <c r="EY18" s="52"/>
      <c r="EZ18" s="52"/>
      <c r="FA18" s="52"/>
      <c r="FB18" s="52"/>
      <c r="FC18" s="52"/>
      <c r="FD18" s="54" t="s">
        <v>1603</v>
      </c>
      <c r="FE18" s="52"/>
      <c r="FF18" s="52"/>
      <c r="FG18" s="52"/>
      <c r="FH18" s="52"/>
      <c r="FI18" s="52"/>
      <c r="FJ18" s="51"/>
      <c r="FN18" s="60" t="s">
        <v>1418</v>
      </c>
      <c r="FO18" s="59"/>
      <c r="FP18" s="59"/>
      <c r="FQ18" s="59"/>
      <c r="FR18" s="59"/>
      <c r="FS18" s="59"/>
      <c r="FT18" s="60" t="s">
        <v>1604</v>
      </c>
      <c r="FU18" s="59"/>
      <c r="FV18" s="162"/>
      <c r="FW18" s="162"/>
      <c r="FX18" s="162"/>
      <c r="FY18" s="162"/>
      <c r="FZ18" s="163"/>
      <c r="GD18" s="187" t="s">
        <v>1605</v>
      </c>
      <c r="GE18" s="188"/>
      <c r="GF18" s="188"/>
      <c r="GG18" s="188"/>
      <c r="GH18" s="188"/>
      <c r="GI18" s="188"/>
      <c r="GJ18" s="187" t="s">
        <v>1582</v>
      </c>
      <c r="GK18" s="188"/>
      <c r="GL18" s="188"/>
      <c r="GM18" s="188"/>
      <c r="GN18" s="188"/>
      <c r="GO18" s="188"/>
      <c r="GP18" s="189"/>
      <c r="GT18" s="190" t="s">
        <v>1606</v>
      </c>
      <c r="GU18" s="191"/>
      <c r="GV18" s="191"/>
      <c r="GW18" s="191"/>
      <c r="GX18" s="191"/>
      <c r="GY18" s="191"/>
      <c r="GZ18" s="191"/>
      <c r="HA18" s="192" t="s">
        <v>1607</v>
      </c>
      <c r="HB18" s="191"/>
      <c r="HC18" s="191"/>
      <c r="HD18" s="191"/>
      <c r="HE18" s="191"/>
      <c r="HF18" s="191"/>
      <c r="HG18" s="191"/>
      <c r="HH18" s="191"/>
      <c r="HI18" s="193"/>
      <c r="HM18" s="177" t="s">
        <v>1606</v>
      </c>
      <c r="HN18" s="178"/>
      <c r="HO18" s="178"/>
      <c r="HP18" s="178"/>
      <c r="HQ18" s="178"/>
      <c r="HR18" s="178"/>
      <c r="HS18" s="178"/>
      <c r="HT18" s="177" t="s">
        <v>1608</v>
      </c>
      <c r="HU18" s="178"/>
      <c r="HV18" s="178"/>
      <c r="HW18" s="178"/>
      <c r="HX18" s="178"/>
      <c r="HY18" s="178"/>
      <c r="HZ18" s="178"/>
      <c r="IA18" s="179"/>
      <c r="IE18" s="174" t="s">
        <v>1416</v>
      </c>
      <c r="IF18" s="175"/>
      <c r="IG18" s="175"/>
      <c r="IH18" s="175"/>
      <c r="II18" s="175"/>
      <c r="IJ18" s="175"/>
      <c r="IK18" s="174" t="s">
        <v>1585</v>
      </c>
      <c r="IL18" s="175"/>
      <c r="IM18" s="175"/>
      <c r="IN18" s="175"/>
      <c r="IO18" s="175"/>
      <c r="IP18" s="175"/>
      <c r="IQ18" s="176"/>
      <c r="IV18" s="177" t="s">
        <v>1609</v>
      </c>
      <c r="IW18" s="178"/>
      <c r="IX18" s="178"/>
      <c r="IY18" s="178"/>
      <c r="IZ18" s="178"/>
      <c r="JA18" s="178"/>
      <c r="JB18" s="177" t="s">
        <v>1610</v>
      </c>
      <c r="JC18" s="178"/>
      <c r="JD18" s="178"/>
      <c r="JE18" s="178"/>
      <c r="JF18" s="178"/>
      <c r="JG18" s="178"/>
      <c r="JH18" s="179"/>
    </row>
    <row r="19" spans="2:268">
      <c r="B19" s="54" t="s">
        <v>1611</v>
      </c>
      <c r="C19" s="52"/>
      <c r="D19" s="52"/>
      <c r="E19" s="52"/>
      <c r="F19" s="52"/>
      <c r="G19" s="52"/>
      <c r="H19" s="54" t="s">
        <v>1612</v>
      </c>
      <c r="I19" s="52"/>
      <c r="J19" s="52"/>
      <c r="K19" s="52"/>
      <c r="L19" s="52"/>
      <c r="M19" s="52"/>
      <c r="N19" s="51"/>
      <c r="O19" s="52"/>
      <c r="P19" s="52"/>
      <c r="Q19" s="52"/>
      <c r="R19" s="52"/>
      <c r="U19" s="180" t="s">
        <v>1613</v>
      </c>
      <c r="V19" s="178"/>
      <c r="W19" s="178"/>
      <c r="X19" s="178"/>
      <c r="Y19" s="178"/>
      <c r="Z19" s="178"/>
      <c r="AA19" s="178"/>
      <c r="AB19" s="178"/>
      <c r="AC19" s="178"/>
      <c r="AD19" s="180" t="s">
        <v>1614</v>
      </c>
      <c r="AE19" s="178"/>
      <c r="AF19" s="178"/>
      <c r="AG19" s="178"/>
      <c r="AH19" s="178"/>
      <c r="AI19" s="178"/>
      <c r="AJ19" s="178"/>
      <c r="AK19" s="178"/>
      <c r="AL19" s="179"/>
      <c r="AP19" s="181" t="s">
        <v>1615</v>
      </c>
      <c r="AQ19" s="182"/>
      <c r="AR19" s="182"/>
      <c r="AS19" s="182"/>
      <c r="AT19" s="182"/>
      <c r="AU19" s="182"/>
      <c r="AV19" s="181" t="s">
        <v>1616</v>
      </c>
      <c r="AW19" s="182"/>
      <c r="AX19" s="182"/>
      <c r="AY19" s="182"/>
      <c r="AZ19" s="182"/>
      <c r="BA19" s="182"/>
      <c r="BB19" s="183"/>
      <c r="BF19" s="184" t="s">
        <v>1609</v>
      </c>
      <c r="BG19" s="112"/>
      <c r="BH19" s="112"/>
      <c r="BI19" s="112"/>
      <c r="BJ19" s="112"/>
      <c r="BK19" s="112"/>
      <c r="BL19" s="184" t="s">
        <v>1610</v>
      </c>
      <c r="BM19" s="112"/>
      <c r="BN19" s="112"/>
      <c r="BO19" s="112"/>
      <c r="BP19" s="112"/>
      <c r="BQ19" s="112"/>
      <c r="BR19" s="185"/>
      <c r="BV19" s="184" t="s">
        <v>1617</v>
      </c>
      <c r="BW19" s="112"/>
      <c r="BX19" s="112"/>
      <c r="BY19" s="112"/>
      <c r="BZ19" s="112"/>
      <c r="CA19" s="112"/>
      <c r="CB19" s="184" t="s">
        <v>1618</v>
      </c>
      <c r="CC19" s="112"/>
      <c r="CD19" s="112"/>
      <c r="CE19" s="112"/>
      <c r="CF19" s="112"/>
      <c r="CG19" s="112"/>
      <c r="CH19" s="185"/>
      <c r="CL19" s="186" t="s">
        <v>1619</v>
      </c>
      <c r="CM19" s="112"/>
      <c r="CN19" s="112"/>
      <c r="CO19" s="112"/>
      <c r="CP19" s="112"/>
      <c r="CQ19" s="112"/>
      <c r="CR19" s="184" t="s">
        <v>1620</v>
      </c>
      <c r="CS19" s="112"/>
      <c r="CT19" s="112"/>
      <c r="CU19" s="112"/>
      <c r="CV19" s="112"/>
      <c r="CW19" s="112"/>
      <c r="CX19" s="185"/>
      <c r="DB19" s="54" t="s">
        <v>1621</v>
      </c>
      <c r="DC19" s="52"/>
      <c r="DD19" s="52"/>
      <c r="DE19" s="52"/>
      <c r="DF19" s="52"/>
      <c r="DG19" s="52"/>
      <c r="DH19" s="54" t="s">
        <v>1622</v>
      </c>
      <c r="DI19" s="52"/>
      <c r="DJ19" s="52"/>
      <c r="DK19" s="52"/>
      <c r="DL19" s="52"/>
      <c r="DM19" s="52"/>
      <c r="DN19" s="51"/>
      <c r="DR19" s="181" t="s">
        <v>1587</v>
      </c>
      <c r="DS19" s="182"/>
      <c r="DT19" s="182"/>
      <c r="DU19" s="182"/>
      <c r="DV19" s="182"/>
      <c r="DW19" s="182"/>
      <c r="DX19" s="181" t="s">
        <v>1588</v>
      </c>
      <c r="DY19" s="182"/>
      <c r="DZ19" s="182"/>
      <c r="EA19" s="182"/>
      <c r="EB19" s="182"/>
      <c r="EC19" s="182"/>
      <c r="ED19" s="183"/>
      <c r="EH19" s="54" t="s">
        <v>1605</v>
      </c>
      <c r="EI19" s="52"/>
      <c r="EJ19" s="52"/>
      <c r="EK19" s="52"/>
      <c r="EL19" s="52"/>
      <c r="EM19" s="52"/>
      <c r="EN19" s="54" t="s">
        <v>1582</v>
      </c>
      <c r="EO19" s="52"/>
      <c r="EP19" s="52"/>
      <c r="EQ19" s="52"/>
      <c r="ER19" s="52"/>
      <c r="ES19" s="52"/>
      <c r="ET19" s="51"/>
      <c r="EX19" s="194" t="s">
        <v>1605</v>
      </c>
      <c r="EY19" s="195"/>
      <c r="EZ19" s="195"/>
      <c r="FA19" s="195"/>
      <c r="FB19" s="195"/>
      <c r="FC19" s="195"/>
      <c r="FD19" s="194" t="s">
        <v>1582</v>
      </c>
      <c r="FE19" s="195"/>
      <c r="FF19" s="195"/>
      <c r="FG19" s="195"/>
      <c r="FH19" s="195"/>
      <c r="FI19" s="195"/>
      <c r="FJ19" s="196"/>
      <c r="FN19" s="60" t="s">
        <v>1623</v>
      </c>
      <c r="FO19" s="59"/>
      <c r="FP19" s="59"/>
      <c r="FQ19" s="59"/>
      <c r="FR19" s="59"/>
      <c r="FS19" s="59"/>
      <c r="FT19" s="60" t="s">
        <v>1624</v>
      </c>
      <c r="FU19" s="59"/>
      <c r="FV19" s="59"/>
      <c r="FW19" s="59"/>
      <c r="FX19" s="59"/>
      <c r="FY19" s="59"/>
      <c r="FZ19" s="58"/>
      <c r="GD19" s="187" t="s">
        <v>1343</v>
      </c>
      <c r="GE19" s="188"/>
      <c r="GF19" s="188"/>
      <c r="GG19" s="188"/>
      <c r="GH19" s="188"/>
      <c r="GI19" s="188"/>
      <c r="GJ19" s="187" t="s">
        <v>1584</v>
      </c>
      <c r="GK19" s="188"/>
      <c r="GL19" s="188"/>
      <c r="GM19" s="188"/>
      <c r="GN19" s="188"/>
      <c r="GO19" s="188"/>
      <c r="GP19" s="189"/>
      <c r="GT19" s="190" t="s">
        <v>1625</v>
      </c>
      <c r="GU19" s="191"/>
      <c r="GV19" s="191"/>
      <c r="GW19" s="191"/>
      <c r="GX19" s="191"/>
      <c r="GY19" s="191"/>
      <c r="GZ19" s="191"/>
      <c r="HA19" s="192" t="s">
        <v>1626</v>
      </c>
      <c r="HB19" s="191"/>
      <c r="HC19" s="191"/>
      <c r="HD19" s="191"/>
      <c r="HE19" s="191"/>
      <c r="HF19" s="191"/>
      <c r="HG19" s="191"/>
      <c r="HH19" s="191"/>
      <c r="HI19" s="193"/>
      <c r="HM19" s="177" t="s">
        <v>1625</v>
      </c>
      <c r="HN19" s="178"/>
      <c r="HO19" s="178"/>
      <c r="HP19" s="178"/>
      <c r="HQ19" s="178"/>
      <c r="HR19" s="178"/>
      <c r="HS19" s="178"/>
      <c r="HT19" s="177" t="s">
        <v>1627</v>
      </c>
      <c r="HU19" s="178"/>
      <c r="HV19" s="178"/>
      <c r="HW19" s="178"/>
      <c r="HX19" s="178"/>
      <c r="HY19" s="178"/>
      <c r="HZ19" s="178"/>
      <c r="IA19" s="179"/>
      <c r="IE19" s="174" t="s">
        <v>1628</v>
      </c>
      <c r="IF19" s="175"/>
      <c r="IG19" s="175"/>
      <c r="IH19" s="175"/>
      <c r="II19" s="175"/>
      <c r="IJ19" s="175"/>
      <c r="IK19" s="174" t="s">
        <v>1629</v>
      </c>
      <c r="IL19" s="175"/>
      <c r="IM19" s="175"/>
      <c r="IN19" s="175"/>
      <c r="IO19" s="175"/>
      <c r="IP19" s="175"/>
      <c r="IQ19" s="176"/>
      <c r="IV19" s="177" t="s">
        <v>1630</v>
      </c>
      <c r="IW19" s="178"/>
      <c r="IX19" s="178"/>
      <c r="IY19" s="178"/>
      <c r="IZ19" s="178"/>
      <c r="JA19" s="178"/>
      <c r="JB19" s="177" t="s">
        <v>1631</v>
      </c>
      <c r="JC19" s="178"/>
      <c r="JD19" s="178"/>
      <c r="JE19" s="178"/>
      <c r="JF19" s="178"/>
      <c r="JG19" s="178"/>
      <c r="JH19" s="179"/>
    </row>
    <row r="20" spans="2:268">
      <c r="B20" s="54" t="s">
        <v>1632</v>
      </c>
      <c r="C20" s="52"/>
      <c r="D20" s="52"/>
      <c r="E20" s="52"/>
      <c r="F20" s="52"/>
      <c r="G20" s="52"/>
      <c r="H20" s="54" t="s">
        <v>1633</v>
      </c>
      <c r="I20" s="52"/>
      <c r="J20" s="52"/>
      <c r="K20" s="52"/>
      <c r="L20" s="52"/>
      <c r="M20" s="52"/>
      <c r="N20" s="51"/>
      <c r="O20" s="52"/>
      <c r="P20" s="52"/>
      <c r="Q20" s="52"/>
      <c r="R20" s="52"/>
      <c r="U20" s="180" t="s">
        <v>1634</v>
      </c>
      <c r="V20" s="178"/>
      <c r="W20" s="178"/>
      <c r="X20" s="178"/>
      <c r="Y20" s="178"/>
      <c r="Z20" s="178"/>
      <c r="AA20" s="178"/>
      <c r="AB20" s="178"/>
      <c r="AC20" s="178"/>
      <c r="AD20" s="180" t="s">
        <v>1635</v>
      </c>
      <c r="AE20" s="178"/>
      <c r="AF20" s="178"/>
      <c r="AG20" s="178"/>
      <c r="AH20" s="178"/>
      <c r="AI20" s="178"/>
      <c r="AJ20" s="178"/>
      <c r="AK20" s="178"/>
      <c r="AL20" s="179"/>
      <c r="AP20" s="181" t="s">
        <v>1636</v>
      </c>
      <c r="AQ20" s="182"/>
      <c r="AR20" s="182"/>
      <c r="AS20" s="182"/>
      <c r="AT20" s="182"/>
      <c r="AU20" s="182"/>
      <c r="AV20" s="181" t="s">
        <v>1637</v>
      </c>
      <c r="AW20" s="182"/>
      <c r="AX20" s="182"/>
      <c r="AY20" s="182"/>
      <c r="AZ20" s="182"/>
      <c r="BA20" s="182"/>
      <c r="BB20" s="183"/>
      <c r="BF20" s="184" t="s">
        <v>1630</v>
      </c>
      <c r="BG20" s="112"/>
      <c r="BH20" s="112"/>
      <c r="BI20" s="112"/>
      <c r="BJ20" s="112"/>
      <c r="BK20" s="112"/>
      <c r="BL20" s="184" t="s">
        <v>1631</v>
      </c>
      <c r="BM20" s="112"/>
      <c r="BN20" s="112"/>
      <c r="BO20" s="112"/>
      <c r="BP20" s="112"/>
      <c r="BQ20" s="112"/>
      <c r="BR20" s="185"/>
      <c r="BV20" s="184" t="s">
        <v>1638</v>
      </c>
      <c r="BW20" s="112"/>
      <c r="BX20" s="112"/>
      <c r="BY20" s="112"/>
      <c r="BZ20" s="112"/>
      <c r="CA20" s="112"/>
      <c r="CB20" s="184" t="s">
        <v>1639</v>
      </c>
      <c r="CC20" s="112"/>
      <c r="CD20" s="112"/>
      <c r="CE20" s="112"/>
      <c r="CF20" s="112"/>
      <c r="CG20" s="112"/>
      <c r="CH20" s="185"/>
      <c r="CL20" s="186" t="s">
        <v>1640</v>
      </c>
      <c r="CM20" s="112"/>
      <c r="CN20" s="112"/>
      <c r="CO20" s="112"/>
      <c r="CP20" s="112"/>
      <c r="CQ20" s="112"/>
      <c r="CR20" s="184" t="s">
        <v>1641</v>
      </c>
      <c r="CS20" s="112"/>
      <c r="CT20" s="112"/>
      <c r="CU20" s="112"/>
      <c r="CV20" s="112"/>
      <c r="CW20" s="112"/>
      <c r="CX20" s="185"/>
      <c r="DB20" s="54" t="s">
        <v>1642</v>
      </c>
      <c r="DC20" s="52"/>
      <c r="DD20" s="52"/>
      <c r="DE20" s="52"/>
      <c r="DF20" s="52"/>
      <c r="DG20" s="52"/>
      <c r="DH20" s="54" t="s">
        <v>1643</v>
      </c>
      <c r="DI20" s="52"/>
      <c r="DJ20" s="52"/>
      <c r="DK20" s="52"/>
      <c r="DL20" s="52"/>
      <c r="DM20" s="52"/>
      <c r="DN20" s="51"/>
      <c r="DR20" s="181" t="s">
        <v>1644</v>
      </c>
      <c r="DS20" s="182"/>
      <c r="DT20" s="182"/>
      <c r="DU20" s="182"/>
      <c r="DV20" s="182"/>
      <c r="DW20" s="182"/>
      <c r="DX20" s="181" t="s">
        <v>1645</v>
      </c>
      <c r="DY20" s="182"/>
      <c r="DZ20" s="182"/>
      <c r="EA20" s="182"/>
      <c r="EB20" s="182"/>
      <c r="EC20" s="182"/>
      <c r="ED20" s="183"/>
      <c r="EH20" s="54" t="s">
        <v>1343</v>
      </c>
      <c r="EI20" s="52"/>
      <c r="EJ20" s="52"/>
      <c r="EK20" s="52"/>
      <c r="EL20" s="52"/>
      <c r="EM20" s="52"/>
      <c r="EN20" s="54" t="s">
        <v>1646</v>
      </c>
      <c r="EO20" s="52"/>
      <c r="EP20" s="52"/>
      <c r="EQ20" s="52"/>
      <c r="ER20" s="52"/>
      <c r="ES20" s="52"/>
      <c r="ET20" s="51"/>
      <c r="EX20" s="54" t="s">
        <v>1343</v>
      </c>
      <c r="EY20" s="52"/>
      <c r="EZ20" s="52"/>
      <c r="FA20" s="52"/>
      <c r="FB20" s="52"/>
      <c r="FC20" s="52"/>
      <c r="FD20" s="54" t="s">
        <v>1646</v>
      </c>
      <c r="FE20" s="52"/>
      <c r="FF20" s="52"/>
      <c r="FG20" s="52"/>
      <c r="FH20" s="52"/>
      <c r="FI20" s="52"/>
      <c r="FJ20" s="51"/>
      <c r="FN20" s="54" t="s">
        <v>1647</v>
      </c>
      <c r="FO20" s="52"/>
      <c r="FP20" s="52"/>
      <c r="FQ20" s="52"/>
      <c r="FR20" s="52"/>
      <c r="FS20" s="52"/>
      <c r="FT20" s="54" t="s">
        <v>1648</v>
      </c>
      <c r="FU20" s="52"/>
      <c r="FV20" s="52"/>
      <c r="FW20" s="52"/>
      <c r="FX20" s="52"/>
      <c r="FY20" s="52"/>
      <c r="FZ20" s="51"/>
      <c r="GD20" s="187" t="s">
        <v>1649</v>
      </c>
      <c r="GE20" s="188"/>
      <c r="GF20" s="188"/>
      <c r="GG20" s="188"/>
      <c r="GH20" s="188"/>
      <c r="GI20" s="188"/>
      <c r="GJ20" s="187" t="s">
        <v>1650</v>
      </c>
      <c r="GK20" s="188"/>
      <c r="GL20" s="188"/>
      <c r="GM20" s="188"/>
      <c r="GN20" s="188"/>
      <c r="GO20" s="188"/>
      <c r="GP20" s="189"/>
      <c r="GT20" s="190" t="s">
        <v>1651</v>
      </c>
      <c r="GU20" s="191"/>
      <c r="GV20" s="191"/>
      <c r="GW20" s="191"/>
      <c r="GX20" s="191"/>
      <c r="GY20" s="191"/>
      <c r="GZ20" s="191"/>
      <c r="HA20" s="192" t="s">
        <v>1652</v>
      </c>
      <c r="HB20" s="191"/>
      <c r="HC20" s="191"/>
      <c r="HD20" s="191"/>
      <c r="HE20" s="191"/>
      <c r="HF20" s="191"/>
      <c r="HG20" s="191"/>
      <c r="HH20" s="191"/>
      <c r="HI20" s="193"/>
      <c r="HM20" s="177" t="s">
        <v>1651</v>
      </c>
      <c r="HN20" s="178"/>
      <c r="HO20" s="178"/>
      <c r="HP20" s="178"/>
      <c r="HQ20" s="178"/>
      <c r="HR20" s="178"/>
      <c r="HS20" s="178"/>
      <c r="HT20" s="177" t="s">
        <v>1653</v>
      </c>
      <c r="HU20" s="178"/>
      <c r="HV20" s="178"/>
      <c r="HW20" s="178"/>
      <c r="HX20" s="178"/>
      <c r="HY20" s="178"/>
      <c r="HZ20" s="178"/>
      <c r="IA20" s="179"/>
      <c r="IE20" s="174" t="s">
        <v>1654</v>
      </c>
      <c r="IF20" s="175"/>
      <c r="IG20" s="175"/>
      <c r="IH20" s="175"/>
      <c r="II20" s="175"/>
      <c r="IJ20" s="175"/>
      <c r="IK20" s="174" t="s">
        <v>1655</v>
      </c>
      <c r="IL20" s="175"/>
      <c r="IM20" s="175"/>
      <c r="IN20" s="175"/>
      <c r="IO20" s="175"/>
      <c r="IP20" s="175"/>
      <c r="IQ20" s="176"/>
      <c r="IV20" s="177" t="s">
        <v>1656</v>
      </c>
      <c r="IW20" s="178"/>
      <c r="IX20" s="178"/>
      <c r="IY20" s="178"/>
      <c r="IZ20" s="178"/>
      <c r="JA20" s="178"/>
      <c r="JB20" s="177" t="s">
        <v>1657</v>
      </c>
      <c r="JC20" s="178"/>
      <c r="JD20" s="178"/>
      <c r="JE20" s="178"/>
      <c r="JF20" s="178"/>
      <c r="JG20" s="178"/>
      <c r="JH20" s="179"/>
    </row>
    <row r="21" spans="2:268">
      <c r="B21" s="54" t="s">
        <v>1658</v>
      </c>
      <c r="C21" s="52"/>
      <c r="D21" s="52"/>
      <c r="E21" s="52"/>
      <c r="F21" s="52"/>
      <c r="G21" s="52"/>
      <c r="H21" s="54" t="s">
        <v>1659</v>
      </c>
      <c r="I21" s="52"/>
      <c r="J21" s="52"/>
      <c r="K21" s="52"/>
      <c r="L21" s="52"/>
      <c r="M21" s="52"/>
      <c r="N21" s="51"/>
      <c r="O21" s="52"/>
      <c r="P21" s="52"/>
      <c r="Q21" s="52"/>
      <c r="R21" s="52"/>
      <c r="U21" s="180" t="s">
        <v>1660</v>
      </c>
      <c r="V21" s="178"/>
      <c r="W21" s="178"/>
      <c r="X21" s="178"/>
      <c r="Y21" s="178"/>
      <c r="Z21" s="178"/>
      <c r="AA21" s="178"/>
      <c r="AB21" s="178"/>
      <c r="AC21" s="178"/>
      <c r="AD21" s="180" t="s">
        <v>1661</v>
      </c>
      <c r="AE21" s="178"/>
      <c r="AF21" s="178"/>
      <c r="AG21" s="178"/>
      <c r="AH21" s="178"/>
      <c r="AI21" s="178"/>
      <c r="AJ21" s="178"/>
      <c r="AK21" s="178"/>
      <c r="AL21" s="179"/>
      <c r="AP21" s="54" t="s">
        <v>1662</v>
      </c>
      <c r="AQ21" s="52"/>
      <c r="AR21" s="52"/>
      <c r="AS21" s="52"/>
      <c r="AT21" s="52"/>
      <c r="AU21" s="52"/>
      <c r="AV21" s="54" t="s">
        <v>1663</v>
      </c>
      <c r="AW21" s="52"/>
      <c r="AX21" s="52"/>
      <c r="AY21" s="52"/>
      <c r="AZ21" s="52"/>
      <c r="BA21" s="52"/>
      <c r="BB21" s="51"/>
      <c r="BF21" s="184" t="s">
        <v>1656</v>
      </c>
      <c r="BG21" s="197"/>
      <c r="BH21" s="197"/>
      <c r="BI21" s="197"/>
      <c r="BJ21" s="197"/>
      <c r="BK21" s="197"/>
      <c r="BL21" s="184" t="s">
        <v>1657</v>
      </c>
      <c r="BM21" s="197"/>
      <c r="BN21" s="197"/>
      <c r="BO21" s="197"/>
      <c r="BP21" s="197"/>
      <c r="BQ21" s="197"/>
      <c r="BR21" s="198"/>
      <c r="BV21" s="184" t="s">
        <v>1664</v>
      </c>
      <c r="BW21" s="197"/>
      <c r="BX21" s="197"/>
      <c r="BY21" s="197"/>
      <c r="BZ21" s="197"/>
      <c r="CA21" s="197"/>
      <c r="CB21" s="184" t="s">
        <v>1665</v>
      </c>
      <c r="CC21" s="197"/>
      <c r="CD21" s="197"/>
      <c r="CE21" s="197"/>
      <c r="CF21" s="197"/>
      <c r="CG21" s="197"/>
      <c r="CH21" s="198"/>
      <c r="CL21" s="186" t="s">
        <v>1666</v>
      </c>
      <c r="CM21" s="197"/>
      <c r="CN21" s="197"/>
      <c r="CO21" s="197"/>
      <c r="CP21" s="197"/>
      <c r="CQ21" s="197"/>
      <c r="CR21" s="184" t="s">
        <v>1667</v>
      </c>
      <c r="CS21" s="197"/>
      <c r="CT21" s="197"/>
      <c r="CU21" s="197"/>
      <c r="CV21" s="197"/>
      <c r="CW21" s="197"/>
      <c r="CX21" s="198"/>
      <c r="DB21" s="54" t="s">
        <v>1668</v>
      </c>
      <c r="DC21" s="52"/>
      <c r="DD21" s="52"/>
      <c r="DE21" s="52"/>
      <c r="DF21" s="52"/>
      <c r="DG21" s="52"/>
      <c r="DH21" s="54" t="s">
        <v>1669</v>
      </c>
      <c r="DI21" s="52"/>
      <c r="DJ21" s="52"/>
      <c r="DK21" s="52"/>
      <c r="DL21" s="52"/>
      <c r="DM21" s="52"/>
      <c r="DN21" s="51"/>
      <c r="DR21" s="54" t="s">
        <v>1670</v>
      </c>
      <c r="DS21" s="52"/>
      <c r="DT21" s="52"/>
      <c r="DU21" s="52"/>
      <c r="DV21" s="52"/>
      <c r="DW21" s="52"/>
      <c r="DX21" s="54" t="s">
        <v>1671</v>
      </c>
      <c r="DY21" s="52"/>
      <c r="DZ21" s="52"/>
      <c r="EA21" s="52"/>
      <c r="EB21" s="52"/>
      <c r="EC21" s="52"/>
      <c r="ED21" s="51"/>
      <c r="EH21" s="54" t="s">
        <v>1339</v>
      </c>
      <c r="EI21" s="52"/>
      <c r="EJ21" s="52"/>
      <c r="EK21" s="52"/>
      <c r="EL21" s="52"/>
      <c r="EM21" s="52"/>
      <c r="EN21" s="54" t="s">
        <v>1672</v>
      </c>
      <c r="EO21" s="52"/>
      <c r="EP21" s="52"/>
      <c r="EQ21" s="52"/>
      <c r="ER21" s="52"/>
      <c r="ES21" s="52"/>
      <c r="ET21" s="51"/>
      <c r="EX21" s="54" t="s">
        <v>1339</v>
      </c>
      <c r="EY21" s="52"/>
      <c r="EZ21" s="52"/>
      <c r="FA21" s="52"/>
      <c r="FB21" s="52"/>
      <c r="FC21" s="52"/>
      <c r="FD21" s="54" t="s">
        <v>1672</v>
      </c>
      <c r="FE21" s="52"/>
      <c r="FF21" s="52"/>
      <c r="FG21" s="52"/>
      <c r="FH21" s="52"/>
      <c r="FI21" s="52"/>
      <c r="FJ21" s="51"/>
      <c r="FN21" s="54" t="s">
        <v>1673</v>
      </c>
      <c r="FO21" s="52"/>
      <c r="FP21" s="52"/>
      <c r="FQ21" s="52"/>
      <c r="FR21" s="52"/>
      <c r="FS21" s="52"/>
      <c r="FT21" s="54" t="s">
        <v>1674</v>
      </c>
      <c r="FU21" s="52"/>
      <c r="FV21" s="52"/>
      <c r="FW21" s="52"/>
      <c r="FX21" s="52"/>
      <c r="FY21" s="52"/>
      <c r="FZ21" s="51"/>
      <c r="GD21" s="187" t="s">
        <v>1675</v>
      </c>
      <c r="GE21" s="188"/>
      <c r="GF21" s="188"/>
      <c r="GG21" s="188"/>
      <c r="GH21" s="188"/>
      <c r="GI21" s="188"/>
      <c r="GJ21" s="187" t="s">
        <v>1676</v>
      </c>
      <c r="GK21" s="188"/>
      <c r="GL21" s="188"/>
      <c r="GM21" s="188"/>
      <c r="GN21" s="188"/>
      <c r="GO21" s="188"/>
      <c r="GP21" s="189"/>
      <c r="GT21" s="190" t="s">
        <v>1677</v>
      </c>
      <c r="GU21" s="191"/>
      <c r="GV21" s="191"/>
      <c r="GW21" s="191"/>
      <c r="GX21" s="191"/>
      <c r="GY21" s="191"/>
      <c r="GZ21" s="191"/>
      <c r="HA21" s="192" t="s">
        <v>1678</v>
      </c>
      <c r="HB21" s="191"/>
      <c r="HC21" s="191"/>
      <c r="HD21" s="191"/>
      <c r="HE21" s="191"/>
      <c r="HF21" s="191"/>
      <c r="HG21" s="191"/>
      <c r="HH21" s="191"/>
      <c r="HI21" s="193"/>
      <c r="HM21" s="177" t="s">
        <v>1677</v>
      </c>
      <c r="HN21" s="178"/>
      <c r="HO21" s="178"/>
      <c r="HP21" s="178"/>
      <c r="HQ21" s="178"/>
      <c r="HR21" s="178"/>
      <c r="HS21" s="178"/>
      <c r="HT21" s="177" t="s">
        <v>1679</v>
      </c>
      <c r="HU21" s="178"/>
      <c r="HV21" s="178"/>
      <c r="HW21" s="178"/>
      <c r="HX21" s="178"/>
      <c r="HY21" s="178"/>
      <c r="HZ21" s="178"/>
      <c r="IA21" s="179"/>
      <c r="IE21" s="199" t="s">
        <v>1680</v>
      </c>
      <c r="IF21" s="200"/>
      <c r="IG21" s="200"/>
      <c r="IH21" s="200"/>
      <c r="II21" s="200"/>
      <c r="IJ21" s="200"/>
      <c r="IK21" s="199" t="s">
        <v>1681</v>
      </c>
      <c r="IL21" s="200"/>
      <c r="IM21" s="200"/>
      <c r="IN21" s="200"/>
      <c r="IO21" s="200"/>
      <c r="IP21" s="200"/>
      <c r="IQ21" s="201"/>
      <c r="IV21" s="177" t="s">
        <v>1682</v>
      </c>
      <c r="IW21" s="178"/>
      <c r="IX21" s="178"/>
      <c r="IY21" s="178"/>
      <c r="IZ21" s="178"/>
      <c r="JA21" s="178"/>
      <c r="JB21" s="177" t="s">
        <v>1683</v>
      </c>
      <c r="JC21" s="178"/>
      <c r="JD21" s="178"/>
      <c r="JE21" s="178"/>
      <c r="JF21" s="178"/>
      <c r="JG21" s="178"/>
      <c r="JH21" s="179"/>
    </row>
    <row r="22" spans="2:268">
      <c r="B22" s="54" t="s">
        <v>1684</v>
      </c>
      <c r="C22" s="52"/>
      <c r="D22" s="52"/>
      <c r="E22" s="52"/>
      <c r="F22" s="52"/>
      <c r="G22" s="52"/>
      <c r="H22" s="54" t="s">
        <v>1685</v>
      </c>
      <c r="I22" s="52"/>
      <c r="J22" s="52"/>
      <c r="K22" s="52"/>
      <c r="L22" s="52"/>
      <c r="M22" s="52"/>
      <c r="N22" s="51"/>
      <c r="O22" s="52"/>
      <c r="P22" s="52"/>
      <c r="Q22" s="52"/>
      <c r="R22" s="52"/>
      <c r="U22" s="180" t="s">
        <v>1686</v>
      </c>
      <c r="V22" s="178"/>
      <c r="W22" s="178"/>
      <c r="X22" s="178"/>
      <c r="Y22" s="178"/>
      <c r="Z22" s="178"/>
      <c r="AA22" s="178"/>
      <c r="AB22" s="178"/>
      <c r="AC22" s="178"/>
      <c r="AD22" s="180" t="s">
        <v>1687</v>
      </c>
      <c r="AE22" s="178"/>
      <c r="AF22" s="178"/>
      <c r="AG22" s="178"/>
      <c r="AH22" s="178"/>
      <c r="AI22" s="178"/>
      <c r="AJ22" s="178"/>
      <c r="AK22" s="178"/>
      <c r="AL22" s="179"/>
      <c r="AP22" s="54" t="s">
        <v>1688</v>
      </c>
      <c r="AQ22" s="52"/>
      <c r="AR22" s="52"/>
      <c r="AS22" s="52"/>
      <c r="AT22" s="52"/>
      <c r="AU22" s="52"/>
      <c r="AV22" s="54" t="s">
        <v>1689</v>
      </c>
      <c r="AW22" s="52"/>
      <c r="AX22" s="52"/>
      <c r="AY22" s="52"/>
      <c r="AZ22" s="52"/>
      <c r="BA22" s="52"/>
      <c r="BB22" s="51"/>
      <c r="BF22" s="184" t="s">
        <v>1682</v>
      </c>
      <c r="BG22" s="197"/>
      <c r="BH22" s="197"/>
      <c r="BI22" s="197"/>
      <c r="BJ22" s="197"/>
      <c r="BK22" s="197"/>
      <c r="BL22" s="184" t="s">
        <v>1683</v>
      </c>
      <c r="BM22" s="197"/>
      <c r="BN22" s="197"/>
      <c r="BO22" s="197"/>
      <c r="BP22" s="197"/>
      <c r="BQ22" s="197"/>
      <c r="BR22" s="198"/>
      <c r="BV22" s="184" t="s">
        <v>1690</v>
      </c>
      <c r="BW22" s="197"/>
      <c r="BX22" s="197"/>
      <c r="BY22" s="197"/>
      <c r="BZ22" s="197"/>
      <c r="CA22" s="197"/>
      <c r="CB22" s="184" t="s">
        <v>1691</v>
      </c>
      <c r="CC22" s="197"/>
      <c r="CD22" s="197"/>
      <c r="CE22" s="197"/>
      <c r="CF22" s="197"/>
      <c r="CG22" s="197"/>
      <c r="CH22" s="198"/>
      <c r="CL22" s="186" t="s">
        <v>1692</v>
      </c>
      <c r="CM22" s="197"/>
      <c r="CN22" s="197"/>
      <c r="CO22" s="197"/>
      <c r="CP22" s="197"/>
      <c r="CQ22" s="197"/>
      <c r="CR22" s="184" t="s">
        <v>1693</v>
      </c>
      <c r="CS22" s="197"/>
      <c r="CT22" s="197"/>
      <c r="CU22" s="197"/>
      <c r="CV22" s="197"/>
      <c r="CW22" s="197"/>
      <c r="CX22" s="198"/>
      <c r="DB22" s="54" t="s">
        <v>1694</v>
      </c>
      <c r="DC22" s="52"/>
      <c r="DD22" s="52"/>
      <c r="DE22" s="52"/>
      <c r="DF22" s="52"/>
      <c r="DG22" s="52"/>
      <c r="DH22" s="54" t="s">
        <v>1695</v>
      </c>
      <c r="DI22" s="52"/>
      <c r="DJ22" s="52"/>
      <c r="DK22" s="52"/>
      <c r="DL22" s="52"/>
      <c r="DM22" s="52"/>
      <c r="DN22" s="51"/>
      <c r="DR22" s="50"/>
      <c r="DS22" s="49"/>
      <c r="DT22" s="49"/>
      <c r="DU22" s="49"/>
      <c r="DV22" s="49"/>
      <c r="DW22" s="49"/>
      <c r="DX22" s="50"/>
      <c r="DY22" s="49"/>
      <c r="DZ22" s="49"/>
      <c r="EA22" s="49"/>
      <c r="EB22" s="49"/>
      <c r="EC22" s="49"/>
      <c r="ED22" s="48"/>
      <c r="EH22" s="54" t="s">
        <v>1385</v>
      </c>
      <c r="EI22" s="52"/>
      <c r="EJ22" s="52"/>
      <c r="EK22" s="52"/>
      <c r="EL22" s="52"/>
      <c r="EM22" s="52"/>
      <c r="EN22" s="54" t="s">
        <v>1696</v>
      </c>
      <c r="EO22" s="52"/>
      <c r="EP22" s="52"/>
      <c r="EQ22" s="52"/>
      <c r="ER22" s="52"/>
      <c r="ES22" s="52"/>
      <c r="ET22" s="51"/>
      <c r="EX22" s="54" t="s">
        <v>1385</v>
      </c>
      <c r="EY22" s="52"/>
      <c r="EZ22" s="52"/>
      <c r="FA22" s="52"/>
      <c r="FB22" s="52"/>
      <c r="FC22" s="52"/>
      <c r="FD22" s="54" t="s">
        <v>1696</v>
      </c>
      <c r="FE22" s="52"/>
      <c r="FF22" s="52"/>
      <c r="FG22" s="52"/>
      <c r="FH22" s="52"/>
      <c r="FI22" s="52"/>
      <c r="FJ22" s="51"/>
      <c r="FN22" s="54" t="s">
        <v>1697</v>
      </c>
      <c r="FO22" s="52"/>
      <c r="FP22" s="52"/>
      <c r="FQ22" s="52"/>
      <c r="FR22" s="52"/>
      <c r="FS22" s="52"/>
      <c r="FT22" s="54" t="s">
        <v>1698</v>
      </c>
      <c r="FU22" s="52"/>
      <c r="FV22" s="52"/>
      <c r="FW22" s="52"/>
      <c r="FX22" s="52"/>
      <c r="FY22" s="52"/>
      <c r="FZ22" s="51"/>
      <c r="GD22" s="187" t="s">
        <v>1339</v>
      </c>
      <c r="GE22" s="188"/>
      <c r="GF22" s="188"/>
      <c r="GG22" s="188"/>
      <c r="GH22" s="188"/>
      <c r="GI22" s="188"/>
      <c r="GJ22" s="187" t="s">
        <v>1672</v>
      </c>
      <c r="GK22" s="188"/>
      <c r="GL22" s="188"/>
      <c r="GM22" s="188"/>
      <c r="GN22" s="188"/>
      <c r="GO22" s="188"/>
      <c r="GP22" s="189"/>
      <c r="GT22" s="190" t="s">
        <v>1699</v>
      </c>
      <c r="GU22" s="191"/>
      <c r="GV22" s="191"/>
      <c r="GW22" s="191"/>
      <c r="GX22" s="191"/>
      <c r="GY22" s="191"/>
      <c r="GZ22" s="191"/>
      <c r="HA22" s="192" t="s">
        <v>1700</v>
      </c>
      <c r="HB22" s="191"/>
      <c r="HC22" s="191"/>
      <c r="HD22" s="191"/>
      <c r="HE22" s="191"/>
      <c r="HF22" s="191"/>
      <c r="HG22" s="191"/>
      <c r="HH22" s="191"/>
      <c r="HI22" s="193"/>
      <c r="HM22" s="177" t="s">
        <v>1699</v>
      </c>
      <c r="HN22" s="178"/>
      <c r="HO22" s="178"/>
      <c r="HP22" s="178"/>
      <c r="HQ22" s="178"/>
      <c r="HR22" s="178"/>
      <c r="HS22" s="178"/>
      <c r="HT22" s="177" t="s">
        <v>1701</v>
      </c>
      <c r="HU22" s="178"/>
      <c r="HV22" s="178"/>
      <c r="HW22" s="178"/>
      <c r="HX22" s="178"/>
      <c r="HY22" s="178"/>
      <c r="HZ22" s="178"/>
      <c r="IA22" s="179"/>
      <c r="IE22" s="199" t="s">
        <v>1702</v>
      </c>
      <c r="IF22" s="200"/>
      <c r="IG22" s="200"/>
      <c r="IH22" s="200"/>
      <c r="II22" s="200"/>
      <c r="IJ22" s="200"/>
      <c r="IK22" s="199" t="s">
        <v>1703</v>
      </c>
      <c r="IL22" s="200"/>
      <c r="IM22" s="200"/>
      <c r="IN22" s="200"/>
      <c r="IO22" s="200"/>
      <c r="IP22" s="200"/>
      <c r="IQ22" s="201"/>
      <c r="IV22" s="177" t="s">
        <v>1704</v>
      </c>
      <c r="IW22" s="178"/>
      <c r="IX22" s="178"/>
      <c r="IY22" s="178"/>
      <c r="IZ22" s="178"/>
      <c r="JA22" s="178"/>
      <c r="JB22" s="177" t="s">
        <v>1705</v>
      </c>
      <c r="JC22" s="178"/>
      <c r="JD22" s="178"/>
      <c r="JE22" s="178"/>
      <c r="JF22" s="178"/>
      <c r="JG22" s="178"/>
      <c r="JH22" s="179"/>
    </row>
    <row r="23" spans="2:268">
      <c r="B23" s="54" t="s">
        <v>1706</v>
      </c>
      <c r="C23" s="52"/>
      <c r="D23" s="52"/>
      <c r="E23" s="52"/>
      <c r="F23" s="52"/>
      <c r="G23" s="52"/>
      <c r="H23" s="54" t="s">
        <v>1707</v>
      </c>
      <c r="I23" s="52"/>
      <c r="J23" s="52"/>
      <c r="K23" s="52"/>
      <c r="L23" s="52"/>
      <c r="M23" s="52"/>
      <c r="N23" s="51"/>
      <c r="O23" s="52"/>
      <c r="P23" s="52"/>
      <c r="Q23" s="52"/>
      <c r="R23" s="52"/>
      <c r="U23" s="180" t="s">
        <v>1708</v>
      </c>
      <c r="V23" s="178"/>
      <c r="W23" s="178"/>
      <c r="X23" s="178"/>
      <c r="Y23" s="178"/>
      <c r="Z23" s="178"/>
      <c r="AA23" s="178"/>
      <c r="AB23" s="178"/>
      <c r="AC23" s="178"/>
      <c r="AD23" s="180" t="s">
        <v>1709</v>
      </c>
      <c r="AE23" s="178"/>
      <c r="AF23" s="178"/>
      <c r="AG23" s="178"/>
      <c r="AH23" s="178"/>
      <c r="AI23" s="178"/>
      <c r="AJ23" s="178"/>
      <c r="AK23" s="178"/>
      <c r="AL23" s="179"/>
      <c r="AP23" s="54" t="s">
        <v>1710</v>
      </c>
      <c r="AQ23" s="52"/>
      <c r="AR23" s="52"/>
      <c r="AS23" s="52"/>
      <c r="AT23" s="52"/>
      <c r="AU23" s="52"/>
      <c r="AV23" s="54" t="s">
        <v>1711</v>
      </c>
      <c r="AW23" s="52"/>
      <c r="AX23" s="52"/>
      <c r="AY23" s="52"/>
      <c r="AZ23" s="52"/>
      <c r="BA23" s="52"/>
      <c r="BB23" s="51"/>
      <c r="BF23" s="184" t="s">
        <v>1704</v>
      </c>
      <c r="BG23" s="197"/>
      <c r="BH23" s="197"/>
      <c r="BI23" s="197"/>
      <c r="BJ23" s="197"/>
      <c r="BK23" s="197"/>
      <c r="BL23" s="184" t="s">
        <v>1705</v>
      </c>
      <c r="BM23" s="197"/>
      <c r="BN23" s="197"/>
      <c r="BO23" s="197"/>
      <c r="BP23" s="197"/>
      <c r="BQ23" s="197"/>
      <c r="BR23" s="198"/>
      <c r="BV23" s="184" t="s">
        <v>1712</v>
      </c>
      <c r="BW23" s="197"/>
      <c r="BX23" s="197"/>
      <c r="BY23" s="197"/>
      <c r="BZ23" s="197"/>
      <c r="CA23" s="197"/>
      <c r="CB23" s="184" t="s">
        <v>1713</v>
      </c>
      <c r="CC23" s="197"/>
      <c r="CD23" s="197"/>
      <c r="CE23" s="197"/>
      <c r="CF23" s="197"/>
      <c r="CG23" s="197"/>
      <c r="CH23" s="198"/>
      <c r="CL23" s="186" t="s">
        <v>1714</v>
      </c>
      <c r="CM23" s="197"/>
      <c r="CN23" s="197"/>
      <c r="CO23" s="197"/>
      <c r="CP23" s="197"/>
      <c r="CQ23" s="197"/>
      <c r="CR23" s="184" t="s">
        <v>1715</v>
      </c>
      <c r="CS23" s="197"/>
      <c r="CT23" s="197"/>
      <c r="CU23" s="197"/>
      <c r="CV23" s="197"/>
      <c r="CW23" s="197"/>
      <c r="CX23" s="198"/>
      <c r="DB23" s="54" t="s">
        <v>1716</v>
      </c>
      <c r="DC23" s="52"/>
      <c r="DD23" s="52"/>
      <c r="DE23" s="52"/>
      <c r="DF23" s="52"/>
      <c r="DG23" s="52"/>
      <c r="DH23" s="54" t="s">
        <v>1717</v>
      </c>
      <c r="DI23" s="52"/>
      <c r="DJ23" s="52"/>
      <c r="DK23" s="52"/>
      <c r="DL23" s="52"/>
      <c r="DM23" s="52"/>
      <c r="DN23" s="51"/>
      <c r="DR23" s="54" t="s">
        <v>1718</v>
      </c>
      <c r="DS23" s="52"/>
      <c r="DT23" s="52"/>
      <c r="DU23" s="52"/>
      <c r="DV23" s="52"/>
      <c r="DW23" s="52"/>
      <c r="DX23" s="54"/>
      <c r="DY23" s="52"/>
      <c r="DZ23" s="52"/>
      <c r="EA23" s="52"/>
      <c r="EB23" s="52"/>
      <c r="EC23" s="52"/>
      <c r="ED23" s="51"/>
      <c r="EH23" s="54" t="s">
        <v>1381</v>
      </c>
      <c r="EI23" s="52"/>
      <c r="EJ23" s="52"/>
      <c r="EK23" s="52"/>
      <c r="EL23" s="52"/>
      <c r="EM23" s="52"/>
      <c r="EN23" s="54" t="s">
        <v>1719</v>
      </c>
      <c r="EO23" s="52"/>
      <c r="EP23" s="52"/>
      <c r="EQ23" s="52"/>
      <c r="ER23" s="52"/>
      <c r="ES23" s="52"/>
      <c r="ET23" s="51"/>
      <c r="EX23" s="54" t="s">
        <v>1381</v>
      </c>
      <c r="EY23" s="52"/>
      <c r="EZ23" s="52"/>
      <c r="FA23" s="52"/>
      <c r="FB23" s="52"/>
      <c r="FC23" s="52"/>
      <c r="FD23" s="54" t="s">
        <v>1719</v>
      </c>
      <c r="FE23" s="52"/>
      <c r="FF23" s="52"/>
      <c r="FG23" s="52"/>
      <c r="FH23" s="52"/>
      <c r="FI23" s="52"/>
      <c r="FJ23" s="51"/>
      <c r="FN23" s="54" t="s">
        <v>1329</v>
      </c>
      <c r="FO23" s="52"/>
      <c r="FP23" s="52"/>
      <c r="FQ23" s="52"/>
      <c r="FR23" s="52"/>
      <c r="FS23" s="52"/>
      <c r="FT23" s="54" t="s">
        <v>1720</v>
      </c>
      <c r="FU23" s="52"/>
      <c r="FV23" s="52"/>
      <c r="FW23" s="52"/>
      <c r="FX23" s="52"/>
      <c r="FY23" s="52"/>
      <c r="FZ23" s="51"/>
      <c r="GD23" s="187" t="s">
        <v>1385</v>
      </c>
      <c r="GE23" s="188"/>
      <c r="GF23" s="188"/>
      <c r="GG23" s="188"/>
      <c r="GH23" s="188"/>
      <c r="GI23" s="188"/>
      <c r="GJ23" s="187" t="s">
        <v>1721</v>
      </c>
      <c r="GK23" s="188"/>
      <c r="GL23" s="188"/>
      <c r="GM23" s="188"/>
      <c r="GN23" s="188"/>
      <c r="GO23" s="188"/>
      <c r="GP23" s="189"/>
      <c r="GT23" s="190" t="s">
        <v>1722</v>
      </c>
      <c r="GU23" s="191"/>
      <c r="GV23" s="191"/>
      <c r="GW23" s="191"/>
      <c r="GX23" s="191"/>
      <c r="GY23" s="191"/>
      <c r="GZ23" s="191"/>
      <c r="HA23" s="192" t="s">
        <v>1723</v>
      </c>
      <c r="HB23" s="191"/>
      <c r="HC23" s="191"/>
      <c r="HD23" s="191"/>
      <c r="HE23" s="191"/>
      <c r="HF23" s="191"/>
      <c r="HG23" s="191"/>
      <c r="HH23" s="191"/>
      <c r="HI23" s="193"/>
      <c r="HM23" s="177" t="s">
        <v>1722</v>
      </c>
      <c r="HN23" s="178"/>
      <c r="HO23" s="178"/>
      <c r="HP23" s="178"/>
      <c r="HQ23" s="178"/>
      <c r="HR23" s="178"/>
      <c r="HS23" s="178"/>
      <c r="HT23" s="177" t="s">
        <v>1724</v>
      </c>
      <c r="HU23" s="178"/>
      <c r="HV23" s="178"/>
      <c r="HW23" s="178"/>
      <c r="HX23" s="178"/>
      <c r="HY23" s="178"/>
      <c r="HZ23" s="178"/>
      <c r="IA23" s="179"/>
      <c r="IE23" s="199" t="s">
        <v>1578</v>
      </c>
      <c r="IF23" s="200"/>
      <c r="IG23" s="200"/>
      <c r="IH23" s="200"/>
      <c r="II23" s="200"/>
      <c r="IJ23" s="200"/>
      <c r="IK23" s="199" t="s">
        <v>1725</v>
      </c>
      <c r="IL23" s="200"/>
      <c r="IM23" s="200"/>
      <c r="IN23" s="200"/>
      <c r="IO23" s="200"/>
      <c r="IP23" s="200"/>
      <c r="IQ23" s="201"/>
      <c r="IV23" s="177" t="s">
        <v>1726</v>
      </c>
      <c r="IW23" s="178"/>
      <c r="IX23" s="178"/>
      <c r="IY23" s="178"/>
      <c r="IZ23" s="178"/>
      <c r="JA23" s="178"/>
      <c r="JB23" s="177" t="s">
        <v>1727</v>
      </c>
      <c r="JC23" s="178"/>
      <c r="JD23" s="178"/>
      <c r="JE23" s="178"/>
      <c r="JF23" s="178"/>
      <c r="JG23" s="178"/>
      <c r="JH23" s="179"/>
    </row>
    <row r="24" spans="2:268">
      <c r="B24" s="54" t="s">
        <v>1728</v>
      </c>
      <c r="C24" s="52"/>
      <c r="D24" s="52"/>
      <c r="E24" s="52"/>
      <c r="F24" s="52"/>
      <c r="G24" s="52"/>
      <c r="H24" s="54" t="s">
        <v>1729</v>
      </c>
      <c r="I24" s="52"/>
      <c r="J24" s="52"/>
      <c r="K24" s="52"/>
      <c r="L24" s="52"/>
      <c r="M24" s="52"/>
      <c r="N24" s="51"/>
      <c r="O24" s="52"/>
      <c r="P24" s="52"/>
      <c r="Q24" s="52"/>
      <c r="R24" s="52"/>
      <c r="U24" s="177" t="s">
        <v>1730</v>
      </c>
      <c r="V24" s="178"/>
      <c r="W24" s="178"/>
      <c r="X24" s="178"/>
      <c r="Y24" s="178"/>
      <c r="Z24" s="178"/>
      <c r="AA24" s="178"/>
      <c r="AB24" s="178"/>
      <c r="AC24" s="178"/>
      <c r="AD24" s="177" t="s">
        <v>1731</v>
      </c>
      <c r="AE24" s="178"/>
      <c r="AF24" s="178"/>
      <c r="AG24" s="178"/>
      <c r="AH24" s="178"/>
      <c r="AI24" s="178"/>
      <c r="AJ24" s="178"/>
      <c r="AK24" s="178"/>
      <c r="AL24" s="179"/>
      <c r="AP24" s="54" t="s">
        <v>1732</v>
      </c>
      <c r="AQ24" s="52"/>
      <c r="AR24" s="52"/>
      <c r="AS24" s="52"/>
      <c r="AT24" s="52"/>
      <c r="AU24" s="52"/>
      <c r="AV24" s="54" t="s">
        <v>1733</v>
      </c>
      <c r="AW24" s="52"/>
      <c r="AX24" s="52"/>
      <c r="AY24" s="52"/>
      <c r="AZ24" s="52"/>
      <c r="BA24" s="52"/>
      <c r="BB24" s="51"/>
      <c r="BF24" s="184" t="s">
        <v>1726</v>
      </c>
      <c r="BG24" s="112"/>
      <c r="BH24" s="112"/>
      <c r="BI24" s="112"/>
      <c r="BJ24" s="112"/>
      <c r="BK24" s="112"/>
      <c r="BL24" s="184" t="s">
        <v>1727</v>
      </c>
      <c r="BM24" s="112"/>
      <c r="BN24" s="112"/>
      <c r="BO24" s="112"/>
      <c r="BP24" s="112"/>
      <c r="BQ24" s="112"/>
      <c r="BR24" s="185"/>
      <c r="BV24" s="184" t="s">
        <v>1734</v>
      </c>
      <c r="BW24" s="112"/>
      <c r="BX24" s="112"/>
      <c r="BY24" s="112"/>
      <c r="BZ24" s="112"/>
      <c r="CA24" s="112"/>
      <c r="CB24" s="184" t="s">
        <v>1735</v>
      </c>
      <c r="CC24" s="112"/>
      <c r="CD24" s="112"/>
      <c r="CE24" s="112"/>
      <c r="CF24" s="112"/>
      <c r="CG24" s="112"/>
      <c r="CH24" s="185"/>
      <c r="CL24" s="186" t="s">
        <v>1736</v>
      </c>
      <c r="CM24" s="112"/>
      <c r="CN24" s="112"/>
      <c r="CO24" s="112"/>
      <c r="CP24" s="112"/>
      <c r="CQ24" s="112"/>
      <c r="CR24" s="184" t="s">
        <v>1737</v>
      </c>
      <c r="CS24" s="112"/>
      <c r="CT24" s="112"/>
      <c r="CU24" s="112"/>
      <c r="CV24" s="112"/>
      <c r="CW24" s="112"/>
      <c r="CX24" s="185"/>
      <c r="DB24" s="54" t="s">
        <v>1738</v>
      </c>
      <c r="DC24" s="52"/>
      <c r="DD24" s="52"/>
      <c r="DE24" s="52"/>
      <c r="DF24" s="52"/>
      <c r="DG24" s="52"/>
      <c r="DH24" s="54" t="s">
        <v>1739</v>
      </c>
      <c r="DI24" s="52"/>
      <c r="DJ24" s="52"/>
      <c r="DK24" s="52"/>
      <c r="DL24" s="52"/>
      <c r="DM24" s="52"/>
      <c r="DN24" s="51"/>
      <c r="DR24" s="181"/>
      <c r="DS24" s="52"/>
      <c r="DT24" s="52"/>
      <c r="DU24" s="52"/>
      <c r="DV24" s="52"/>
      <c r="DW24" s="52"/>
      <c r="DX24" s="54"/>
      <c r="DY24" s="52"/>
      <c r="DZ24" s="52"/>
      <c r="EA24" s="52"/>
      <c r="EB24" s="52"/>
      <c r="EC24" s="52"/>
      <c r="ED24" s="51"/>
      <c r="EH24" s="54" t="s">
        <v>1377</v>
      </c>
      <c r="EI24" s="52"/>
      <c r="EJ24" s="52"/>
      <c r="EK24" s="52"/>
      <c r="EL24" s="52"/>
      <c r="EM24" s="52"/>
      <c r="EN24" s="54" t="s">
        <v>1740</v>
      </c>
      <c r="EO24" s="52"/>
      <c r="EP24" s="52"/>
      <c r="EQ24" s="52"/>
      <c r="ER24" s="52"/>
      <c r="ES24" s="52"/>
      <c r="ET24" s="51"/>
      <c r="EX24" s="54" t="s">
        <v>1377</v>
      </c>
      <c r="EY24" s="52"/>
      <c r="EZ24" s="52"/>
      <c r="FA24" s="52"/>
      <c r="FB24" s="52"/>
      <c r="FC24" s="52"/>
      <c r="FD24" s="54" t="s">
        <v>1740</v>
      </c>
      <c r="FE24" s="52"/>
      <c r="FF24" s="52"/>
      <c r="FG24" s="52"/>
      <c r="FH24" s="52"/>
      <c r="FI24" s="52"/>
      <c r="FJ24" s="51"/>
      <c r="FN24" s="54" t="s">
        <v>1741</v>
      </c>
      <c r="FO24" s="52"/>
      <c r="FP24" s="52"/>
      <c r="FQ24" s="52"/>
      <c r="FR24" s="52"/>
      <c r="FS24" s="52"/>
      <c r="FT24" s="54" t="s">
        <v>1742</v>
      </c>
      <c r="FU24" s="52"/>
      <c r="FV24" s="52"/>
      <c r="FW24" s="52"/>
      <c r="FX24" s="52"/>
      <c r="FY24" s="52"/>
      <c r="FZ24" s="51"/>
      <c r="GD24" s="187" t="s">
        <v>1381</v>
      </c>
      <c r="GE24" s="188"/>
      <c r="GF24" s="188"/>
      <c r="GG24" s="188"/>
      <c r="GH24" s="188"/>
      <c r="GI24" s="188"/>
      <c r="GJ24" s="187" t="s">
        <v>1743</v>
      </c>
      <c r="GK24" s="188"/>
      <c r="GL24" s="188"/>
      <c r="GM24" s="188"/>
      <c r="GN24" s="188"/>
      <c r="GO24" s="188"/>
      <c r="GP24" s="189"/>
      <c r="GT24" s="190" t="s">
        <v>1744</v>
      </c>
      <c r="GU24" s="191"/>
      <c r="GV24" s="191"/>
      <c r="GW24" s="191"/>
      <c r="GX24" s="191"/>
      <c r="GY24" s="191"/>
      <c r="GZ24" s="191"/>
      <c r="HA24" s="192" t="s">
        <v>1745</v>
      </c>
      <c r="HB24" s="191"/>
      <c r="HC24" s="191"/>
      <c r="HD24" s="191"/>
      <c r="HE24" s="191"/>
      <c r="HF24" s="191"/>
      <c r="HG24" s="191"/>
      <c r="HH24" s="191"/>
      <c r="HI24" s="193"/>
      <c r="HM24" s="177" t="s">
        <v>1744</v>
      </c>
      <c r="HN24" s="178"/>
      <c r="HO24" s="178"/>
      <c r="HP24" s="178"/>
      <c r="HQ24" s="178"/>
      <c r="HR24" s="178"/>
      <c r="HS24" s="178"/>
      <c r="HT24" s="177" t="s">
        <v>1746</v>
      </c>
      <c r="HU24" s="178"/>
      <c r="HV24" s="178"/>
      <c r="HW24" s="178"/>
      <c r="HX24" s="178"/>
      <c r="HY24" s="178"/>
      <c r="HZ24" s="178"/>
      <c r="IA24" s="179"/>
      <c r="IE24" s="202"/>
      <c r="IF24" s="203"/>
      <c r="IG24" s="203"/>
      <c r="IH24" s="203"/>
      <c r="II24" s="203"/>
      <c r="IJ24" s="203"/>
      <c r="IK24" s="202"/>
      <c r="IL24" s="203"/>
      <c r="IM24" s="203"/>
      <c r="IN24" s="203"/>
      <c r="IO24" s="203"/>
      <c r="IP24" s="203"/>
      <c r="IQ24" s="204"/>
      <c r="IV24" s="177" t="s">
        <v>1747</v>
      </c>
      <c r="IW24" s="178"/>
      <c r="IX24" s="178"/>
      <c r="IY24" s="178"/>
      <c r="IZ24" s="178"/>
      <c r="JA24" s="178"/>
      <c r="JB24" s="177" t="s">
        <v>1748</v>
      </c>
      <c r="JC24" s="178"/>
      <c r="JD24" s="178"/>
      <c r="JE24" s="178"/>
      <c r="JF24" s="178"/>
      <c r="JG24" s="178"/>
      <c r="JH24" s="179"/>
    </row>
    <row r="25" spans="2:268">
      <c r="B25" s="54" t="s">
        <v>1749</v>
      </c>
      <c r="C25" s="52"/>
      <c r="D25" s="52"/>
      <c r="E25" s="52"/>
      <c r="F25" s="52"/>
      <c r="G25" s="52"/>
      <c r="H25" s="54" t="s">
        <v>1750</v>
      </c>
      <c r="I25" s="52"/>
      <c r="J25" s="52"/>
      <c r="K25" s="52"/>
      <c r="L25" s="52"/>
      <c r="M25" s="52"/>
      <c r="N25" s="51"/>
      <c r="O25" s="52"/>
      <c r="P25" s="52"/>
      <c r="Q25" s="52"/>
      <c r="R25" s="52"/>
      <c r="U25" s="177" t="s">
        <v>1751</v>
      </c>
      <c r="V25" s="178"/>
      <c r="W25" s="178"/>
      <c r="X25" s="178"/>
      <c r="Y25" s="178"/>
      <c r="Z25" s="178"/>
      <c r="AA25" s="178"/>
      <c r="AB25" s="178"/>
      <c r="AC25" s="178"/>
      <c r="AD25" s="177" t="s">
        <v>1752</v>
      </c>
      <c r="AE25" s="178"/>
      <c r="AF25" s="178"/>
      <c r="AG25" s="178"/>
      <c r="AH25" s="178"/>
      <c r="AI25" s="178"/>
      <c r="AJ25" s="178"/>
      <c r="AK25" s="178"/>
      <c r="AL25" s="179"/>
      <c r="AP25" s="54" t="s">
        <v>1753</v>
      </c>
      <c r="AQ25" s="52"/>
      <c r="AR25" s="52"/>
      <c r="AS25" s="52"/>
      <c r="AT25" s="52"/>
      <c r="AU25" s="52"/>
      <c r="AV25" s="54" t="s">
        <v>1754</v>
      </c>
      <c r="AW25" s="52"/>
      <c r="AX25" s="52"/>
      <c r="AY25" s="52"/>
      <c r="AZ25" s="52"/>
      <c r="BA25" s="52"/>
      <c r="BB25" s="51"/>
      <c r="BF25" s="184" t="s">
        <v>1747</v>
      </c>
      <c r="BG25" s="112"/>
      <c r="BH25" s="112"/>
      <c r="BI25" s="112"/>
      <c r="BJ25" s="112"/>
      <c r="BK25" s="112"/>
      <c r="BL25" s="184" t="s">
        <v>1748</v>
      </c>
      <c r="BM25" s="112"/>
      <c r="BN25" s="112"/>
      <c r="BO25" s="112"/>
      <c r="BP25" s="112"/>
      <c r="BQ25" s="112"/>
      <c r="BR25" s="185"/>
      <c r="BV25" s="184" t="s">
        <v>1755</v>
      </c>
      <c r="BW25" s="112"/>
      <c r="BX25" s="112"/>
      <c r="BY25" s="112"/>
      <c r="BZ25" s="112"/>
      <c r="CA25" s="112"/>
      <c r="CB25" s="184" t="s">
        <v>1756</v>
      </c>
      <c r="CC25" s="112"/>
      <c r="CD25" s="112"/>
      <c r="CE25" s="112"/>
      <c r="CF25" s="112"/>
      <c r="CG25" s="112"/>
      <c r="CH25" s="185"/>
      <c r="CL25" s="186" t="s">
        <v>1757</v>
      </c>
      <c r="CM25" s="112"/>
      <c r="CN25" s="112"/>
      <c r="CO25" s="112"/>
      <c r="CP25" s="112"/>
      <c r="CQ25" s="112"/>
      <c r="CR25" s="184" t="s">
        <v>1758</v>
      </c>
      <c r="CS25" s="112"/>
      <c r="CT25" s="112"/>
      <c r="CU25" s="112"/>
      <c r="CV25" s="112"/>
      <c r="CW25" s="112"/>
      <c r="CX25" s="185"/>
      <c r="DB25" s="54" t="s">
        <v>1759</v>
      </c>
      <c r="DC25" s="52"/>
      <c r="DD25" s="52"/>
      <c r="DE25" s="52"/>
      <c r="DF25" s="52"/>
      <c r="DG25" s="52"/>
      <c r="DH25" s="54" t="s">
        <v>1760</v>
      </c>
      <c r="DI25" s="52"/>
      <c r="DJ25" s="52"/>
      <c r="DK25" s="52"/>
      <c r="DL25" s="52"/>
      <c r="DM25" s="52"/>
      <c r="DN25" s="51"/>
      <c r="DR25" s="50"/>
      <c r="DS25" s="49"/>
      <c r="DT25" s="49"/>
      <c r="DU25" s="49"/>
      <c r="DV25" s="49"/>
      <c r="DW25" s="49"/>
      <c r="DX25" s="50"/>
      <c r="DY25" s="49"/>
      <c r="DZ25" s="49"/>
      <c r="EA25" s="49"/>
      <c r="EB25" s="49"/>
      <c r="EC25" s="49"/>
      <c r="ED25" s="48"/>
      <c r="EH25" s="54" t="s">
        <v>1375</v>
      </c>
      <c r="EI25" s="52"/>
      <c r="EJ25" s="52"/>
      <c r="EK25" s="52"/>
      <c r="EL25" s="52"/>
      <c r="EM25" s="52"/>
      <c r="EN25" s="54" t="s">
        <v>1761</v>
      </c>
      <c r="EO25" s="52"/>
      <c r="EP25" s="52"/>
      <c r="EQ25" s="52"/>
      <c r="ER25" s="52"/>
      <c r="ES25" s="52"/>
      <c r="ET25" s="51"/>
      <c r="EX25" s="54" t="s">
        <v>1375</v>
      </c>
      <c r="EY25" s="52"/>
      <c r="EZ25" s="52"/>
      <c r="FA25" s="52"/>
      <c r="FB25" s="52"/>
      <c r="FC25" s="52"/>
      <c r="FD25" s="54" t="s">
        <v>1761</v>
      </c>
      <c r="FE25" s="52"/>
      <c r="FF25" s="52"/>
      <c r="FG25" s="52"/>
      <c r="FH25" s="52"/>
      <c r="FI25" s="52"/>
      <c r="FJ25" s="51"/>
      <c r="FN25" s="56" t="s">
        <v>1762</v>
      </c>
      <c r="FO25" s="55"/>
      <c r="FP25" s="55"/>
      <c r="FQ25" s="55"/>
      <c r="FR25" s="55"/>
      <c r="FS25" s="55"/>
      <c r="FT25" s="56" t="s">
        <v>1763</v>
      </c>
      <c r="FU25" s="55"/>
      <c r="FV25" s="55"/>
      <c r="FW25" s="55"/>
      <c r="FX25" s="55"/>
      <c r="FY25" s="55"/>
      <c r="FZ25" s="205"/>
      <c r="GD25" s="187" t="s">
        <v>1377</v>
      </c>
      <c r="GE25" s="188"/>
      <c r="GF25" s="188"/>
      <c r="GG25" s="188"/>
      <c r="GH25" s="188"/>
      <c r="GI25" s="188"/>
      <c r="GJ25" s="187" t="s">
        <v>1740</v>
      </c>
      <c r="GK25" s="188"/>
      <c r="GL25" s="188"/>
      <c r="GM25" s="188"/>
      <c r="GN25" s="188"/>
      <c r="GO25" s="188"/>
      <c r="GP25" s="189"/>
      <c r="GT25" s="190" t="s">
        <v>1764</v>
      </c>
      <c r="GU25" s="191"/>
      <c r="GV25" s="191"/>
      <c r="GW25" s="191"/>
      <c r="GX25" s="191"/>
      <c r="GY25" s="191"/>
      <c r="GZ25" s="191"/>
      <c r="HA25" s="192" t="s">
        <v>1765</v>
      </c>
      <c r="HB25" s="191"/>
      <c r="HC25" s="191"/>
      <c r="HD25" s="191"/>
      <c r="HE25" s="191"/>
      <c r="HF25" s="191"/>
      <c r="HG25" s="191"/>
      <c r="HH25" s="191"/>
      <c r="HI25" s="193"/>
      <c r="HM25" s="177" t="s">
        <v>1764</v>
      </c>
      <c r="HN25" s="178"/>
      <c r="HO25" s="178"/>
      <c r="HP25" s="178"/>
      <c r="HQ25" s="178"/>
      <c r="HR25" s="178"/>
      <c r="HS25" s="178"/>
      <c r="HT25" s="177" t="s">
        <v>1766</v>
      </c>
      <c r="HU25" s="178"/>
      <c r="HV25" s="178"/>
      <c r="HW25" s="178"/>
      <c r="HX25" s="178"/>
      <c r="HY25" s="178"/>
      <c r="HZ25" s="178"/>
      <c r="IA25" s="179"/>
      <c r="IE25" s="199"/>
      <c r="IF25" s="200"/>
      <c r="IG25" s="200"/>
      <c r="IH25" s="200"/>
      <c r="II25" s="200"/>
      <c r="IJ25" s="200"/>
      <c r="IK25" s="199"/>
      <c r="IL25" s="200"/>
      <c r="IM25" s="200"/>
      <c r="IN25" s="200"/>
      <c r="IO25" s="200"/>
      <c r="IP25" s="200"/>
      <c r="IQ25" s="201"/>
      <c r="IV25" s="177" t="s">
        <v>1767</v>
      </c>
      <c r="IW25" s="178"/>
      <c r="IX25" s="178"/>
      <c r="IY25" s="178"/>
      <c r="IZ25" s="178"/>
      <c r="JA25" s="178"/>
      <c r="JB25" s="177" t="s">
        <v>1768</v>
      </c>
      <c r="JC25" s="178"/>
      <c r="JD25" s="178"/>
      <c r="JE25" s="178"/>
      <c r="JF25" s="178"/>
      <c r="JG25" s="178"/>
      <c r="JH25" s="179"/>
    </row>
    <row r="26" spans="2:268">
      <c r="B26" s="54" t="s">
        <v>1769</v>
      </c>
      <c r="C26" s="52"/>
      <c r="D26" s="52"/>
      <c r="E26" s="52"/>
      <c r="F26" s="52"/>
      <c r="G26" s="52"/>
      <c r="H26" s="54" t="s">
        <v>1770</v>
      </c>
      <c r="I26" s="52"/>
      <c r="J26" s="52"/>
      <c r="K26" s="52"/>
      <c r="L26" s="52"/>
      <c r="M26" s="52"/>
      <c r="N26" s="51"/>
      <c r="O26" s="52"/>
      <c r="P26" s="52"/>
      <c r="Q26" s="52"/>
      <c r="R26" s="52"/>
      <c r="U26" s="180" t="s">
        <v>1771</v>
      </c>
      <c r="V26" s="178"/>
      <c r="W26" s="178"/>
      <c r="X26" s="178"/>
      <c r="Y26" s="178"/>
      <c r="Z26" s="178"/>
      <c r="AA26" s="178"/>
      <c r="AB26" s="178"/>
      <c r="AC26" s="178"/>
      <c r="AD26" s="180" t="s">
        <v>1772</v>
      </c>
      <c r="AE26" s="178"/>
      <c r="AF26" s="178"/>
      <c r="AG26" s="178"/>
      <c r="AH26" s="178"/>
      <c r="AI26" s="178"/>
      <c r="AJ26" s="178"/>
      <c r="AK26" s="178"/>
      <c r="AL26" s="179"/>
      <c r="AP26" s="54" t="s">
        <v>1773</v>
      </c>
      <c r="AQ26" s="52"/>
      <c r="AR26" s="52"/>
      <c r="AS26" s="52"/>
      <c r="AT26" s="52"/>
      <c r="AU26" s="52"/>
      <c r="AV26" s="54" t="s">
        <v>1774</v>
      </c>
      <c r="AW26" s="52"/>
      <c r="AX26" s="52"/>
      <c r="AY26" s="52"/>
      <c r="AZ26" s="52"/>
      <c r="BA26" s="52"/>
      <c r="BB26" s="51"/>
      <c r="BF26" s="184" t="s">
        <v>1767</v>
      </c>
      <c r="BG26" s="112"/>
      <c r="BH26" s="112"/>
      <c r="BI26" s="112"/>
      <c r="BJ26" s="112"/>
      <c r="BK26" s="112"/>
      <c r="BL26" s="184" t="s">
        <v>1768</v>
      </c>
      <c r="BM26" s="112"/>
      <c r="BN26" s="112"/>
      <c r="BO26" s="112"/>
      <c r="BP26" s="112"/>
      <c r="BQ26" s="112"/>
      <c r="BR26" s="185"/>
      <c r="BV26" s="184" t="s">
        <v>1775</v>
      </c>
      <c r="BW26" s="112"/>
      <c r="BX26" s="112"/>
      <c r="BY26" s="112"/>
      <c r="BZ26" s="112"/>
      <c r="CA26" s="112"/>
      <c r="CB26" s="184" t="s">
        <v>1776</v>
      </c>
      <c r="CC26" s="112"/>
      <c r="CD26" s="112"/>
      <c r="CE26" s="112"/>
      <c r="CF26" s="112"/>
      <c r="CG26" s="112"/>
      <c r="CH26" s="185"/>
      <c r="CL26" s="186" t="s">
        <v>1777</v>
      </c>
      <c r="CM26" s="112"/>
      <c r="CN26" s="112"/>
      <c r="CO26" s="112"/>
      <c r="CP26" s="112"/>
      <c r="CQ26" s="112"/>
      <c r="CR26" s="184" t="s">
        <v>1778</v>
      </c>
      <c r="CS26" s="112"/>
      <c r="CT26" s="112"/>
      <c r="CU26" s="112"/>
      <c r="CV26" s="112"/>
      <c r="CW26" s="112"/>
      <c r="CX26" s="185"/>
      <c r="DB26" s="54" t="s">
        <v>1779</v>
      </c>
      <c r="DC26" s="52"/>
      <c r="DD26" s="52"/>
      <c r="DE26" s="52"/>
      <c r="DF26" s="52"/>
      <c r="DG26" s="52"/>
      <c r="DH26" s="54" t="s">
        <v>1780</v>
      </c>
      <c r="DI26" s="52"/>
      <c r="DJ26" s="52"/>
      <c r="DK26" s="52"/>
      <c r="DL26" s="52"/>
      <c r="DM26" s="52"/>
      <c r="DN26" s="51"/>
      <c r="EH26" s="54" t="s">
        <v>1373</v>
      </c>
      <c r="EI26" s="52"/>
      <c r="EJ26" s="52"/>
      <c r="EK26" s="52"/>
      <c r="EL26" s="52"/>
      <c r="EM26" s="52"/>
      <c r="EN26" s="54" t="s">
        <v>1781</v>
      </c>
      <c r="EO26" s="52"/>
      <c r="EP26" s="52"/>
      <c r="EQ26" s="52"/>
      <c r="ER26" s="52"/>
      <c r="ES26" s="52"/>
      <c r="ET26" s="51"/>
      <c r="EX26" s="54" t="s">
        <v>1373</v>
      </c>
      <c r="EY26" s="52"/>
      <c r="EZ26" s="52"/>
      <c r="FA26" s="52"/>
      <c r="FB26" s="52"/>
      <c r="FC26" s="52"/>
      <c r="FD26" s="54" t="s">
        <v>1781</v>
      </c>
      <c r="FE26" s="52"/>
      <c r="FF26" s="52"/>
      <c r="FG26" s="52"/>
      <c r="FH26" s="52"/>
      <c r="FI26" s="52"/>
      <c r="FJ26" s="51"/>
      <c r="FN26" s="56" t="s">
        <v>1326</v>
      </c>
      <c r="FO26" s="55"/>
      <c r="FP26" s="55"/>
      <c r="FQ26" s="55"/>
      <c r="FR26" s="55"/>
      <c r="FS26" s="55"/>
      <c r="FT26" s="56" t="s">
        <v>1782</v>
      </c>
      <c r="FU26" s="55"/>
      <c r="FV26" s="55"/>
      <c r="FW26" s="55"/>
      <c r="FX26" s="55"/>
      <c r="FY26" s="55"/>
      <c r="FZ26" s="205"/>
      <c r="GD26" s="187" t="s">
        <v>1375</v>
      </c>
      <c r="GE26" s="188"/>
      <c r="GF26" s="188"/>
      <c r="GG26" s="188"/>
      <c r="GH26" s="188"/>
      <c r="GI26" s="188"/>
      <c r="GJ26" s="187" t="s">
        <v>1761</v>
      </c>
      <c r="GK26" s="188"/>
      <c r="GL26" s="188"/>
      <c r="GM26" s="188"/>
      <c r="GN26" s="188"/>
      <c r="GO26" s="188"/>
      <c r="GP26" s="189"/>
      <c r="GT26" s="190" t="s">
        <v>1783</v>
      </c>
      <c r="GU26" s="191"/>
      <c r="GV26" s="191"/>
      <c r="GW26" s="191"/>
      <c r="GX26" s="191"/>
      <c r="GY26" s="191"/>
      <c r="GZ26" s="191"/>
      <c r="HA26" s="192" t="s">
        <v>1784</v>
      </c>
      <c r="HB26" s="191"/>
      <c r="HC26" s="191"/>
      <c r="HD26" s="191"/>
      <c r="HE26" s="191"/>
      <c r="HF26" s="191"/>
      <c r="HG26" s="191"/>
      <c r="HH26" s="191"/>
      <c r="HI26" s="193"/>
      <c r="HM26" s="177" t="s">
        <v>1783</v>
      </c>
      <c r="HN26" s="178"/>
      <c r="HO26" s="178"/>
      <c r="HP26" s="178"/>
      <c r="HQ26" s="178"/>
      <c r="HR26" s="178"/>
      <c r="HS26" s="178"/>
      <c r="HT26" s="177" t="s">
        <v>1785</v>
      </c>
      <c r="HU26" s="178"/>
      <c r="HV26" s="178"/>
      <c r="HW26" s="178"/>
      <c r="HX26" s="178"/>
      <c r="HY26" s="178"/>
      <c r="HZ26" s="178"/>
      <c r="IA26" s="179"/>
      <c r="IE26" s="199"/>
      <c r="IF26" s="200"/>
      <c r="IG26" s="200"/>
      <c r="IH26" s="200"/>
      <c r="II26" s="200"/>
      <c r="IJ26" s="200"/>
      <c r="IK26" s="199"/>
      <c r="IL26" s="200"/>
      <c r="IM26" s="200"/>
      <c r="IN26" s="200"/>
      <c r="IO26" s="200"/>
      <c r="IP26" s="200"/>
      <c r="IQ26" s="201"/>
      <c r="IV26" s="177" t="s">
        <v>1786</v>
      </c>
      <c r="IW26" s="178"/>
      <c r="IX26" s="178"/>
      <c r="IY26" s="178"/>
      <c r="IZ26" s="178"/>
      <c r="JA26" s="178"/>
      <c r="JB26" s="177" t="s">
        <v>1787</v>
      </c>
      <c r="JC26" s="178"/>
      <c r="JD26" s="178"/>
      <c r="JE26" s="178"/>
      <c r="JF26" s="178"/>
      <c r="JG26" s="178"/>
      <c r="JH26" s="179"/>
    </row>
    <row r="27" spans="2:268">
      <c r="B27" s="54" t="s">
        <v>1788</v>
      </c>
      <c r="C27" s="52"/>
      <c r="D27" s="52"/>
      <c r="E27" s="52"/>
      <c r="F27" s="52"/>
      <c r="G27" s="52"/>
      <c r="H27" s="54" t="s">
        <v>1789</v>
      </c>
      <c r="I27" s="52"/>
      <c r="J27" s="52"/>
      <c r="K27" s="52"/>
      <c r="L27" s="52"/>
      <c r="M27" s="52"/>
      <c r="N27" s="51"/>
      <c r="O27" s="52"/>
      <c r="P27" s="52"/>
      <c r="Q27" s="52"/>
      <c r="R27" s="52"/>
      <c r="U27" s="180" t="s">
        <v>1790</v>
      </c>
      <c r="V27" s="178"/>
      <c r="W27" s="178"/>
      <c r="X27" s="178"/>
      <c r="Y27" s="178"/>
      <c r="Z27" s="178"/>
      <c r="AA27" s="178"/>
      <c r="AB27" s="178"/>
      <c r="AC27" s="178"/>
      <c r="AD27" s="180" t="s">
        <v>1791</v>
      </c>
      <c r="AE27" s="178"/>
      <c r="AF27" s="178"/>
      <c r="AG27" s="178"/>
      <c r="AH27" s="178"/>
      <c r="AI27" s="178"/>
      <c r="AJ27" s="178"/>
      <c r="AK27" s="178"/>
      <c r="AL27" s="179"/>
      <c r="AP27" s="54" t="s">
        <v>1792</v>
      </c>
      <c r="AQ27" s="52"/>
      <c r="AR27" s="52"/>
      <c r="AS27" s="52"/>
      <c r="AT27" s="52"/>
      <c r="AU27" s="52"/>
      <c r="AV27" s="54" t="s">
        <v>1793</v>
      </c>
      <c r="AW27" s="52"/>
      <c r="AX27" s="52"/>
      <c r="AY27" s="52"/>
      <c r="AZ27" s="52"/>
      <c r="BA27" s="52"/>
      <c r="BB27" s="51"/>
      <c r="BF27" s="184" t="s">
        <v>1786</v>
      </c>
      <c r="BG27" s="197"/>
      <c r="BH27" s="197"/>
      <c r="BI27" s="197"/>
      <c r="BJ27" s="197"/>
      <c r="BK27" s="197"/>
      <c r="BL27" s="184" t="s">
        <v>1787</v>
      </c>
      <c r="BM27" s="197"/>
      <c r="BN27" s="197"/>
      <c r="BO27" s="197"/>
      <c r="BP27" s="197"/>
      <c r="BQ27" s="197"/>
      <c r="BR27" s="198"/>
      <c r="BV27" s="184" t="s">
        <v>1794</v>
      </c>
      <c r="BW27" s="197"/>
      <c r="BX27" s="197"/>
      <c r="BY27" s="197"/>
      <c r="BZ27" s="197"/>
      <c r="CA27" s="197"/>
      <c r="CB27" s="184" t="s">
        <v>1795</v>
      </c>
      <c r="CC27" s="197"/>
      <c r="CD27" s="197"/>
      <c r="CE27" s="197"/>
      <c r="CF27" s="197"/>
      <c r="CG27" s="197"/>
      <c r="CH27" s="198"/>
      <c r="CL27" s="186" t="s">
        <v>1796</v>
      </c>
      <c r="CM27" s="197"/>
      <c r="CN27" s="197"/>
      <c r="CO27" s="197"/>
      <c r="CP27" s="197"/>
      <c r="CQ27" s="197"/>
      <c r="CR27" s="184" t="s">
        <v>1797</v>
      </c>
      <c r="CS27" s="197"/>
      <c r="CT27" s="197"/>
      <c r="CU27" s="197"/>
      <c r="CV27" s="197"/>
      <c r="CW27" s="197"/>
      <c r="CX27" s="198"/>
      <c r="DB27" s="54" t="s">
        <v>1798</v>
      </c>
      <c r="DC27" s="52"/>
      <c r="DD27" s="52"/>
      <c r="DE27" s="52"/>
      <c r="DF27" s="52"/>
      <c r="DG27" s="52"/>
      <c r="DH27" s="54" t="s">
        <v>1799</v>
      </c>
      <c r="DI27" s="52"/>
      <c r="DJ27" s="52"/>
      <c r="DK27" s="52"/>
      <c r="DL27" s="52"/>
      <c r="DM27" s="52"/>
      <c r="DN27" s="51"/>
      <c r="EH27" s="53" t="s">
        <v>1371</v>
      </c>
      <c r="EI27" s="206"/>
      <c r="EJ27" s="206"/>
      <c r="EK27" s="206"/>
      <c r="EL27" s="206"/>
      <c r="EM27" s="206"/>
      <c r="EN27" s="53" t="s">
        <v>1800</v>
      </c>
      <c r="EO27" s="206"/>
      <c r="EP27" s="206"/>
      <c r="EQ27" s="206"/>
      <c r="ER27" s="206"/>
      <c r="ES27" s="206"/>
      <c r="ET27" s="57"/>
      <c r="EX27" s="54" t="s">
        <v>1369</v>
      </c>
      <c r="EY27" s="52"/>
      <c r="EZ27" s="52"/>
      <c r="FA27" s="52"/>
      <c r="FB27" s="52"/>
      <c r="FC27" s="52"/>
      <c r="FD27" s="54" t="s">
        <v>1801</v>
      </c>
      <c r="FE27" s="52"/>
      <c r="FF27" s="52"/>
      <c r="FG27" s="52"/>
      <c r="FH27" s="52"/>
      <c r="FI27" s="52"/>
      <c r="FJ27" s="51"/>
      <c r="FN27" s="56" t="s">
        <v>1325</v>
      </c>
      <c r="FO27" s="55"/>
      <c r="FP27" s="55"/>
      <c r="FQ27" s="55"/>
      <c r="FR27" s="55"/>
      <c r="FS27" s="55"/>
      <c r="FT27" s="56" t="s">
        <v>1802</v>
      </c>
      <c r="FU27" s="55"/>
      <c r="FV27" s="55"/>
      <c r="FW27" s="55"/>
      <c r="FX27" s="55"/>
      <c r="FY27" s="55"/>
      <c r="FZ27" s="205"/>
      <c r="GD27" s="187" t="s">
        <v>1373</v>
      </c>
      <c r="GE27" s="188"/>
      <c r="GF27" s="188"/>
      <c r="GG27" s="188"/>
      <c r="GH27" s="188"/>
      <c r="GI27" s="188"/>
      <c r="GJ27" s="187" t="s">
        <v>1781</v>
      </c>
      <c r="GK27" s="188"/>
      <c r="GL27" s="188"/>
      <c r="GM27" s="188"/>
      <c r="GN27" s="188"/>
      <c r="GO27" s="188"/>
      <c r="GP27" s="189"/>
      <c r="GT27" s="190" t="s">
        <v>1803</v>
      </c>
      <c r="GU27" s="191"/>
      <c r="GV27" s="191"/>
      <c r="GW27" s="191"/>
      <c r="GX27" s="191"/>
      <c r="GY27" s="191"/>
      <c r="GZ27" s="191"/>
      <c r="HA27" s="192" t="s">
        <v>1804</v>
      </c>
      <c r="HB27" s="191"/>
      <c r="HC27" s="191"/>
      <c r="HD27" s="191"/>
      <c r="HE27" s="191"/>
      <c r="HF27" s="191"/>
      <c r="HG27" s="191"/>
      <c r="HH27" s="191"/>
      <c r="HI27" s="193"/>
      <c r="HM27" s="177" t="s">
        <v>1803</v>
      </c>
      <c r="HN27" s="178"/>
      <c r="HO27" s="178"/>
      <c r="HP27" s="178"/>
      <c r="HQ27" s="178"/>
      <c r="HR27" s="178"/>
      <c r="HS27" s="178"/>
      <c r="HT27" s="177" t="s">
        <v>1805</v>
      </c>
      <c r="HU27" s="178"/>
      <c r="HV27" s="178"/>
      <c r="HW27" s="178"/>
      <c r="HX27" s="178"/>
      <c r="HY27" s="178"/>
      <c r="HZ27" s="178"/>
      <c r="IA27" s="179"/>
      <c r="IE27" s="202"/>
      <c r="IF27" s="203"/>
      <c r="IG27" s="203"/>
      <c r="IH27" s="203"/>
      <c r="II27" s="203"/>
      <c r="IJ27" s="203"/>
      <c r="IK27" s="202"/>
      <c r="IL27" s="203"/>
      <c r="IM27" s="203"/>
      <c r="IN27" s="203"/>
      <c r="IO27" s="203"/>
      <c r="IP27" s="203"/>
      <c r="IQ27" s="204"/>
      <c r="IV27" s="177" t="s">
        <v>1806</v>
      </c>
      <c r="IW27" s="178"/>
      <c r="IX27" s="178"/>
      <c r="IY27" s="178"/>
      <c r="IZ27" s="178"/>
      <c r="JA27" s="178"/>
      <c r="JB27" s="177" t="s">
        <v>1807</v>
      </c>
      <c r="JC27" s="178"/>
      <c r="JD27" s="178"/>
      <c r="JE27" s="178"/>
      <c r="JF27" s="178"/>
      <c r="JG27" s="178"/>
      <c r="JH27" s="179"/>
    </row>
    <row r="28" spans="2:268">
      <c r="B28" s="54" t="s">
        <v>1808</v>
      </c>
      <c r="C28" s="52"/>
      <c r="D28" s="52"/>
      <c r="E28" s="52"/>
      <c r="F28" s="52"/>
      <c r="G28" s="52"/>
      <c r="H28" s="54" t="s">
        <v>1809</v>
      </c>
      <c r="I28" s="52"/>
      <c r="J28" s="52"/>
      <c r="K28" s="52"/>
      <c r="L28" s="52"/>
      <c r="M28" s="52"/>
      <c r="N28" s="51"/>
      <c r="O28" s="52"/>
      <c r="P28" s="52"/>
      <c r="Q28" s="52"/>
      <c r="R28" s="52"/>
      <c r="U28" s="180" t="s">
        <v>1810</v>
      </c>
      <c r="V28" s="178"/>
      <c r="W28" s="178"/>
      <c r="X28" s="178"/>
      <c r="Y28" s="178"/>
      <c r="Z28" s="178"/>
      <c r="AA28" s="178"/>
      <c r="AB28" s="178"/>
      <c r="AC28" s="178"/>
      <c r="AD28" s="180" t="s">
        <v>1811</v>
      </c>
      <c r="AE28" s="178"/>
      <c r="AF28" s="178"/>
      <c r="AG28" s="178"/>
      <c r="AH28" s="178"/>
      <c r="AI28" s="178"/>
      <c r="AJ28" s="178"/>
      <c r="AK28" s="178"/>
      <c r="AL28" s="179"/>
      <c r="AP28" s="54" t="s">
        <v>1812</v>
      </c>
      <c r="AQ28" s="52"/>
      <c r="AR28" s="52"/>
      <c r="AS28" s="52"/>
      <c r="AT28" s="52"/>
      <c r="AU28" s="52"/>
      <c r="AV28" s="54" t="s">
        <v>1813</v>
      </c>
      <c r="AW28" s="52"/>
      <c r="AX28" s="52"/>
      <c r="AY28" s="52"/>
      <c r="AZ28" s="52"/>
      <c r="BA28" s="52"/>
      <c r="BB28" s="51"/>
      <c r="BF28" s="184" t="s">
        <v>1806</v>
      </c>
      <c r="BG28" s="197"/>
      <c r="BH28" s="197"/>
      <c r="BI28" s="197"/>
      <c r="BJ28" s="197"/>
      <c r="BK28" s="197"/>
      <c r="BL28" s="184" t="s">
        <v>1807</v>
      </c>
      <c r="BM28" s="197"/>
      <c r="BN28" s="197"/>
      <c r="BO28" s="197"/>
      <c r="BP28" s="197"/>
      <c r="BQ28" s="197"/>
      <c r="BR28" s="198"/>
      <c r="BV28" s="184" t="s">
        <v>1814</v>
      </c>
      <c r="BW28" s="197"/>
      <c r="BX28" s="197"/>
      <c r="BY28" s="197"/>
      <c r="BZ28" s="197"/>
      <c r="CA28" s="197"/>
      <c r="CB28" s="184" t="s">
        <v>1815</v>
      </c>
      <c r="CC28" s="197"/>
      <c r="CD28" s="197"/>
      <c r="CE28" s="197"/>
      <c r="CF28" s="197"/>
      <c r="CG28" s="197"/>
      <c r="CH28" s="198"/>
      <c r="CL28" s="186" t="s">
        <v>1816</v>
      </c>
      <c r="CM28" s="197"/>
      <c r="CN28" s="197"/>
      <c r="CO28" s="197"/>
      <c r="CP28" s="197"/>
      <c r="CQ28" s="197"/>
      <c r="CR28" s="184" t="s">
        <v>1817</v>
      </c>
      <c r="CS28" s="197"/>
      <c r="CT28" s="197"/>
      <c r="CU28" s="197"/>
      <c r="CV28" s="197"/>
      <c r="CW28" s="197"/>
      <c r="CX28" s="198"/>
      <c r="DB28" s="54" t="s">
        <v>1818</v>
      </c>
      <c r="DC28" s="52"/>
      <c r="DD28" s="52"/>
      <c r="DE28" s="52"/>
      <c r="DF28" s="52"/>
      <c r="DG28" s="52"/>
      <c r="DH28" s="54" t="s">
        <v>1819</v>
      </c>
      <c r="DI28" s="52"/>
      <c r="DJ28" s="52"/>
      <c r="DK28" s="52"/>
      <c r="DL28" s="52"/>
      <c r="DM28" s="52"/>
      <c r="DN28" s="51"/>
      <c r="DR28" t="s">
        <v>1820</v>
      </c>
      <c r="EH28" s="54" t="s">
        <v>1369</v>
      </c>
      <c r="EI28" s="52"/>
      <c r="EJ28" s="52"/>
      <c r="EK28" s="52"/>
      <c r="EL28" s="52"/>
      <c r="EM28" s="52"/>
      <c r="EN28" s="54" t="s">
        <v>1801</v>
      </c>
      <c r="EO28" s="52"/>
      <c r="EP28" s="52"/>
      <c r="EQ28" s="52"/>
      <c r="ER28" s="52"/>
      <c r="ES28" s="52"/>
      <c r="ET28" s="51"/>
      <c r="EX28" s="54" t="s">
        <v>1821</v>
      </c>
      <c r="EY28" s="52"/>
      <c r="EZ28" s="52"/>
      <c r="FA28" s="52"/>
      <c r="FB28" s="52"/>
      <c r="FC28" s="52"/>
      <c r="FD28" s="54" t="s">
        <v>1822</v>
      </c>
      <c r="FE28" s="52"/>
      <c r="FF28" s="52"/>
      <c r="FG28" s="52"/>
      <c r="FH28" s="52"/>
      <c r="FI28" s="52"/>
      <c r="FJ28" s="51"/>
      <c r="FN28" s="56" t="s">
        <v>1823</v>
      </c>
      <c r="FO28" s="55"/>
      <c r="FP28" s="55"/>
      <c r="FQ28" s="55"/>
      <c r="FR28" s="55"/>
      <c r="FS28" s="55"/>
      <c r="FT28" s="56" t="s">
        <v>1824</v>
      </c>
      <c r="FU28" s="55"/>
      <c r="FV28" s="55"/>
      <c r="FW28" s="55"/>
      <c r="FX28" s="55"/>
      <c r="FY28" s="55"/>
      <c r="FZ28" s="205"/>
      <c r="GD28" s="187" t="s">
        <v>1369</v>
      </c>
      <c r="GE28" s="188"/>
      <c r="GF28" s="188"/>
      <c r="GG28" s="188"/>
      <c r="GH28" s="188"/>
      <c r="GI28" s="188"/>
      <c r="GJ28" s="187" t="s">
        <v>1825</v>
      </c>
      <c r="GK28" s="188"/>
      <c r="GL28" s="188"/>
      <c r="GM28" s="188"/>
      <c r="GN28" s="188"/>
      <c r="GO28" s="188"/>
      <c r="GP28" s="189"/>
      <c r="GT28" s="190" t="s">
        <v>1826</v>
      </c>
      <c r="GU28" s="191"/>
      <c r="GV28" s="191"/>
      <c r="GW28" s="191"/>
      <c r="GX28" s="191"/>
      <c r="GY28" s="191"/>
      <c r="GZ28" s="191"/>
      <c r="HA28" s="192" t="s">
        <v>1827</v>
      </c>
      <c r="HB28" s="191"/>
      <c r="HC28" s="191"/>
      <c r="HD28" s="191"/>
      <c r="HE28" s="191"/>
      <c r="HF28" s="191"/>
      <c r="HG28" s="191"/>
      <c r="HH28" s="191"/>
      <c r="HI28" s="193"/>
      <c r="HM28" s="177" t="s">
        <v>1826</v>
      </c>
      <c r="HN28" s="178"/>
      <c r="HO28" s="178"/>
      <c r="HP28" s="178"/>
      <c r="HQ28" s="178"/>
      <c r="HR28" s="178"/>
      <c r="HS28" s="178"/>
      <c r="HT28" s="177" t="s">
        <v>1828</v>
      </c>
      <c r="HU28" s="178"/>
      <c r="HV28" s="178"/>
      <c r="HW28" s="178"/>
      <c r="HX28" s="178"/>
      <c r="HY28" s="178"/>
      <c r="HZ28" s="178"/>
      <c r="IA28" s="179"/>
      <c r="IV28" s="177" t="s">
        <v>1829</v>
      </c>
      <c r="IW28" s="178"/>
      <c r="IX28" s="178"/>
      <c r="IY28" s="178"/>
      <c r="IZ28" s="178"/>
      <c r="JA28" s="178"/>
      <c r="JB28" s="177" t="s">
        <v>1830</v>
      </c>
      <c r="JC28" s="178"/>
      <c r="JD28" s="178"/>
      <c r="JE28" s="178"/>
      <c r="JF28" s="178"/>
      <c r="JG28" s="178"/>
      <c r="JH28" s="179"/>
    </row>
    <row r="29" spans="2:268" ht="17.25">
      <c r="B29" s="54" t="s">
        <v>1831</v>
      </c>
      <c r="C29" s="52"/>
      <c r="D29" s="52"/>
      <c r="E29" s="52"/>
      <c r="F29" s="52"/>
      <c r="G29" s="52"/>
      <c r="H29" s="54" t="s">
        <v>1832</v>
      </c>
      <c r="I29" s="52"/>
      <c r="J29" s="52"/>
      <c r="K29" s="52"/>
      <c r="L29" s="52"/>
      <c r="M29" s="52"/>
      <c r="N29" s="51"/>
      <c r="O29" s="52"/>
      <c r="P29" s="52"/>
      <c r="Q29" s="52"/>
      <c r="R29" s="52"/>
      <c r="U29" s="180" t="s">
        <v>1833</v>
      </c>
      <c r="V29" s="178"/>
      <c r="W29" s="178"/>
      <c r="X29" s="178"/>
      <c r="Y29" s="178"/>
      <c r="Z29" s="178"/>
      <c r="AA29" s="178"/>
      <c r="AB29" s="178"/>
      <c r="AC29" s="178"/>
      <c r="AD29" s="180" t="s">
        <v>1834</v>
      </c>
      <c r="AE29" s="178"/>
      <c r="AF29" s="178"/>
      <c r="AG29" s="178"/>
      <c r="AH29" s="178"/>
      <c r="AI29" s="178"/>
      <c r="AJ29" s="178"/>
      <c r="AK29" s="178"/>
      <c r="AL29" s="179"/>
      <c r="AP29" s="54" t="s">
        <v>1835</v>
      </c>
      <c r="AQ29" s="52"/>
      <c r="AR29" s="52"/>
      <c r="AS29" s="52"/>
      <c r="AT29" s="52"/>
      <c r="AU29" s="52"/>
      <c r="AV29" s="54" t="s">
        <v>1836</v>
      </c>
      <c r="AW29" s="52"/>
      <c r="AX29" s="52"/>
      <c r="AY29" s="52"/>
      <c r="AZ29" s="52"/>
      <c r="BA29" s="52"/>
      <c r="BB29" s="51"/>
      <c r="BF29" s="184" t="s">
        <v>1829</v>
      </c>
      <c r="BG29" s="197"/>
      <c r="BH29" s="197"/>
      <c r="BI29" s="197"/>
      <c r="BJ29" s="197"/>
      <c r="BK29" s="197"/>
      <c r="BL29" s="184" t="s">
        <v>1830</v>
      </c>
      <c r="BM29" s="197"/>
      <c r="BN29" s="197"/>
      <c r="BO29" s="197"/>
      <c r="BP29" s="197"/>
      <c r="BQ29" s="197"/>
      <c r="BR29" s="198"/>
      <c r="BV29" s="184" t="s">
        <v>1837</v>
      </c>
      <c r="BW29" s="197"/>
      <c r="BX29" s="197"/>
      <c r="BY29" s="197"/>
      <c r="BZ29" s="197"/>
      <c r="CA29" s="197"/>
      <c r="CB29" s="184" t="s">
        <v>1838</v>
      </c>
      <c r="CC29" s="197"/>
      <c r="CD29" s="197"/>
      <c r="CE29" s="197"/>
      <c r="CF29" s="197"/>
      <c r="CG29" s="197"/>
      <c r="CH29" s="198"/>
      <c r="CL29" s="186" t="s">
        <v>1839</v>
      </c>
      <c r="CM29" s="197"/>
      <c r="CN29" s="197"/>
      <c r="CO29" s="197"/>
      <c r="CP29" s="197"/>
      <c r="CQ29" s="197"/>
      <c r="CR29" s="184" t="s">
        <v>1840</v>
      </c>
      <c r="CS29" s="197"/>
      <c r="CT29" s="197"/>
      <c r="CU29" s="197"/>
      <c r="CV29" s="197"/>
      <c r="CW29" s="197"/>
      <c r="CX29" s="198"/>
      <c r="DB29" s="54" t="s">
        <v>1841</v>
      </c>
      <c r="DC29" s="52"/>
      <c r="DD29" s="52"/>
      <c r="DE29" s="52"/>
      <c r="DF29" s="52"/>
      <c r="DG29" s="52"/>
      <c r="DH29" s="54" t="s">
        <v>1842</v>
      </c>
      <c r="DI29" s="52"/>
      <c r="DJ29" s="52"/>
      <c r="DK29" s="52"/>
      <c r="DL29" s="52"/>
      <c r="DM29" s="52"/>
      <c r="DN29" s="51"/>
      <c r="DR29" s="150" t="s">
        <v>1578</v>
      </c>
      <c r="DS29" s="63"/>
      <c r="DT29" s="63"/>
      <c r="DU29" s="63"/>
      <c r="DV29" s="63"/>
      <c r="DW29" s="63"/>
      <c r="DX29" s="64" t="s">
        <v>1843</v>
      </c>
      <c r="DY29" s="63"/>
      <c r="DZ29" s="63"/>
      <c r="EA29" s="63"/>
      <c r="EB29" s="63"/>
      <c r="EC29" s="63"/>
      <c r="ED29" s="62"/>
      <c r="EH29" s="54" t="s">
        <v>1821</v>
      </c>
      <c r="EI29" s="52"/>
      <c r="EJ29" s="52"/>
      <c r="EK29" s="52"/>
      <c r="EL29" s="52"/>
      <c r="EM29" s="52"/>
      <c r="EN29" s="54" t="s">
        <v>1822</v>
      </c>
      <c r="EO29" s="52"/>
      <c r="EP29" s="52"/>
      <c r="EQ29" s="52"/>
      <c r="ER29" s="52"/>
      <c r="ES29" s="52"/>
      <c r="ET29" s="51"/>
      <c r="EX29" s="54" t="s">
        <v>1331</v>
      </c>
      <c r="EY29" s="52"/>
      <c r="EZ29" s="52"/>
      <c r="FA29" s="52"/>
      <c r="FB29" s="52"/>
      <c r="FC29" s="52"/>
      <c r="FD29" s="54" t="s">
        <v>1844</v>
      </c>
      <c r="FE29" s="52"/>
      <c r="FF29" s="52"/>
      <c r="FG29" s="52"/>
      <c r="FH29" s="52"/>
      <c r="FI29" s="52"/>
      <c r="FJ29" s="51"/>
      <c r="FN29" s="207" t="s">
        <v>1845</v>
      </c>
      <c r="FO29" s="182"/>
      <c r="FP29" s="182"/>
      <c r="FQ29" s="182"/>
      <c r="FR29" s="182"/>
      <c r="FS29" s="182"/>
      <c r="FT29" s="207" t="s">
        <v>1846</v>
      </c>
      <c r="FU29" s="182"/>
      <c r="FV29" s="182"/>
      <c r="FW29" s="182"/>
      <c r="FX29" s="182"/>
      <c r="FY29" s="182"/>
      <c r="FZ29" s="183"/>
      <c r="GD29" s="187"/>
      <c r="GE29" s="188"/>
      <c r="GF29" s="188"/>
      <c r="GG29" s="188"/>
      <c r="GH29" s="188"/>
      <c r="GI29" s="188"/>
      <c r="GJ29" s="187"/>
      <c r="GK29" s="188"/>
      <c r="GL29" s="188"/>
      <c r="GM29" s="188"/>
      <c r="GN29" s="188"/>
      <c r="GO29" s="188"/>
      <c r="GP29" s="189"/>
      <c r="GT29" s="190" t="s">
        <v>1847</v>
      </c>
      <c r="GU29" s="191"/>
      <c r="GV29" s="191"/>
      <c r="GW29" s="191"/>
      <c r="GX29" s="191"/>
      <c r="GY29" s="191"/>
      <c r="GZ29" s="191"/>
      <c r="HA29" s="192" t="s">
        <v>1848</v>
      </c>
      <c r="HB29" s="191"/>
      <c r="HC29" s="191"/>
      <c r="HD29" s="191"/>
      <c r="HE29" s="191"/>
      <c r="HF29" s="191"/>
      <c r="HG29" s="191"/>
      <c r="HH29" s="191"/>
      <c r="HI29" s="193"/>
      <c r="HM29" s="177" t="s">
        <v>1847</v>
      </c>
      <c r="HN29" s="178"/>
      <c r="HO29" s="178"/>
      <c r="HP29" s="178"/>
      <c r="HQ29" s="178"/>
      <c r="HR29" s="178"/>
      <c r="HS29" s="178"/>
      <c r="HT29" s="177" t="s">
        <v>1849</v>
      </c>
      <c r="HU29" s="178"/>
      <c r="HV29" s="178"/>
      <c r="HW29" s="178"/>
      <c r="HX29" s="178"/>
      <c r="HY29" s="178"/>
      <c r="HZ29" s="178"/>
      <c r="IA29" s="179"/>
      <c r="IV29" s="177" t="s">
        <v>1850</v>
      </c>
      <c r="IW29" s="178"/>
      <c r="IX29" s="178"/>
      <c r="IY29" s="178"/>
      <c r="IZ29" s="178"/>
      <c r="JA29" s="178"/>
      <c r="JB29" s="177" t="s">
        <v>1851</v>
      </c>
      <c r="JC29" s="178"/>
      <c r="JD29" s="178"/>
      <c r="JE29" s="178"/>
      <c r="JF29" s="178"/>
      <c r="JG29" s="178"/>
      <c r="JH29" s="179"/>
    </row>
    <row r="30" spans="2:268">
      <c r="B30" s="54" t="s">
        <v>1852</v>
      </c>
      <c r="C30" s="52"/>
      <c r="D30" s="52"/>
      <c r="E30" s="52"/>
      <c r="F30" s="52"/>
      <c r="G30" s="52"/>
      <c r="H30" s="54" t="s">
        <v>1853</v>
      </c>
      <c r="I30" s="52"/>
      <c r="J30" s="52"/>
      <c r="K30" s="52"/>
      <c r="L30" s="52"/>
      <c r="M30" s="52"/>
      <c r="N30" s="51"/>
      <c r="O30" s="52"/>
      <c r="P30" s="52"/>
      <c r="Q30" s="52"/>
      <c r="R30" s="52"/>
      <c r="U30" s="180" t="s">
        <v>1854</v>
      </c>
      <c r="V30" s="178"/>
      <c r="W30" s="178"/>
      <c r="X30" s="178"/>
      <c r="Y30" s="178"/>
      <c r="Z30" s="178"/>
      <c r="AA30" s="178"/>
      <c r="AB30" s="178"/>
      <c r="AC30" s="178"/>
      <c r="AD30" s="180" t="s">
        <v>1855</v>
      </c>
      <c r="AE30" s="178"/>
      <c r="AF30" s="178"/>
      <c r="AG30" s="178"/>
      <c r="AH30" s="178"/>
      <c r="AI30" s="178"/>
      <c r="AJ30" s="178"/>
      <c r="AK30" s="178"/>
      <c r="AL30" s="179"/>
      <c r="AP30" s="54" t="s">
        <v>1856</v>
      </c>
      <c r="AQ30" s="52"/>
      <c r="AR30" s="52"/>
      <c r="AS30" s="52"/>
      <c r="AT30" s="52"/>
      <c r="AU30" s="52"/>
      <c r="AV30" s="54" t="s">
        <v>1857</v>
      </c>
      <c r="AW30" s="52"/>
      <c r="AX30" s="52"/>
      <c r="AY30" s="52"/>
      <c r="AZ30" s="52"/>
      <c r="BA30" s="52"/>
      <c r="BB30" s="51"/>
      <c r="BF30" s="184" t="s">
        <v>1850</v>
      </c>
      <c r="BG30" s="112"/>
      <c r="BH30" s="112"/>
      <c r="BI30" s="112"/>
      <c r="BJ30" s="112"/>
      <c r="BK30" s="112"/>
      <c r="BL30" s="184" t="s">
        <v>1851</v>
      </c>
      <c r="BM30" s="112"/>
      <c r="BN30" s="112"/>
      <c r="BO30" s="112"/>
      <c r="BP30" s="112"/>
      <c r="BQ30" s="112"/>
      <c r="BR30" s="198"/>
      <c r="BV30" s="184" t="s">
        <v>1858</v>
      </c>
      <c r="BW30" s="112"/>
      <c r="BX30" s="112"/>
      <c r="BY30" s="112"/>
      <c r="BZ30" s="112"/>
      <c r="CA30" s="112"/>
      <c r="CB30" s="184" t="s">
        <v>1859</v>
      </c>
      <c r="CC30" s="112"/>
      <c r="CD30" s="112"/>
      <c r="CE30" s="112"/>
      <c r="CF30" s="112"/>
      <c r="CG30" s="112"/>
      <c r="CH30" s="185"/>
      <c r="CL30" s="186" t="s">
        <v>1860</v>
      </c>
      <c r="CM30" s="112"/>
      <c r="CN30" s="112"/>
      <c r="CO30" s="112"/>
      <c r="CP30" s="112"/>
      <c r="CQ30" s="112"/>
      <c r="CR30" s="184" t="s">
        <v>1861</v>
      </c>
      <c r="CS30" s="112"/>
      <c r="CT30" s="112"/>
      <c r="CU30" s="112"/>
      <c r="CV30" s="112"/>
      <c r="CW30" s="112"/>
      <c r="CX30" s="185"/>
      <c r="DB30" s="54" t="s">
        <v>1862</v>
      </c>
      <c r="DC30" s="52"/>
      <c r="DD30" s="52"/>
      <c r="DE30" s="52"/>
      <c r="DF30" s="52"/>
      <c r="DG30" s="52"/>
      <c r="DH30" s="54" t="s">
        <v>1863</v>
      </c>
      <c r="DI30" s="52"/>
      <c r="DJ30" s="52"/>
      <c r="DK30" s="52"/>
      <c r="DL30" s="52"/>
      <c r="DM30" s="52"/>
      <c r="DN30" s="51"/>
      <c r="DR30" s="61" t="s">
        <v>1421</v>
      </c>
      <c r="DS30" s="59"/>
      <c r="DT30" s="59"/>
      <c r="DU30" s="59"/>
      <c r="DV30" s="59"/>
      <c r="DW30" s="59"/>
      <c r="DX30" s="61" t="s">
        <v>1579</v>
      </c>
      <c r="DY30" s="59"/>
      <c r="DZ30" s="59"/>
      <c r="EA30" s="59"/>
      <c r="EB30" s="59"/>
      <c r="EC30" s="59"/>
      <c r="ED30" s="58"/>
      <c r="EH30" s="54" t="s">
        <v>1331</v>
      </c>
      <c r="EI30" s="52"/>
      <c r="EJ30" s="52"/>
      <c r="EK30" s="52"/>
      <c r="EL30" s="52"/>
      <c r="EM30" s="52"/>
      <c r="EN30" s="54" t="s">
        <v>1844</v>
      </c>
      <c r="EO30" s="52"/>
      <c r="EP30" s="52"/>
      <c r="EQ30" s="52"/>
      <c r="ER30" s="52"/>
      <c r="ES30" s="52"/>
      <c r="ET30" s="51"/>
      <c r="EX30" s="54" t="s">
        <v>1357</v>
      </c>
      <c r="EY30" s="52"/>
      <c r="EZ30" s="52"/>
      <c r="FA30" s="52"/>
      <c r="FB30" s="52"/>
      <c r="FC30" s="52"/>
      <c r="FD30" s="54" t="s">
        <v>1864</v>
      </c>
      <c r="FE30" s="52"/>
      <c r="FF30" s="52"/>
      <c r="FG30" s="52"/>
      <c r="FH30" s="52"/>
      <c r="FI30" s="52"/>
      <c r="FJ30" s="51"/>
      <c r="FN30" s="207" t="s">
        <v>1865</v>
      </c>
      <c r="FO30" s="182"/>
      <c r="FP30" s="182"/>
      <c r="FQ30" s="182"/>
      <c r="FR30" s="182"/>
      <c r="FS30" s="182"/>
      <c r="FT30" s="207" t="s">
        <v>1866</v>
      </c>
      <c r="FU30" s="182"/>
      <c r="FV30" s="182"/>
      <c r="FW30" s="182"/>
      <c r="FX30" s="182"/>
      <c r="FY30" s="182"/>
      <c r="FZ30" s="183"/>
      <c r="GD30" s="208"/>
      <c r="GE30" s="209"/>
      <c r="GF30" s="209"/>
      <c r="GG30" s="209"/>
      <c r="GH30" s="209"/>
      <c r="GI30" s="209"/>
      <c r="GJ30" s="208"/>
      <c r="GK30" s="209"/>
      <c r="GL30" s="209"/>
      <c r="GM30" s="209"/>
      <c r="GN30" s="209"/>
      <c r="GO30" s="209"/>
      <c r="GP30" s="210"/>
      <c r="GT30" s="190" t="s">
        <v>1867</v>
      </c>
      <c r="GU30" s="191"/>
      <c r="GV30" s="191"/>
      <c r="GW30" s="191"/>
      <c r="GX30" s="191"/>
      <c r="GY30" s="191"/>
      <c r="GZ30" s="191"/>
      <c r="HA30" s="192" t="s">
        <v>1868</v>
      </c>
      <c r="HB30" s="191"/>
      <c r="HC30" s="191"/>
      <c r="HD30" s="191"/>
      <c r="HE30" s="191"/>
      <c r="HF30" s="191"/>
      <c r="HG30" s="191"/>
      <c r="HH30" s="191"/>
      <c r="HI30" s="193"/>
      <c r="HM30" s="177" t="s">
        <v>1867</v>
      </c>
      <c r="HN30" s="178"/>
      <c r="HO30" s="178"/>
      <c r="HP30" s="178"/>
      <c r="HQ30" s="178"/>
      <c r="HR30" s="178"/>
      <c r="HS30" s="178"/>
      <c r="HT30" s="177" t="s">
        <v>1869</v>
      </c>
      <c r="HU30" s="178"/>
      <c r="HV30" s="178"/>
      <c r="HW30" s="178"/>
      <c r="HX30" s="178"/>
      <c r="HY30" s="178"/>
      <c r="HZ30" s="178"/>
      <c r="IA30" s="179"/>
      <c r="IV30" s="177" t="s">
        <v>1870</v>
      </c>
      <c r="IW30" s="178"/>
      <c r="IX30" s="178"/>
      <c r="IY30" s="178"/>
      <c r="IZ30" s="178"/>
      <c r="JA30" s="178"/>
      <c r="JB30" s="177" t="s">
        <v>1871</v>
      </c>
      <c r="JC30" s="178"/>
      <c r="JD30" s="178"/>
      <c r="JE30" s="178"/>
      <c r="JF30" s="178"/>
      <c r="JG30" s="178"/>
      <c r="JH30" s="179"/>
    </row>
    <row r="31" spans="2:268">
      <c r="B31" s="54" t="s">
        <v>1872</v>
      </c>
      <c r="C31" s="52"/>
      <c r="D31" s="52"/>
      <c r="E31" s="52"/>
      <c r="F31" s="52"/>
      <c r="G31" s="52"/>
      <c r="H31" s="54" t="s">
        <v>1873</v>
      </c>
      <c r="I31" s="52"/>
      <c r="J31" s="52"/>
      <c r="K31" s="52"/>
      <c r="L31" s="52"/>
      <c r="M31" s="52"/>
      <c r="N31" s="51"/>
      <c r="O31" s="52"/>
      <c r="P31" s="52"/>
      <c r="Q31" s="52"/>
      <c r="R31" s="52"/>
      <c r="U31" s="180" t="s">
        <v>1874</v>
      </c>
      <c r="V31" s="178"/>
      <c r="W31" s="178"/>
      <c r="X31" s="178"/>
      <c r="Y31" s="178"/>
      <c r="Z31" s="178"/>
      <c r="AA31" s="178"/>
      <c r="AB31" s="178"/>
      <c r="AC31" s="178"/>
      <c r="AD31" s="180" t="s">
        <v>1875</v>
      </c>
      <c r="AE31" s="178"/>
      <c r="AF31" s="178"/>
      <c r="AG31" s="178"/>
      <c r="AH31" s="178"/>
      <c r="AI31" s="178"/>
      <c r="AJ31" s="178"/>
      <c r="AK31" s="178"/>
      <c r="AL31" s="179"/>
      <c r="AP31" s="54" t="s">
        <v>1876</v>
      </c>
      <c r="AQ31" s="52"/>
      <c r="AR31" s="52"/>
      <c r="AS31" s="52"/>
      <c r="AT31" s="52"/>
      <c r="AU31" s="52"/>
      <c r="AV31" s="54" t="s">
        <v>1877</v>
      </c>
      <c r="AW31" s="52"/>
      <c r="AX31" s="52"/>
      <c r="AY31" s="52"/>
      <c r="AZ31" s="52"/>
      <c r="BA31" s="52"/>
      <c r="BB31" s="51"/>
      <c r="BF31" s="184" t="s">
        <v>1870</v>
      </c>
      <c r="BG31" s="112"/>
      <c r="BH31" s="112"/>
      <c r="BI31" s="112"/>
      <c r="BJ31" s="112"/>
      <c r="BK31" s="112"/>
      <c r="BL31" s="184" t="s">
        <v>1871</v>
      </c>
      <c r="BM31" s="112"/>
      <c r="BN31" s="112"/>
      <c r="BO31" s="112"/>
      <c r="BP31" s="112"/>
      <c r="BQ31" s="112"/>
      <c r="BR31" s="198"/>
      <c r="BV31" s="184" t="s">
        <v>1878</v>
      </c>
      <c r="BW31" s="112"/>
      <c r="BX31" s="112"/>
      <c r="BY31" s="112"/>
      <c r="BZ31" s="112"/>
      <c r="CA31" s="112"/>
      <c r="CB31" s="184" t="s">
        <v>1879</v>
      </c>
      <c r="CC31" s="112"/>
      <c r="CD31" s="112"/>
      <c r="CE31" s="112"/>
      <c r="CF31" s="112"/>
      <c r="CG31" s="112"/>
      <c r="CH31" s="185"/>
      <c r="CL31" s="186" t="s">
        <v>1880</v>
      </c>
      <c r="CM31" s="112"/>
      <c r="CN31" s="112"/>
      <c r="CO31" s="112"/>
      <c r="CP31" s="112"/>
      <c r="CQ31" s="112"/>
      <c r="CR31" s="184" t="s">
        <v>1881</v>
      </c>
      <c r="CS31" s="112"/>
      <c r="CT31" s="112"/>
      <c r="CU31" s="112"/>
      <c r="CV31" s="112"/>
      <c r="CW31" s="112"/>
      <c r="CX31" s="185"/>
      <c r="DB31" s="54" t="s">
        <v>1882</v>
      </c>
      <c r="DC31" s="52"/>
      <c r="DD31" s="52"/>
      <c r="DE31" s="52"/>
      <c r="DF31" s="52"/>
      <c r="DG31" s="52"/>
      <c r="DH31" s="54" t="s">
        <v>1883</v>
      </c>
      <c r="DI31" s="52"/>
      <c r="DJ31" s="52"/>
      <c r="DK31" s="52"/>
      <c r="DL31" s="52"/>
      <c r="DM31" s="52"/>
      <c r="DN31" s="51"/>
      <c r="DR31" s="61" t="s">
        <v>1420</v>
      </c>
      <c r="DS31" s="59"/>
      <c r="DT31" s="59"/>
      <c r="DU31" s="59"/>
      <c r="DV31" s="59"/>
      <c r="DW31" s="59"/>
      <c r="DX31" s="61" t="s">
        <v>1419</v>
      </c>
      <c r="DY31" s="59"/>
      <c r="DZ31" s="59"/>
      <c r="EA31" s="59"/>
      <c r="EB31" s="59"/>
      <c r="EC31" s="59"/>
      <c r="ED31" s="58"/>
      <c r="EH31" s="54" t="s">
        <v>1357</v>
      </c>
      <c r="EI31" s="52"/>
      <c r="EJ31" s="52"/>
      <c r="EK31" s="52"/>
      <c r="EL31" s="52"/>
      <c r="EM31" s="52"/>
      <c r="EN31" s="54" t="s">
        <v>1864</v>
      </c>
      <c r="EO31" s="52"/>
      <c r="EP31" s="52"/>
      <c r="EQ31" s="52"/>
      <c r="ER31" s="52"/>
      <c r="ES31" s="52"/>
      <c r="ET31" s="51"/>
      <c r="EX31" s="54" t="s">
        <v>1418</v>
      </c>
      <c r="EY31" s="52"/>
      <c r="EZ31" s="52"/>
      <c r="FA31" s="52"/>
      <c r="FB31" s="52"/>
      <c r="FC31" s="52"/>
      <c r="FD31" s="54" t="s">
        <v>1884</v>
      </c>
      <c r="FE31" s="52"/>
      <c r="FF31" s="52"/>
      <c r="FG31" s="52"/>
      <c r="FH31" s="52"/>
      <c r="FI31" s="52"/>
      <c r="FJ31" s="51"/>
      <c r="FN31" s="53" t="s">
        <v>1885</v>
      </c>
      <c r="FO31" s="182"/>
      <c r="FP31" s="182"/>
      <c r="FQ31" s="182"/>
      <c r="FR31" s="182"/>
      <c r="FS31" s="182"/>
      <c r="FT31" s="207" t="s">
        <v>1378</v>
      </c>
      <c r="FU31" s="182"/>
      <c r="FV31" s="182"/>
      <c r="FW31" s="182"/>
      <c r="FX31" s="182"/>
      <c r="FY31" s="182"/>
      <c r="FZ31" s="183"/>
      <c r="GT31" s="190" t="s">
        <v>1886</v>
      </c>
      <c r="GU31" s="191"/>
      <c r="GV31" s="191"/>
      <c r="GW31" s="191"/>
      <c r="GX31" s="191"/>
      <c r="GY31" s="191"/>
      <c r="GZ31" s="191"/>
      <c r="HA31" s="192" t="s">
        <v>1887</v>
      </c>
      <c r="HB31" s="191"/>
      <c r="HC31" s="191"/>
      <c r="HD31" s="191"/>
      <c r="HE31" s="191"/>
      <c r="HF31" s="191"/>
      <c r="HG31" s="191"/>
      <c r="HH31" s="191"/>
      <c r="HI31" s="193"/>
      <c r="HM31" s="177" t="s">
        <v>1886</v>
      </c>
      <c r="HN31" s="178"/>
      <c r="HO31" s="178"/>
      <c r="HP31" s="178"/>
      <c r="HQ31" s="178"/>
      <c r="HR31" s="178"/>
      <c r="HS31" s="178"/>
      <c r="HT31" s="177" t="s">
        <v>1888</v>
      </c>
      <c r="HU31" s="178"/>
      <c r="HV31" s="178"/>
      <c r="HW31" s="178"/>
      <c r="HX31" s="178"/>
      <c r="HY31" s="178"/>
      <c r="HZ31" s="178"/>
      <c r="IA31" s="179"/>
      <c r="IE31" s="211" t="s">
        <v>1889</v>
      </c>
      <c r="IF31" s="211"/>
      <c r="IG31" s="211"/>
      <c r="IH31" s="211"/>
      <c r="II31" s="211"/>
      <c r="IJ31" s="211"/>
      <c r="IK31" s="211"/>
      <c r="IL31" s="211"/>
      <c r="IM31" s="211"/>
      <c r="IN31" s="211"/>
      <c r="IO31" s="211"/>
      <c r="IP31" s="211"/>
      <c r="IQ31" s="211"/>
      <c r="IV31" s="177" t="s">
        <v>1890</v>
      </c>
      <c r="IW31" s="178"/>
      <c r="IX31" s="178"/>
      <c r="IY31" s="178"/>
      <c r="IZ31" s="178"/>
      <c r="JA31" s="178"/>
      <c r="JB31" s="177" t="s">
        <v>1891</v>
      </c>
      <c r="JC31" s="178"/>
      <c r="JD31" s="178"/>
      <c r="JE31" s="178"/>
      <c r="JF31" s="178"/>
      <c r="JG31" s="178"/>
      <c r="JH31" s="179"/>
    </row>
    <row r="32" spans="2:268" ht="17.25">
      <c r="B32" s="54" t="s">
        <v>1892</v>
      </c>
      <c r="C32" s="52"/>
      <c r="D32" s="52"/>
      <c r="E32" s="52"/>
      <c r="F32" s="52"/>
      <c r="G32" s="52"/>
      <c r="H32" s="54" t="s">
        <v>1893</v>
      </c>
      <c r="I32" s="52"/>
      <c r="J32" s="52"/>
      <c r="K32" s="52"/>
      <c r="L32" s="52"/>
      <c r="M32" s="52"/>
      <c r="N32" s="51"/>
      <c r="O32" s="52"/>
      <c r="P32" s="52"/>
      <c r="Q32" s="52"/>
      <c r="R32" s="52"/>
      <c r="U32" s="180" t="s">
        <v>1894</v>
      </c>
      <c r="V32" s="178"/>
      <c r="W32" s="178"/>
      <c r="X32" s="178"/>
      <c r="Y32" s="178"/>
      <c r="Z32" s="178"/>
      <c r="AA32" s="178"/>
      <c r="AB32" s="178"/>
      <c r="AC32" s="178"/>
      <c r="AD32" s="180" t="s">
        <v>1895</v>
      </c>
      <c r="AE32" s="178"/>
      <c r="AF32" s="178"/>
      <c r="AG32" s="178"/>
      <c r="AH32" s="178"/>
      <c r="AI32" s="178"/>
      <c r="AJ32" s="178"/>
      <c r="AK32" s="178"/>
      <c r="AL32" s="179"/>
      <c r="AP32" s="54" t="s">
        <v>1896</v>
      </c>
      <c r="AQ32" s="52"/>
      <c r="AR32" s="52"/>
      <c r="AS32" s="52"/>
      <c r="AT32" s="52"/>
      <c r="AU32" s="52"/>
      <c r="AV32" s="54" t="s">
        <v>1897</v>
      </c>
      <c r="AW32" s="52"/>
      <c r="AX32" s="52"/>
      <c r="AY32" s="52"/>
      <c r="AZ32" s="52"/>
      <c r="BA32" s="52"/>
      <c r="BB32" s="51"/>
      <c r="BF32" s="184" t="s">
        <v>1890</v>
      </c>
      <c r="BG32" s="112"/>
      <c r="BH32" s="112"/>
      <c r="BI32" s="112"/>
      <c r="BJ32" s="112"/>
      <c r="BK32" s="112"/>
      <c r="BL32" s="184" t="s">
        <v>1891</v>
      </c>
      <c r="BM32" s="112"/>
      <c r="BN32" s="112"/>
      <c r="BO32" s="112"/>
      <c r="BP32" s="112"/>
      <c r="BQ32" s="112"/>
      <c r="BR32" s="198"/>
      <c r="BV32" s="184" t="s">
        <v>1898</v>
      </c>
      <c r="BW32" s="112"/>
      <c r="BX32" s="112"/>
      <c r="BY32" s="112"/>
      <c r="BZ32" s="112"/>
      <c r="CA32" s="112"/>
      <c r="CB32" s="184" t="s">
        <v>1899</v>
      </c>
      <c r="CC32" s="112"/>
      <c r="CD32" s="112"/>
      <c r="CE32" s="112"/>
      <c r="CF32" s="112"/>
      <c r="CG32" s="112"/>
      <c r="CH32" s="185"/>
      <c r="CL32" s="186" t="s">
        <v>1900</v>
      </c>
      <c r="CM32" s="112"/>
      <c r="CN32" s="112"/>
      <c r="CO32" s="112"/>
      <c r="CP32" s="112"/>
      <c r="CQ32" s="112"/>
      <c r="CR32" s="184" t="s">
        <v>1901</v>
      </c>
      <c r="CS32" s="112"/>
      <c r="CT32" s="112"/>
      <c r="CU32" s="112"/>
      <c r="CV32" s="112"/>
      <c r="CW32" s="112"/>
      <c r="CX32" s="185"/>
      <c r="DB32" s="54" t="s">
        <v>1902</v>
      </c>
      <c r="DC32" s="52"/>
      <c r="DD32" s="52"/>
      <c r="DE32" s="52"/>
      <c r="DF32" s="52"/>
      <c r="DG32" s="52"/>
      <c r="DH32" s="54" t="s">
        <v>1903</v>
      </c>
      <c r="DI32" s="52"/>
      <c r="DJ32" s="52"/>
      <c r="DK32" s="52"/>
      <c r="DL32" s="52"/>
      <c r="DM32" s="52"/>
      <c r="DN32" s="51"/>
      <c r="DR32" s="61" t="s">
        <v>1416</v>
      </c>
      <c r="DS32" s="59"/>
      <c r="DT32" s="59"/>
      <c r="DU32" s="59"/>
      <c r="DV32" s="59"/>
      <c r="DW32" s="59"/>
      <c r="DX32" s="61" t="s">
        <v>1904</v>
      </c>
      <c r="DY32" s="59"/>
      <c r="DZ32" s="59"/>
      <c r="EA32" s="59"/>
      <c r="EB32" s="59"/>
      <c r="EC32" s="59"/>
      <c r="ED32" s="58"/>
      <c r="EH32" s="50"/>
      <c r="EI32" s="49"/>
      <c r="EJ32" s="49"/>
      <c r="EK32" s="49"/>
      <c r="EL32" s="49"/>
      <c r="EM32" s="49"/>
      <c r="EN32" s="50"/>
      <c r="EO32" s="49"/>
      <c r="EP32" s="49"/>
      <c r="EQ32" s="49"/>
      <c r="ER32" s="49"/>
      <c r="ES32" s="49"/>
      <c r="ET32" s="48"/>
      <c r="EX32" s="54" t="s">
        <v>1905</v>
      </c>
      <c r="EY32" s="52"/>
      <c r="EZ32" s="52"/>
      <c r="FA32" s="52"/>
      <c r="FB32" s="52"/>
      <c r="FC32" s="52"/>
      <c r="FD32" s="54" t="s">
        <v>1906</v>
      </c>
      <c r="FE32" s="52"/>
      <c r="FF32" s="52"/>
      <c r="FG32" s="52"/>
      <c r="FH32" s="52"/>
      <c r="FI32" s="52"/>
      <c r="FJ32" s="51"/>
      <c r="FN32" s="53" t="s">
        <v>1907</v>
      </c>
      <c r="FO32" s="182"/>
      <c r="FP32" s="182"/>
      <c r="FQ32" s="182"/>
      <c r="FR32" s="182"/>
      <c r="FS32" s="182"/>
      <c r="FT32" s="207" t="s">
        <v>1382</v>
      </c>
      <c r="FU32" s="182"/>
      <c r="FV32" s="182"/>
      <c r="FW32" s="182"/>
      <c r="FX32" s="182"/>
      <c r="FY32" s="182"/>
      <c r="FZ32" s="183"/>
      <c r="GT32" s="190" t="s">
        <v>1908</v>
      </c>
      <c r="GU32" s="191"/>
      <c r="GV32" s="191"/>
      <c r="GW32" s="191"/>
      <c r="GX32" s="191"/>
      <c r="GY32" s="191"/>
      <c r="GZ32" s="191"/>
      <c r="HA32" s="192" t="s">
        <v>1909</v>
      </c>
      <c r="HB32" s="191"/>
      <c r="HC32" s="191"/>
      <c r="HD32" s="191"/>
      <c r="HE32" s="191"/>
      <c r="HF32" s="191"/>
      <c r="HG32" s="191"/>
      <c r="HH32" s="191"/>
      <c r="HI32" s="193"/>
      <c r="HM32" s="177" t="s">
        <v>1908</v>
      </c>
      <c r="HN32" s="178"/>
      <c r="HO32" s="178"/>
      <c r="HP32" s="178"/>
      <c r="HQ32" s="178"/>
      <c r="HR32" s="178"/>
      <c r="HS32" s="178"/>
      <c r="HT32" s="177" t="s">
        <v>1910</v>
      </c>
      <c r="HU32" s="178"/>
      <c r="HV32" s="178"/>
      <c r="HW32" s="178"/>
      <c r="HX32" s="178"/>
      <c r="HY32" s="178"/>
      <c r="HZ32" s="178"/>
      <c r="IA32" s="179"/>
      <c r="IE32" s="212" t="s">
        <v>1911</v>
      </c>
      <c r="IF32" s="213"/>
      <c r="IG32" s="213"/>
      <c r="IH32" s="213"/>
      <c r="II32" s="213"/>
      <c r="IJ32" s="213"/>
      <c r="IK32" s="212" t="s">
        <v>1912</v>
      </c>
      <c r="IL32" s="213"/>
      <c r="IM32" s="213"/>
      <c r="IN32" s="213"/>
      <c r="IO32" s="213"/>
      <c r="IP32" s="213"/>
      <c r="IQ32" s="214"/>
      <c r="IV32" s="177" t="s">
        <v>1913</v>
      </c>
      <c r="IW32" s="178"/>
      <c r="IX32" s="178"/>
      <c r="IY32" s="178"/>
      <c r="IZ32" s="178"/>
      <c r="JA32" s="178"/>
      <c r="JB32" s="177" t="s">
        <v>1914</v>
      </c>
      <c r="JC32" s="178"/>
      <c r="JD32" s="178"/>
      <c r="JE32" s="178"/>
      <c r="JF32" s="178"/>
      <c r="JG32" s="178"/>
      <c r="JH32" s="179"/>
    </row>
    <row r="33" spans="2:268" ht="17.25">
      <c r="B33" s="54" t="s">
        <v>1915</v>
      </c>
      <c r="C33" s="52"/>
      <c r="D33" s="52"/>
      <c r="E33" s="52"/>
      <c r="F33" s="52"/>
      <c r="G33" s="52"/>
      <c r="H33" s="54" t="s">
        <v>1916</v>
      </c>
      <c r="I33" s="52"/>
      <c r="J33" s="52"/>
      <c r="K33" s="52"/>
      <c r="L33" s="52"/>
      <c r="M33" s="52"/>
      <c r="N33" s="51"/>
      <c r="O33" s="52"/>
      <c r="P33" s="52"/>
      <c r="Q33" s="52"/>
      <c r="R33" s="52"/>
      <c r="U33" s="180" t="s">
        <v>1917</v>
      </c>
      <c r="V33" s="178"/>
      <c r="W33" s="178"/>
      <c r="X33" s="178"/>
      <c r="Y33" s="178"/>
      <c r="Z33" s="178"/>
      <c r="AA33" s="178"/>
      <c r="AB33" s="178"/>
      <c r="AC33" s="178"/>
      <c r="AD33" s="180" t="s">
        <v>1918</v>
      </c>
      <c r="AE33" s="178"/>
      <c r="AF33" s="178"/>
      <c r="AG33" s="178"/>
      <c r="AH33" s="178"/>
      <c r="AI33" s="178"/>
      <c r="AJ33" s="178"/>
      <c r="AK33" s="178"/>
      <c r="AL33" s="179"/>
      <c r="AP33" s="54" t="s">
        <v>1919</v>
      </c>
      <c r="AQ33" s="52"/>
      <c r="AR33" s="52"/>
      <c r="AS33" s="52"/>
      <c r="AT33" s="52"/>
      <c r="AU33" s="52"/>
      <c r="AV33" s="54" t="s">
        <v>1920</v>
      </c>
      <c r="AW33" s="52"/>
      <c r="AX33" s="52"/>
      <c r="AY33" s="52"/>
      <c r="AZ33" s="52"/>
      <c r="BA33" s="52"/>
      <c r="BB33" s="51"/>
      <c r="BF33" s="184" t="s">
        <v>1913</v>
      </c>
      <c r="BG33" s="197"/>
      <c r="BH33" s="197"/>
      <c r="BI33" s="197"/>
      <c r="BJ33" s="197"/>
      <c r="BK33" s="197"/>
      <c r="BL33" s="184" t="s">
        <v>1914</v>
      </c>
      <c r="BM33" s="197"/>
      <c r="BN33" s="197"/>
      <c r="BO33" s="197"/>
      <c r="BP33" s="197"/>
      <c r="BQ33" s="197"/>
      <c r="BR33" s="198"/>
      <c r="BV33" s="184" t="s">
        <v>1921</v>
      </c>
      <c r="BW33" s="197"/>
      <c r="BX33" s="197"/>
      <c r="BY33" s="197"/>
      <c r="BZ33" s="197"/>
      <c r="CA33" s="197"/>
      <c r="CB33" s="184" t="s">
        <v>1922</v>
      </c>
      <c r="CC33" s="197"/>
      <c r="CD33" s="197"/>
      <c r="CE33" s="197"/>
      <c r="CF33" s="197"/>
      <c r="CG33" s="197"/>
      <c r="CH33" s="198"/>
      <c r="CL33" s="186" t="s">
        <v>1923</v>
      </c>
      <c r="CM33" s="197"/>
      <c r="CN33" s="197"/>
      <c r="CO33" s="197"/>
      <c r="CP33" s="197"/>
      <c r="CQ33" s="197"/>
      <c r="CR33" s="184" t="s">
        <v>1924</v>
      </c>
      <c r="CS33" s="197"/>
      <c r="CT33" s="197"/>
      <c r="CU33" s="197"/>
      <c r="CV33" s="197"/>
      <c r="CW33" s="197"/>
      <c r="CX33" s="198"/>
      <c r="DB33" s="54" t="s">
        <v>1925</v>
      </c>
      <c r="DC33" s="52"/>
      <c r="DD33" s="52"/>
      <c r="DE33" s="52"/>
      <c r="DF33" s="52"/>
      <c r="DG33" s="52"/>
      <c r="DH33" s="54" t="s">
        <v>1926</v>
      </c>
      <c r="DI33" s="52"/>
      <c r="DJ33" s="52"/>
      <c r="DK33" s="52"/>
      <c r="DL33" s="52"/>
      <c r="DM33" s="52"/>
      <c r="DN33" s="51"/>
      <c r="DR33" s="181" t="s">
        <v>1927</v>
      </c>
      <c r="DS33" s="182"/>
      <c r="DT33" s="182"/>
      <c r="DU33" s="182"/>
      <c r="DV33" s="182"/>
      <c r="DW33" s="182"/>
      <c r="DX33" s="181" t="s">
        <v>1928</v>
      </c>
      <c r="DY33" s="182"/>
      <c r="DZ33" s="182"/>
      <c r="EA33" s="182"/>
      <c r="EB33" s="182"/>
      <c r="EC33" s="182"/>
      <c r="ED33" s="183"/>
      <c r="EX33" s="54"/>
      <c r="EY33" s="52"/>
      <c r="EZ33" s="52"/>
      <c r="FA33" s="52"/>
      <c r="FB33" s="52"/>
      <c r="FC33" s="52"/>
      <c r="FD33" s="54"/>
      <c r="FE33" s="52"/>
      <c r="FF33" s="52"/>
      <c r="FG33" s="52"/>
      <c r="FH33" s="52"/>
      <c r="FI33" s="52"/>
      <c r="FJ33" s="51"/>
      <c r="FN33" s="53" t="s">
        <v>1929</v>
      </c>
      <c r="FO33" s="182"/>
      <c r="FP33" s="182"/>
      <c r="FQ33" s="182"/>
      <c r="FR33" s="182"/>
      <c r="FS33" s="182"/>
      <c r="FT33" s="207" t="s">
        <v>1930</v>
      </c>
      <c r="FU33" s="182"/>
      <c r="FV33" s="182"/>
      <c r="FW33" s="182"/>
      <c r="FX33" s="182"/>
      <c r="FY33" s="182"/>
      <c r="FZ33" s="183"/>
      <c r="GD33" s="215" t="s">
        <v>1931</v>
      </c>
      <c r="GE33" s="152"/>
      <c r="GF33" s="152"/>
      <c r="GG33" s="152"/>
      <c r="GH33" s="152"/>
      <c r="GI33" s="152"/>
      <c r="GJ33" s="151" t="s">
        <v>1932</v>
      </c>
      <c r="GK33" s="152"/>
      <c r="GL33" s="152"/>
      <c r="GM33" s="152"/>
      <c r="GN33" s="152"/>
      <c r="GO33" s="152"/>
      <c r="GP33" s="153"/>
      <c r="GT33" s="190" t="s">
        <v>1933</v>
      </c>
      <c r="GU33" s="191"/>
      <c r="GV33" s="191"/>
      <c r="GW33" s="191"/>
      <c r="GX33" s="191"/>
      <c r="GY33" s="191"/>
      <c r="GZ33" s="191"/>
      <c r="HA33" s="192" t="s">
        <v>1934</v>
      </c>
      <c r="HB33" s="191"/>
      <c r="HC33" s="191"/>
      <c r="HD33" s="191"/>
      <c r="HE33" s="191"/>
      <c r="HF33" s="191"/>
      <c r="HG33" s="191"/>
      <c r="HH33" s="191"/>
      <c r="HI33" s="193"/>
      <c r="HM33" s="177" t="s">
        <v>1933</v>
      </c>
      <c r="HN33" s="178"/>
      <c r="HO33" s="178"/>
      <c r="HP33" s="178"/>
      <c r="HQ33" s="178"/>
      <c r="HR33" s="178"/>
      <c r="HS33" s="178"/>
      <c r="HT33" s="177" t="s">
        <v>1935</v>
      </c>
      <c r="HU33" s="178"/>
      <c r="HV33" s="178"/>
      <c r="HW33" s="178"/>
      <c r="HX33" s="178"/>
      <c r="HY33" s="178"/>
      <c r="HZ33" s="178"/>
      <c r="IA33" s="179"/>
      <c r="IE33" s="216" t="s">
        <v>1421</v>
      </c>
      <c r="IF33" s="217"/>
      <c r="IG33" s="217"/>
      <c r="IH33" s="217"/>
      <c r="II33" s="217"/>
      <c r="IJ33" s="217"/>
      <c r="IK33" s="216" t="s">
        <v>1579</v>
      </c>
      <c r="IL33" s="217"/>
      <c r="IM33" s="217"/>
      <c r="IN33" s="217"/>
      <c r="IO33" s="217"/>
      <c r="IP33" s="217"/>
      <c r="IQ33" s="218"/>
      <c r="IV33" s="177" t="s">
        <v>1936</v>
      </c>
      <c r="IW33" s="178"/>
      <c r="IX33" s="178"/>
      <c r="IY33" s="178"/>
      <c r="IZ33" s="178"/>
      <c r="JA33" s="178"/>
      <c r="JB33" s="177" t="s">
        <v>1937</v>
      </c>
      <c r="JC33" s="178"/>
      <c r="JD33" s="178"/>
      <c r="JE33" s="178"/>
      <c r="JF33" s="178"/>
      <c r="JG33" s="178"/>
      <c r="JH33" s="179"/>
    </row>
    <row r="34" spans="2:268">
      <c r="B34" s="54" t="s">
        <v>1938</v>
      </c>
      <c r="C34" s="52"/>
      <c r="D34" s="52"/>
      <c r="E34" s="52"/>
      <c r="F34" s="52"/>
      <c r="G34" s="52"/>
      <c r="H34" s="54" t="s">
        <v>1939</v>
      </c>
      <c r="I34" s="52"/>
      <c r="J34" s="52"/>
      <c r="K34" s="52"/>
      <c r="L34" s="52"/>
      <c r="M34" s="52"/>
      <c r="N34" s="51"/>
      <c r="O34" s="52"/>
      <c r="P34" s="52"/>
      <c r="Q34" s="52"/>
      <c r="R34" s="52"/>
      <c r="U34" s="180" t="s">
        <v>1940</v>
      </c>
      <c r="V34" s="178"/>
      <c r="W34" s="178"/>
      <c r="X34" s="178"/>
      <c r="Y34" s="178"/>
      <c r="Z34" s="178"/>
      <c r="AA34" s="178"/>
      <c r="AB34" s="178"/>
      <c r="AC34" s="178"/>
      <c r="AD34" s="180" t="s">
        <v>1941</v>
      </c>
      <c r="AE34" s="178"/>
      <c r="AF34" s="178"/>
      <c r="AG34" s="178"/>
      <c r="AH34" s="178"/>
      <c r="AI34" s="178"/>
      <c r="AJ34" s="178"/>
      <c r="AK34" s="178"/>
      <c r="AL34" s="179"/>
      <c r="AP34" s="54" t="s">
        <v>1942</v>
      </c>
      <c r="AQ34" s="52"/>
      <c r="AR34" s="52"/>
      <c r="AS34" s="52"/>
      <c r="AT34" s="52"/>
      <c r="AU34" s="52"/>
      <c r="AV34" s="54" t="s">
        <v>1943</v>
      </c>
      <c r="AW34" s="52"/>
      <c r="AX34" s="52"/>
      <c r="AY34" s="52"/>
      <c r="AZ34" s="52"/>
      <c r="BA34" s="52"/>
      <c r="BB34" s="51"/>
      <c r="BF34" s="184" t="s">
        <v>1936</v>
      </c>
      <c r="BG34" s="197"/>
      <c r="BH34" s="197"/>
      <c r="BI34" s="197"/>
      <c r="BJ34" s="197"/>
      <c r="BK34" s="197"/>
      <c r="BL34" s="184" t="s">
        <v>1937</v>
      </c>
      <c r="BM34" s="197"/>
      <c r="BN34" s="197"/>
      <c r="BO34" s="197"/>
      <c r="BP34" s="197"/>
      <c r="BQ34" s="197"/>
      <c r="BR34" s="198"/>
      <c r="BV34" s="184" t="s">
        <v>1944</v>
      </c>
      <c r="BW34" s="197"/>
      <c r="BX34" s="197"/>
      <c r="BY34" s="197"/>
      <c r="BZ34" s="197"/>
      <c r="CA34" s="197"/>
      <c r="CB34" s="184" t="s">
        <v>1945</v>
      </c>
      <c r="CC34" s="197"/>
      <c r="CD34" s="197"/>
      <c r="CE34" s="197"/>
      <c r="CF34" s="197"/>
      <c r="CG34" s="197"/>
      <c r="CH34" s="198"/>
      <c r="CL34" s="186" t="s">
        <v>1946</v>
      </c>
      <c r="CM34" s="197"/>
      <c r="CN34" s="197"/>
      <c r="CO34" s="197"/>
      <c r="CP34" s="197"/>
      <c r="CQ34" s="197"/>
      <c r="CR34" s="184" t="s">
        <v>1947</v>
      </c>
      <c r="CS34" s="197"/>
      <c r="CT34" s="197"/>
      <c r="CU34" s="197"/>
      <c r="CV34" s="197"/>
      <c r="CW34" s="197"/>
      <c r="CX34" s="198"/>
      <c r="DB34" s="54" t="s">
        <v>1948</v>
      </c>
      <c r="DC34" s="52"/>
      <c r="DD34" s="52"/>
      <c r="DE34" s="52"/>
      <c r="DF34" s="52"/>
      <c r="DG34" s="52"/>
      <c r="DH34" s="54" t="s">
        <v>1949</v>
      </c>
      <c r="DI34" s="52"/>
      <c r="DJ34" s="52"/>
      <c r="DK34" s="52"/>
      <c r="DL34" s="52"/>
      <c r="DM34" s="52"/>
      <c r="DN34" s="51"/>
      <c r="DR34" s="181" t="s">
        <v>1950</v>
      </c>
      <c r="DS34" s="182"/>
      <c r="DT34" s="182"/>
      <c r="DU34" s="182"/>
      <c r="DV34" s="182"/>
      <c r="DW34" s="182"/>
      <c r="DX34" s="181" t="s">
        <v>1951</v>
      </c>
      <c r="DY34" s="182"/>
      <c r="DZ34" s="182"/>
      <c r="EA34" s="182"/>
      <c r="EB34" s="182"/>
      <c r="EC34" s="182"/>
      <c r="ED34" s="183"/>
      <c r="EH34" t="s">
        <v>1952</v>
      </c>
      <c r="EX34" s="50"/>
      <c r="EY34" s="49"/>
      <c r="EZ34" s="49"/>
      <c r="FA34" s="49"/>
      <c r="FB34" s="49"/>
      <c r="FC34" s="49"/>
      <c r="FD34" s="50"/>
      <c r="FE34" s="49"/>
      <c r="FF34" s="49"/>
      <c r="FG34" s="49"/>
      <c r="FH34" s="49"/>
      <c r="FI34" s="49"/>
      <c r="FJ34" s="48"/>
      <c r="FN34" s="53" t="s">
        <v>1953</v>
      </c>
      <c r="FO34" s="182"/>
      <c r="FP34" s="182"/>
      <c r="FQ34" s="182"/>
      <c r="FR34" s="182"/>
      <c r="FS34" s="182"/>
      <c r="FT34" s="207" t="s">
        <v>1954</v>
      </c>
      <c r="FU34" s="182"/>
      <c r="FV34" s="182"/>
      <c r="FW34" s="182"/>
      <c r="FX34" s="182"/>
      <c r="FY34" s="182"/>
      <c r="FZ34" s="183"/>
      <c r="GD34" s="164" t="s">
        <v>1343</v>
      </c>
      <c r="GE34" s="165"/>
      <c r="GF34" s="165"/>
      <c r="GG34" s="165"/>
      <c r="GH34" s="165"/>
      <c r="GI34" s="165"/>
      <c r="GJ34" s="164" t="s">
        <v>1955</v>
      </c>
      <c r="GK34" s="165"/>
      <c r="GL34" s="165"/>
      <c r="GM34" s="165"/>
      <c r="GN34" s="165"/>
      <c r="GO34" s="165"/>
      <c r="GP34" s="166"/>
      <c r="GT34" s="190" t="s">
        <v>1956</v>
      </c>
      <c r="GU34" s="191"/>
      <c r="GV34" s="191"/>
      <c r="GW34" s="191"/>
      <c r="GX34" s="191"/>
      <c r="GY34" s="191"/>
      <c r="GZ34" s="191"/>
      <c r="HA34" s="192" t="s">
        <v>1957</v>
      </c>
      <c r="HB34" s="191"/>
      <c r="HC34" s="191"/>
      <c r="HD34" s="191"/>
      <c r="HE34" s="191"/>
      <c r="HF34" s="191"/>
      <c r="HG34" s="191"/>
      <c r="HH34" s="191"/>
      <c r="HI34" s="193"/>
      <c r="HM34" s="177" t="s">
        <v>1956</v>
      </c>
      <c r="HN34" s="178"/>
      <c r="HO34" s="178"/>
      <c r="HP34" s="178"/>
      <c r="HQ34" s="178"/>
      <c r="HR34" s="178"/>
      <c r="HS34" s="178"/>
      <c r="HT34" s="177" t="s">
        <v>1958</v>
      </c>
      <c r="HU34" s="178"/>
      <c r="HV34" s="178"/>
      <c r="HW34" s="178"/>
      <c r="HX34" s="178"/>
      <c r="HY34" s="178"/>
      <c r="HZ34" s="178"/>
      <c r="IA34" s="179"/>
      <c r="IE34" s="216" t="s">
        <v>1420</v>
      </c>
      <c r="IF34" s="217"/>
      <c r="IG34" s="217"/>
      <c r="IH34" s="217"/>
      <c r="II34" s="217"/>
      <c r="IJ34" s="217"/>
      <c r="IK34" s="216" t="s">
        <v>1419</v>
      </c>
      <c r="IL34" s="217"/>
      <c r="IM34" s="217"/>
      <c r="IN34" s="217"/>
      <c r="IO34" s="217"/>
      <c r="IP34" s="217"/>
      <c r="IQ34" s="218"/>
      <c r="IV34" s="177" t="s">
        <v>1959</v>
      </c>
      <c r="IW34" s="178"/>
      <c r="IX34" s="178"/>
      <c r="IY34" s="178"/>
      <c r="IZ34" s="178"/>
      <c r="JA34" s="178"/>
      <c r="JB34" s="177" t="s">
        <v>1960</v>
      </c>
      <c r="JC34" s="178"/>
      <c r="JD34" s="178"/>
      <c r="JE34" s="178"/>
      <c r="JF34" s="178"/>
      <c r="JG34" s="178"/>
      <c r="JH34" s="179"/>
    </row>
    <row r="35" spans="2:268" ht="17.25">
      <c r="B35" s="54" t="s">
        <v>1961</v>
      </c>
      <c r="C35" s="52"/>
      <c r="D35" s="52"/>
      <c r="E35" s="52"/>
      <c r="F35" s="52"/>
      <c r="G35" s="52"/>
      <c r="H35" s="54" t="s">
        <v>1962</v>
      </c>
      <c r="I35" s="52"/>
      <c r="J35" s="52"/>
      <c r="K35" s="52"/>
      <c r="L35" s="52"/>
      <c r="M35" s="52"/>
      <c r="N35" s="51"/>
      <c r="O35" s="52"/>
      <c r="P35" s="52"/>
      <c r="Q35" s="52"/>
      <c r="R35" s="52"/>
      <c r="U35" s="180" t="s">
        <v>1963</v>
      </c>
      <c r="V35" s="178"/>
      <c r="W35" s="178"/>
      <c r="X35" s="178"/>
      <c r="Y35" s="178"/>
      <c r="Z35" s="178"/>
      <c r="AA35" s="178"/>
      <c r="AB35" s="178"/>
      <c r="AC35" s="178"/>
      <c r="AD35" s="180" t="s">
        <v>1964</v>
      </c>
      <c r="AE35" s="178"/>
      <c r="AF35" s="178"/>
      <c r="AG35" s="178"/>
      <c r="AH35" s="178"/>
      <c r="AI35" s="178"/>
      <c r="AJ35" s="178"/>
      <c r="AK35" s="178"/>
      <c r="AL35" s="179"/>
      <c r="AP35" s="54" t="s">
        <v>1965</v>
      </c>
      <c r="AQ35" s="52"/>
      <c r="AR35" s="52"/>
      <c r="AS35" s="52"/>
      <c r="AT35" s="52"/>
      <c r="AU35" s="52"/>
      <c r="AV35" s="54" t="s">
        <v>1966</v>
      </c>
      <c r="AW35" s="52"/>
      <c r="AX35" s="52"/>
      <c r="AY35" s="52"/>
      <c r="AZ35" s="52"/>
      <c r="BA35" s="52"/>
      <c r="BB35" s="51"/>
      <c r="BF35" s="184" t="s">
        <v>1959</v>
      </c>
      <c r="BG35" s="197"/>
      <c r="BH35" s="197"/>
      <c r="BI35" s="197"/>
      <c r="BJ35" s="197"/>
      <c r="BK35" s="197"/>
      <c r="BL35" s="184" t="s">
        <v>1960</v>
      </c>
      <c r="BM35" s="197"/>
      <c r="BN35" s="197"/>
      <c r="BO35" s="197"/>
      <c r="BP35" s="197"/>
      <c r="BQ35" s="197"/>
      <c r="BR35" s="198"/>
      <c r="BV35" s="184" t="s">
        <v>1967</v>
      </c>
      <c r="BW35" s="197"/>
      <c r="BX35" s="197"/>
      <c r="BY35" s="197"/>
      <c r="BZ35" s="197"/>
      <c r="CA35" s="197"/>
      <c r="CB35" s="184" t="s">
        <v>1968</v>
      </c>
      <c r="CC35" s="197"/>
      <c r="CD35" s="197"/>
      <c r="CE35" s="197"/>
      <c r="CF35" s="197"/>
      <c r="CG35" s="197"/>
      <c r="CH35" s="198"/>
      <c r="CL35" s="186" t="s">
        <v>1969</v>
      </c>
      <c r="CM35" s="197"/>
      <c r="CN35" s="197"/>
      <c r="CO35" s="197"/>
      <c r="CP35" s="197"/>
      <c r="CQ35" s="197"/>
      <c r="CR35" s="184" t="s">
        <v>1970</v>
      </c>
      <c r="CS35" s="197"/>
      <c r="CT35" s="197"/>
      <c r="CU35" s="197"/>
      <c r="CV35" s="197"/>
      <c r="CW35" s="197"/>
      <c r="CX35" s="198"/>
      <c r="DB35" s="54" t="s">
        <v>1971</v>
      </c>
      <c r="DC35" s="52"/>
      <c r="DD35" s="52"/>
      <c r="DE35" s="52"/>
      <c r="DF35" s="52"/>
      <c r="DG35" s="52"/>
      <c r="DH35" s="54" t="s">
        <v>1972</v>
      </c>
      <c r="DI35" s="52"/>
      <c r="DJ35" s="52"/>
      <c r="DK35" s="52"/>
      <c r="DL35" s="52"/>
      <c r="DM35" s="52"/>
      <c r="DN35" s="51"/>
      <c r="DR35" s="181" t="s">
        <v>1973</v>
      </c>
      <c r="DS35" s="182"/>
      <c r="DT35" s="182"/>
      <c r="DU35" s="182"/>
      <c r="DV35" s="182"/>
      <c r="DW35" s="182"/>
      <c r="DX35" s="181" t="s">
        <v>1974</v>
      </c>
      <c r="DY35" s="182"/>
      <c r="DZ35" s="182"/>
      <c r="EA35" s="182"/>
      <c r="EB35" s="182"/>
      <c r="EC35" s="182"/>
      <c r="ED35" s="183"/>
      <c r="EH35" s="150" t="s">
        <v>1569</v>
      </c>
      <c r="EI35" s="63"/>
      <c r="EJ35" s="63"/>
      <c r="EK35" s="63"/>
      <c r="EL35" s="63"/>
      <c r="EM35" s="63"/>
      <c r="EN35" s="64" t="s">
        <v>1975</v>
      </c>
      <c r="EO35" s="63"/>
      <c r="EP35" s="63"/>
      <c r="EQ35" s="63"/>
      <c r="ER35" s="63"/>
      <c r="ES35" s="63"/>
      <c r="ET35" s="62"/>
      <c r="FN35" s="53" t="s">
        <v>1976</v>
      </c>
      <c r="FO35" s="182"/>
      <c r="FP35" s="182"/>
      <c r="FQ35" s="182"/>
      <c r="FR35" s="182"/>
      <c r="FS35" s="182"/>
      <c r="FT35" s="207" t="s">
        <v>1977</v>
      </c>
      <c r="FU35" s="182"/>
      <c r="FV35" s="182"/>
      <c r="FW35" s="182"/>
      <c r="FX35" s="182"/>
      <c r="FY35" s="182"/>
      <c r="FZ35" s="183"/>
      <c r="GD35" s="164" t="s">
        <v>1978</v>
      </c>
      <c r="GE35" s="165"/>
      <c r="GF35" s="165"/>
      <c r="GG35" s="165"/>
      <c r="GH35" s="165"/>
      <c r="GI35" s="165"/>
      <c r="GJ35" s="164" t="s">
        <v>1979</v>
      </c>
      <c r="GK35" s="165"/>
      <c r="GL35" s="165"/>
      <c r="GM35" s="165"/>
      <c r="GN35" s="165"/>
      <c r="GO35" s="165"/>
      <c r="GP35" s="166"/>
      <c r="GT35" s="190" t="s">
        <v>1980</v>
      </c>
      <c r="GU35" s="191"/>
      <c r="GV35" s="191"/>
      <c r="GW35" s="191"/>
      <c r="GX35" s="191"/>
      <c r="GY35" s="191"/>
      <c r="GZ35" s="191"/>
      <c r="HA35" s="192" t="s">
        <v>1981</v>
      </c>
      <c r="HB35" s="191"/>
      <c r="HC35" s="191"/>
      <c r="HD35" s="191"/>
      <c r="HE35" s="191"/>
      <c r="HF35" s="191"/>
      <c r="HG35" s="191"/>
      <c r="HH35" s="191"/>
      <c r="HI35" s="193"/>
      <c r="HM35" s="177" t="s">
        <v>1980</v>
      </c>
      <c r="HN35" s="178"/>
      <c r="HO35" s="178"/>
      <c r="HP35" s="178"/>
      <c r="HQ35" s="178"/>
      <c r="HR35" s="178"/>
      <c r="HS35" s="178"/>
      <c r="HT35" s="177" t="s">
        <v>1982</v>
      </c>
      <c r="HU35" s="178"/>
      <c r="HV35" s="178"/>
      <c r="HW35" s="178"/>
      <c r="HX35" s="178"/>
      <c r="HY35" s="178"/>
      <c r="HZ35" s="178"/>
      <c r="IA35" s="179"/>
      <c r="IE35" s="216" t="s">
        <v>1416</v>
      </c>
      <c r="IF35" s="217"/>
      <c r="IG35" s="217"/>
      <c r="IH35" s="217"/>
      <c r="II35" s="217"/>
      <c r="IJ35" s="217"/>
      <c r="IK35" s="216" t="s">
        <v>1904</v>
      </c>
      <c r="IL35" s="217"/>
      <c r="IM35" s="217"/>
      <c r="IN35" s="217"/>
      <c r="IO35" s="217"/>
      <c r="IP35" s="217"/>
      <c r="IQ35" s="218"/>
      <c r="IV35" s="177" t="s">
        <v>1983</v>
      </c>
      <c r="IW35" s="178"/>
      <c r="IX35" s="178"/>
      <c r="IY35" s="178"/>
      <c r="IZ35" s="178"/>
      <c r="JA35" s="178"/>
      <c r="JB35" s="177" t="s">
        <v>1984</v>
      </c>
      <c r="JC35" s="178"/>
      <c r="JD35" s="178"/>
      <c r="JE35" s="178"/>
      <c r="JF35" s="178"/>
      <c r="JG35" s="178"/>
      <c r="JH35" s="179"/>
    </row>
    <row r="36" spans="2:268">
      <c r="B36" s="54" t="s">
        <v>1985</v>
      </c>
      <c r="C36" s="52"/>
      <c r="D36" s="52"/>
      <c r="E36" s="52"/>
      <c r="F36" s="52"/>
      <c r="G36" s="52"/>
      <c r="H36" s="54" t="s">
        <v>1986</v>
      </c>
      <c r="I36" s="52"/>
      <c r="J36" s="52"/>
      <c r="K36" s="52"/>
      <c r="L36" s="52"/>
      <c r="M36" s="52"/>
      <c r="N36" s="51"/>
      <c r="O36" s="52"/>
      <c r="P36" s="52"/>
      <c r="Q36" s="52"/>
      <c r="R36" s="52"/>
      <c r="U36" s="180" t="s">
        <v>1987</v>
      </c>
      <c r="V36" s="178"/>
      <c r="W36" s="178"/>
      <c r="X36" s="178"/>
      <c r="Y36" s="178"/>
      <c r="Z36" s="178"/>
      <c r="AA36" s="178"/>
      <c r="AB36" s="178"/>
      <c r="AC36" s="178"/>
      <c r="AD36" s="180" t="s">
        <v>1988</v>
      </c>
      <c r="AE36" s="178"/>
      <c r="AF36" s="178"/>
      <c r="AG36" s="178"/>
      <c r="AH36" s="178"/>
      <c r="AI36" s="178"/>
      <c r="AJ36" s="178"/>
      <c r="AK36" s="178"/>
      <c r="AL36" s="179"/>
      <c r="AP36" s="54" t="s">
        <v>1989</v>
      </c>
      <c r="AQ36" s="52"/>
      <c r="AR36" s="52"/>
      <c r="AS36" s="52"/>
      <c r="AT36" s="52"/>
      <c r="AU36" s="52"/>
      <c r="AV36" s="54" t="s">
        <v>1990</v>
      </c>
      <c r="AW36" s="52"/>
      <c r="AX36" s="52"/>
      <c r="AY36" s="52"/>
      <c r="AZ36" s="52"/>
      <c r="BA36" s="52"/>
      <c r="BB36" s="51"/>
      <c r="BF36" s="184" t="s">
        <v>1983</v>
      </c>
      <c r="BG36" s="112"/>
      <c r="BH36" s="112"/>
      <c r="BI36" s="112"/>
      <c r="BJ36" s="112"/>
      <c r="BK36" s="112"/>
      <c r="BL36" s="184" t="s">
        <v>1984</v>
      </c>
      <c r="BM36" s="112"/>
      <c r="BN36" s="112"/>
      <c r="BO36" s="112"/>
      <c r="BP36" s="112"/>
      <c r="BQ36" s="112"/>
      <c r="BR36" s="185"/>
      <c r="BV36" s="184"/>
      <c r="BW36" s="112"/>
      <c r="BX36" s="112"/>
      <c r="BY36" s="112"/>
      <c r="BZ36" s="112"/>
      <c r="CA36" s="112"/>
      <c r="CB36" s="184" t="s">
        <v>1991</v>
      </c>
      <c r="CC36" s="112"/>
      <c r="CD36" s="112"/>
      <c r="CE36" s="112"/>
      <c r="CF36" s="112"/>
      <c r="CG36" s="112"/>
      <c r="CH36" s="185"/>
      <c r="CL36" s="186" t="s">
        <v>1992</v>
      </c>
      <c r="CM36" s="112"/>
      <c r="CN36" s="112"/>
      <c r="CO36" s="112"/>
      <c r="CP36" s="112"/>
      <c r="CQ36" s="112"/>
      <c r="CR36" s="184" t="s">
        <v>1993</v>
      </c>
      <c r="CS36" s="112"/>
      <c r="CT36" s="112"/>
      <c r="CU36" s="112"/>
      <c r="CV36" s="112"/>
      <c r="CW36" s="112"/>
      <c r="CX36" s="185"/>
      <c r="DB36" s="54" t="s">
        <v>1994</v>
      </c>
      <c r="DC36" s="52"/>
      <c r="DD36" s="52"/>
      <c r="DE36" s="52"/>
      <c r="DF36" s="52"/>
      <c r="DG36" s="52"/>
      <c r="DH36" s="54" t="s">
        <v>1995</v>
      </c>
      <c r="DI36" s="52"/>
      <c r="DJ36" s="52"/>
      <c r="DK36" s="52"/>
      <c r="DL36" s="52"/>
      <c r="DM36" s="52"/>
      <c r="DN36" s="51"/>
      <c r="DR36" s="181" t="s">
        <v>1996</v>
      </c>
      <c r="DS36" s="182"/>
      <c r="DT36" s="182"/>
      <c r="DU36" s="182"/>
      <c r="DV36" s="182"/>
      <c r="DW36" s="182"/>
      <c r="DX36" s="181" t="s">
        <v>1997</v>
      </c>
      <c r="DY36" s="182"/>
      <c r="DZ36" s="182"/>
      <c r="EA36" s="182"/>
      <c r="EB36" s="182"/>
      <c r="EC36" s="182"/>
      <c r="ED36" s="183"/>
      <c r="EH36" s="61" t="s">
        <v>1421</v>
      </c>
      <c r="EI36" s="59"/>
      <c r="EJ36" s="59"/>
      <c r="EK36" s="59"/>
      <c r="EL36" s="59"/>
      <c r="EM36" s="59"/>
      <c r="EN36" s="61" t="s">
        <v>1998</v>
      </c>
      <c r="EO36" s="59"/>
      <c r="EP36" s="59"/>
      <c r="EQ36" s="59"/>
      <c r="ER36" s="59"/>
      <c r="ES36" s="59"/>
      <c r="ET36" s="58"/>
      <c r="FN36" s="219" t="s">
        <v>1999</v>
      </c>
      <c r="FO36" s="220"/>
      <c r="FP36" s="220"/>
      <c r="FQ36" s="220"/>
      <c r="FR36" s="220"/>
      <c r="FS36" s="220"/>
      <c r="FT36" s="219" t="s">
        <v>2000</v>
      </c>
      <c r="FU36" s="55"/>
      <c r="FV36" s="55"/>
      <c r="FW36" s="55"/>
      <c r="FX36" s="55"/>
      <c r="FY36" s="55"/>
      <c r="FZ36" s="205"/>
      <c r="GD36" s="164" t="s">
        <v>2001</v>
      </c>
      <c r="GE36" s="165"/>
      <c r="GF36" s="165"/>
      <c r="GG36" s="165"/>
      <c r="GH36" s="165"/>
      <c r="GI36" s="165"/>
      <c r="GJ36" s="164" t="s">
        <v>2002</v>
      </c>
      <c r="GK36" s="165"/>
      <c r="GL36" s="165"/>
      <c r="GM36" s="165"/>
      <c r="GN36" s="165"/>
      <c r="GO36" s="165"/>
      <c r="GP36" s="166"/>
      <c r="GT36" s="190" t="s">
        <v>2003</v>
      </c>
      <c r="GU36" s="191"/>
      <c r="GV36" s="191"/>
      <c r="GW36" s="191"/>
      <c r="GX36" s="191"/>
      <c r="GY36" s="191"/>
      <c r="GZ36" s="191"/>
      <c r="HA36" s="192" t="s">
        <v>2004</v>
      </c>
      <c r="HB36" s="191"/>
      <c r="HC36" s="191"/>
      <c r="HD36" s="191"/>
      <c r="HE36" s="191"/>
      <c r="HF36" s="191"/>
      <c r="HG36" s="191"/>
      <c r="HH36" s="191"/>
      <c r="HI36" s="193"/>
      <c r="HM36" s="177" t="s">
        <v>2005</v>
      </c>
      <c r="HN36" s="178"/>
      <c r="HO36" s="178"/>
      <c r="HP36" s="178"/>
      <c r="HQ36" s="178"/>
      <c r="HR36" s="178"/>
      <c r="HS36" s="178"/>
      <c r="HT36" s="177" t="s">
        <v>2006</v>
      </c>
      <c r="HU36" s="178"/>
      <c r="HV36" s="178"/>
      <c r="HW36" s="178"/>
      <c r="HX36" s="178"/>
      <c r="HY36" s="178"/>
      <c r="HZ36" s="178"/>
      <c r="IA36" s="179"/>
      <c r="IE36" s="221" t="s">
        <v>2007</v>
      </c>
      <c r="IF36" s="222"/>
      <c r="IG36" s="222"/>
      <c r="IH36" s="222"/>
      <c r="II36" s="222"/>
      <c r="IJ36" s="222"/>
      <c r="IK36" s="221" t="s">
        <v>2008</v>
      </c>
      <c r="IL36" s="222"/>
      <c r="IM36" s="222"/>
      <c r="IN36" s="222"/>
      <c r="IO36" s="222"/>
      <c r="IP36" s="222"/>
      <c r="IQ36" s="223"/>
      <c r="IV36" s="177" t="s">
        <v>2009</v>
      </c>
      <c r="IW36" s="178"/>
      <c r="IX36" s="178"/>
      <c r="IY36" s="178"/>
      <c r="IZ36" s="178"/>
      <c r="JA36" s="178"/>
      <c r="JB36" s="177" t="s">
        <v>2010</v>
      </c>
      <c r="JC36" s="178"/>
      <c r="JD36" s="178"/>
      <c r="JE36" s="178"/>
      <c r="JF36" s="178"/>
      <c r="JG36" s="178"/>
      <c r="JH36" s="179"/>
    </row>
    <row r="37" spans="2:268">
      <c r="B37" s="54" t="s">
        <v>2011</v>
      </c>
      <c r="C37" s="52"/>
      <c r="D37" s="52"/>
      <c r="E37" s="52"/>
      <c r="F37" s="52"/>
      <c r="G37" s="52"/>
      <c r="H37" s="54" t="s">
        <v>2012</v>
      </c>
      <c r="I37" s="52"/>
      <c r="J37" s="52"/>
      <c r="K37" s="52"/>
      <c r="L37" s="52"/>
      <c r="M37" s="52"/>
      <c r="N37" s="51"/>
      <c r="O37" s="52"/>
      <c r="P37" s="52"/>
      <c r="Q37" s="52"/>
      <c r="R37" s="52"/>
      <c r="U37" s="184" t="s">
        <v>2013</v>
      </c>
      <c r="V37" s="197"/>
      <c r="W37" s="197"/>
      <c r="X37" s="197"/>
      <c r="Y37" s="197"/>
      <c r="Z37" s="197"/>
      <c r="AA37" s="197"/>
      <c r="AB37" s="197"/>
      <c r="AC37" s="197"/>
      <c r="AD37" s="184" t="s">
        <v>2014</v>
      </c>
      <c r="AE37" s="197"/>
      <c r="AF37" s="197"/>
      <c r="AG37" s="197"/>
      <c r="AH37" s="197"/>
      <c r="AI37" s="197"/>
      <c r="AJ37" s="197"/>
      <c r="AK37" s="197"/>
      <c r="AL37" s="198"/>
      <c r="AP37" s="54" t="s">
        <v>2015</v>
      </c>
      <c r="AQ37" s="52"/>
      <c r="AR37" s="52"/>
      <c r="AS37" s="52"/>
      <c r="AT37" s="52"/>
      <c r="AU37" s="52"/>
      <c r="AV37" s="54" t="s">
        <v>2016</v>
      </c>
      <c r="AW37" s="52"/>
      <c r="AX37" s="52"/>
      <c r="AY37" s="52"/>
      <c r="AZ37" s="52"/>
      <c r="BA37" s="52"/>
      <c r="BB37" s="51"/>
      <c r="BF37" s="184" t="s">
        <v>2009</v>
      </c>
      <c r="BG37" s="112"/>
      <c r="BH37" s="112"/>
      <c r="BI37" s="112"/>
      <c r="BJ37" s="112"/>
      <c r="BK37" s="112"/>
      <c r="BL37" s="184" t="s">
        <v>2010</v>
      </c>
      <c r="BM37" s="112"/>
      <c r="BN37" s="112"/>
      <c r="BO37" s="112"/>
      <c r="BP37" s="112"/>
      <c r="BQ37" s="112"/>
      <c r="BR37" s="185"/>
      <c r="BV37" s="184"/>
      <c r="BW37" s="112"/>
      <c r="BX37" s="112"/>
      <c r="BY37" s="112"/>
      <c r="BZ37" s="112"/>
      <c r="CA37" s="112"/>
      <c r="CB37" s="184" t="s">
        <v>2017</v>
      </c>
      <c r="CC37" s="112"/>
      <c r="CD37" s="112"/>
      <c r="CE37" s="112"/>
      <c r="CF37" s="112"/>
      <c r="CG37" s="112"/>
      <c r="CH37" s="185"/>
      <c r="CL37" s="186" t="s">
        <v>2018</v>
      </c>
      <c r="CM37" s="112"/>
      <c r="CN37" s="112"/>
      <c r="CO37" s="112"/>
      <c r="CP37" s="112"/>
      <c r="CQ37" s="112"/>
      <c r="CR37" s="184" t="s">
        <v>2019</v>
      </c>
      <c r="CS37" s="112"/>
      <c r="CT37" s="112"/>
      <c r="CU37" s="112"/>
      <c r="CV37" s="112"/>
      <c r="CW37" s="112"/>
      <c r="CX37" s="185"/>
      <c r="DB37" s="54" t="s">
        <v>2020</v>
      </c>
      <c r="DC37" s="52"/>
      <c r="DD37" s="52"/>
      <c r="DE37" s="52"/>
      <c r="DF37" s="52"/>
      <c r="DG37" s="52"/>
      <c r="DH37" s="54" t="s">
        <v>2021</v>
      </c>
      <c r="DI37" s="52"/>
      <c r="DJ37" s="52"/>
      <c r="DK37" s="52"/>
      <c r="DL37" s="52"/>
      <c r="DM37" s="52"/>
      <c r="DN37" s="51"/>
      <c r="DR37" s="181" t="s">
        <v>2022</v>
      </c>
      <c r="DS37" s="182"/>
      <c r="DT37" s="182"/>
      <c r="DU37" s="182"/>
      <c r="DV37" s="182"/>
      <c r="DW37" s="182"/>
      <c r="DX37" s="181" t="s">
        <v>2023</v>
      </c>
      <c r="DY37" s="182"/>
      <c r="DZ37" s="182"/>
      <c r="EA37" s="182"/>
      <c r="EB37" s="182"/>
      <c r="EC37" s="182"/>
      <c r="ED37" s="183"/>
      <c r="EH37" s="61" t="s">
        <v>1420</v>
      </c>
      <c r="EI37" s="59"/>
      <c r="EJ37" s="59"/>
      <c r="EK37" s="59"/>
      <c r="EL37" s="59"/>
      <c r="EM37" s="59"/>
      <c r="EN37" s="61" t="s">
        <v>1419</v>
      </c>
      <c r="EO37" s="59"/>
      <c r="EP37" s="59"/>
      <c r="EQ37" s="59"/>
      <c r="ER37" s="59"/>
      <c r="ES37" s="59"/>
      <c r="ET37" s="58"/>
      <c r="EX37" t="s">
        <v>2024</v>
      </c>
      <c r="FN37" s="219" t="s">
        <v>2025</v>
      </c>
      <c r="FO37" s="220"/>
      <c r="FP37" s="220"/>
      <c r="FQ37" s="220"/>
      <c r="FR37" s="220"/>
      <c r="FS37" s="220"/>
      <c r="FT37" s="219" t="s">
        <v>2026</v>
      </c>
      <c r="FU37" s="55"/>
      <c r="FV37" s="55"/>
      <c r="FW37" s="55"/>
      <c r="FX37" s="55"/>
      <c r="FY37" s="55"/>
      <c r="FZ37" s="205"/>
      <c r="GD37" s="187" t="s">
        <v>2027</v>
      </c>
      <c r="GE37" s="188"/>
      <c r="GF37" s="188"/>
      <c r="GG37" s="188"/>
      <c r="GH37" s="188"/>
      <c r="GI37" s="188"/>
      <c r="GJ37" s="187" t="s">
        <v>2028</v>
      </c>
      <c r="GK37" s="188"/>
      <c r="GL37" s="188"/>
      <c r="GM37" s="188"/>
      <c r="GN37" s="188"/>
      <c r="GO37" s="188"/>
      <c r="GP37" s="189"/>
      <c r="GT37" s="190" t="s">
        <v>2029</v>
      </c>
      <c r="GU37" s="191"/>
      <c r="GV37" s="191"/>
      <c r="GW37" s="191"/>
      <c r="GX37" s="191"/>
      <c r="GY37" s="191"/>
      <c r="GZ37" s="191"/>
      <c r="HA37" s="192" t="s">
        <v>2030</v>
      </c>
      <c r="HB37" s="191"/>
      <c r="HC37" s="191"/>
      <c r="HD37" s="191"/>
      <c r="HE37" s="191"/>
      <c r="HF37" s="191"/>
      <c r="HG37" s="191"/>
      <c r="HH37" s="191"/>
      <c r="HI37" s="193"/>
      <c r="HM37" s="177" t="s">
        <v>2029</v>
      </c>
      <c r="HN37" s="178"/>
      <c r="HO37" s="178"/>
      <c r="HP37" s="178"/>
      <c r="HQ37" s="178"/>
      <c r="HR37" s="178"/>
      <c r="HS37" s="178"/>
      <c r="HT37" s="177" t="s">
        <v>2031</v>
      </c>
      <c r="HU37" s="178"/>
      <c r="HV37" s="178"/>
      <c r="HW37" s="178"/>
      <c r="HX37" s="178"/>
      <c r="HY37" s="178"/>
      <c r="HZ37" s="178"/>
      <c r="IA37" s="179"/>
      <c r="IE37" s="221" t="s">
        <v>2032</v>
      </c>
      <c r="IF37" s="222"/>
      <c r="IG37" s="222"/>
      <c r="IH37" s="222"/>
      <c r="II37" s="222"/>
      <c r="IJ37" s="222"/>
      <c r="IK37" s="221" t="s">
        <v>2008</v>
      </c>
      <c r="IL37" s="222"/>
      <c r="IM37" s="222"/>
      <c r="IN37" s="222"/>
      <c r="IO37" s="222"/>
      <c r="IP37" s="222"/>
      <c r="IQ37" s="223"/>
      <c r="IV37" s="177" t="s">
        <v>2033</v>
      </c>
      <c r="IW37" s="178"/>
      <c r="IX37" s="178"/>
      <c r="IY37" s="178"/>
      <c r="IZ37" s="178"/>
      <c r="JA37" s="178"/>
      <c r="JB37" s="177" t="s">
        <v>2034</v>
      </c>
      <c r="JC37" s="178"/>
      <c r="JD37" s="178"/>
      <c r="JE37" s="178"/>
      <c r="JF37" s="178"/>
      <c r="JG37" s="178"/>
      <c r="JH37" s="179"/>
    </row>
    <row r="38" spans="2:268" ht="17.25">
      <c r="B38" s="54" t="s">
        <v>2035</v>
      </c>
      <c r="C38" s="52"/>
      <c r="D38" s="52"/>
      <c r="E38" s="52"/>
      <c r="F38" s="52"/>
      <c r="G38" s="52"/>
      <c r="H38" s="54" t="s">
        <v>2036</v>
      </c>
      <c r="I38" s="52"/>
      <c r="J38" s="52"/>
      <c r="K38" s="52"/>
      <c r="L38" s="52"/>
      <c r="M38" s="52"/>
      <c r="N38" s="51"/>
      <c r="O38" s="52"/>
      <c r="P38" s="52"/>
      <c r="Q38" s="52"/>
      <c r="R38" s="52"/>
      <c r="U38" s="184" t="s">
        <v>2037</v>
      </c>
      <c r="V38" s="197"/>
      <c r="W38" s="197"/>
      <c r="X38" s="197"/>
      <c r="Y38" s="197"/>
      <c r="Z38" s="197"/>
      <c r="AA38" s="197"/>
      <c r="AB38" s="197"/>
      <c r="AC38" s="197"/>
      <c r="AD38" s="184" t="s">
        <v>2038</v>
      </c>
      <c r="AE38" s="197"/>
      <c r="AF38" s="197"/>
      <c r="AG38" s="197"/>
      <c r="AH38" s="197"/>
      <c r="AI38" s="197"/>
      <c r="AJ38" s="197"/>
      <c r="AK38" s="197"/>
      <c r="AL38" s="198"/>
      <c r="AP38" s="54" t="s">
        <v>2039</v>
      </c>
      <c r="AQ38" s="52"/>
      <c r="AR38" s="52"/>
      <c r="AS38" s="52"/>
      <c r="AT38" s="52"/>
      <c r="AU38" s="52"/>
      <c r="AV38" s="54" t="s">
        <v>2040</v>
      </c>
      <c r="AW38" s="52"/>
      <c r="AX38" s="52"/>
      <c r="AY38" s="52"/>
      <c r="AZ38" s="52"/>
      <c r="BA38" s="52"/>
      <c r="BB38" s="51"/>
      <c r="BF38" s="184" t="s">
        <v>2033</v>
      </c>
      <c r="BG38" s="112"/>
      <c r="BH38" s="112"/>
      <c r="BI38" s="112"/>
      <c r="BJ38" s="112"/>
      <c r="BK38" s="112"/>
      <c r="BL38" s="184" t="s">
        <v>2034</v>
      </c>
      <c r="BM38" s="112"/>
      <c r="BN38" s="112"/>
      <c r="BO38" s="112"/>
      <c r="BP38" s="112"/>
      <c r="BQ38" s="112"/>
      <c r="BR38" s="185"/>
      <c r="BV38" s="184"/>
      <c r="BW38" s="112"/>
      <c r="BX38" s="112"/>
      <c r="BY38" s="112"/>
      <c r="BZ38" s="112"/>
      <c r="CA38" s="112"/>
      <c r="CB38" s="184" t="s">
        <v>2041</v>
      </c>
      <c r="CC38" s="112"/>
      <c r="CD38" s="112"/>
      <c r="CE38" s="112"/>
      <c r="CF38" s="112"/>
      <c r="CG38" s="112"/>
      <c r="CH38" s="185"/>
      <c r="CL38" s="186" t="s">
        <v>2042</v>
      </c>
      <c r="CM38" s="112"/>
      <c r="CN38" s="112"/>
      <c r="CO38" s="112"/>
      <c r="CP38" s="112"/>
      <c r="CQ38" s="112"/>
      <c r="CR38" s="184" t="s">
        <v>2043</v>
      </c>
      <c r="CS38" s="112"/>
      <c r="CT38" s="112"/>
      <c r="CU38" s="112"/>
      <c r="CV38" s="112"/>
      <c r="CW38" s="112"/>
      <c r="CX38" s="185"/>
      <c r="DB38" s="54" t="s">
        <v>2044</v>
      </c>
      <c r="DC38" s="52"/>
      <c r="DD38" s="52"/>
      <c r="DE38" s="52"/>
      <c r="DF38" s="52"/>
      <c r="DG38" s="52"/>
      <c r="DH38" s="54" t="s">
        <v>2045</v>
      </c>
      <c r="DI38" s="52"/>
      <c r="DJ38" s="52"/>
      <c r="DK38" s="52"/>
      <c r="DL38" s="52"/>
      <c r="DM38" s="52"/>
      <c r="DN38" s="51"/>
      <c r="DR38" s="181" t="s">
        <v>2046</v>
      </c>
      <c r="DS38" s="182"/>
      <c r="DT38" s="182"/>
      <c r="DU38" s="182"/>
      <c r="DV38" s="182"/>
      <c r="DW38" s="182"/>
      <c r="DX38" s="181" t="s">
        <v>2047</v>
      </c>
      <c r="DY38" s="182"/>
      <c r="DZ38" s="182"/>
      <c r="EA38" s="182"/>
      <c r="EB38" s="182"/>
      <c r="EC38" s="182"/>
      <c r="ED38" s="183"/>
      <c r="EH38" s="61" t="s">
        <v>1416</v>
      </c>
      <c r="EI38" s="59"/>
      <c r="EJ38" s="59"/>
      <c r="EK38" s="59"/>
      <c r="EL38" s="59"/>
      <c r="EM38" s="59"/>
      <c r="EN38" s="61" t="s">
        <v>1904</v>
      </c>
      <c r="EO38" s="59"/>
      <c r="EP38" s="59"/>
      <c r="EQ38" s="59"/>
      <c r="ER38" s="59"/>
      <c r="ES38" s="59"/>
      <c r="ET38" s="58"/>
      <c r="EX38" s="150" t="s">
        <v>2048</v>
      </c>
      <c r="EY38" s="63"/>
      <c r="EZ38" s="63"/>
      <c r="FA38" s="63"/>
      <c r="FB38" s="63"/>
      <c r="FC38" s="63"/>
      <c r="FD38" s="64" t="s">
        <v>2049</v>
      </c>
      <c r="FE38" s="63"/>
      <c r="FF38" s="63"/>
      <c r="FG38" s="63"/>
      <c r="FH38" s="63"/>
      <c r="FI38" s="63"/>
      <c r="FJ38" s="62"/>
      <c r="FN38" s="219" t="s">
        <v>2050</v>
      </c>
      <c r="FO38" s="182"/>
      <c r="FP38" s="182"/>
      <c r="FQ38" s="182"/>
      <c r="FR38" s="182"/>
      <c r="FS38" s="182"/>
      <c r="FT38" s="207" t="s">
        <v>2051</v>
      </c>
      <c r="FU38" s="182"/>
      <c r="FV38" s="55"/>
      <c r="FW38" s="55"/>
      <c r="FX38" s="55"/>
      <c r="FY38" s="55"/>
      <c r="FZ38" s="205"/>
      <c r="GD38" s="187" t="s">
        <v>2052</v>
      </c>
      <c r="GE38" s="188"/>
      <c r="GF38" s="188"/>
      <c r="GG38" s="188"/>
      <c r="GH38" s="188"/>
      <c r="GI38" s="188"/>
      <c r="GJ38" s="187" t="s">
        <v>2053</v>
      </c>
      <c r="GK38" s="188"/>
      <c r="GL38" s="188"/>
      <c r="GM38" s="188"/>
      <c r="GN38" s="188"/>
      <c r="GO38" s="188"/>
      <c r="GP38" s="189"/>
      <c r="GT38" s="190" t="s">
        <v>2054</v>
      </c>
      <c r="GU38" s="191"/>
      <c r="GV38" s="191"/>
      <c r="GW38" s="191"/>
      <c r="GX38" s="191"/>
      <c r="GY38" s="191"/>
      <c r="GZ38" s="191"/>
      <c r="HA38" s="192" t="s">
        <v>2055</v>
      </c>
      <c r="HB38" s="191"/>
      <c r="HC38" s="191"/>
      <c r="HD38" s="191"/>
      <c r="HE38" s="191"/>
      <c r="HF38" s="191"/>
      <c r="HG38" s="191"/>
      <c r="HH38" s="191"/>
      <c r="HI38" s="193"/>
      <c r="HM38" s="177" t="s">
        <v>2054</v>
      </c>
      <c r="HN38" s="178"/>
      <c r="HO38" s="178"/>
      <c r="HP38" s="178"/>
      <c r="HQ38" s="178"/>
      <c r="HR38" s="178"/>
      <c r="HS38" s="178"/>
      <c r="HT38" s="177" t="s">
        <v>2056</v>
      </c>
      <c r="HU38" s="178"/>
      <c r="HV38" s="178"/>
      <c r="HW38" s="178"/>
      <c r="HX38" s="178"/>
      <c r="HY38" s="178"/>
      <c r="HZ38" s="178"/>
      <c r="IA38" s="179"/>
      <c r="IE38" s="221"/>
      <c r="IF38" s="222"/>
      <c r="IG38" s="222"/>
      <c r="IH38" s="222"/>
      <c r="II38" s="222"/>
      <c r="IJ38" s="222" t="s">
        <v>2057</v>
      </c>
      <c r="IK38" s="221"/>
      <c r="IL38" s="222"/>
      <c r="IM38" s="222"/>
      <c r="IN38" s="222"/>
      <c r="IO38" s="222"/>
      <c r="IP38" s="222"/>
      <c r="IQ38" s="223"/>
      <c r="IV38" s="177" t="s">
        <v>2058</v>
      </c>
      <c r="IW38" s="178"/>
      <c r="IX38" s="178"/>
      <c r="IY38" s="178"/>
      <c r="IZ38" s="178"/>
      <c r="JA38" s="178"/>
      <c r="JB38" s="177" t="s">
        <v>2059</v>
      </c>
      <c r="JC38" s="178"/>
      <c r="JD38" s="178"/>
      <c r="JE38" s="178"/>
      <c r="JF38" s="178"/>
      <c r="JG38" s="178"/>
      <c r="JH38" s="179"/>
    </row>
    <row r="39" spans="2:268">
      <c r="B39" s="54" t="s">
        <v>2060</v>
      </c>
      <c r="C39" s="52"/>
      <c r="D39" s="52"/>
      <c r="E39" s="52"/>
      <c r="F39" s="52"/>
      <c r="G39" s="52"/>
      <c r="H39" s="54" t="s">
        <v>2061</v>
      </c>
      <c r="I39" s="52"/>
      <c r="J39" s="52"/>
      <c r="K39" s="52"/>
      <c r="L39" s="52"/>
      <c r="M39" s="52"/>
      <c r="N39" s="51"/>
      <c r="O39" s="52"/>
      <c r="P39" s="52"/>
      <c r="Q39" s="52"/>
      <c r="R39" s="52"/>
      <c r="U39" s="184" t="s">
        <v>2062</v>
      </c>
      <c r="V39" s="112"/>
      <c r="W39" s="112"/>
      <c r="X39" s="112"/>
      <c r="Y39" s="112"/>
      <c r="Z39" s="112"/>
      <c r="AA39" s="112"/>
      <c r="AB39" s="112"/>
      <c r="AC39" s="112"/>
      <c r="AD39" s="184" t="s">
        <v>2063</v>
      </c>
      <c r="AE39" s="112"/>
      <c r="AF39" s="112"/>
      <c r="AG39" s="112"/>
      <c r="AH39" s="112"/>
      <c r="AI39" s="112"/>
      <c r="AJ39" s="112"/>
      <c r="AK39" s="112"/>
      <c r="AL39" s="185"/>
      <c r="AP39" s="54" t="s">
        <v>2064</v>
      </c>
      <c r="AQ39" s="52"/>
      <c r="AR39" s="52"/>
      <c r="AS39" s="52"/>
      <c r="AT39" s="52"/>
      <c r="AU39" s="52"/>
      <c r="AV39" s="54" t="s">
        <v>2065</v>
      </c>
      <c r="AW39" s="52"/>
      <c r="AX39" s="52"/>
      <c r="AY39" s="52"/>
      <c r="AZ39" s="52"/>
      <c r="BA39" s="52"/>
      <c r="BB39" s="51"/>
      <c r="BF39" s="184" t="s">
        <v>2058</v>
      </c>
      <c r="BG39" s="197"/>
      <c r="BH39" s="197"/>
      <c r="BI39" s="197"/>
      <c r="BJ39" s="197"/>
      <c r="BK39" s="197"/>
      <c r="BL39" s="184" t="s">
        <v>2059</v>
      </c>
      <c r="BM39" s="197"/>
      <c r="BN39" s="197"/>
      <c r="BO39" s="197"/>
      <c r="BP39" s="197"/>
      <c r="BQ39" s="197"/>
      <c r="BR39" s="198"/>
      <c r="BV39" s="184"/>
      <c r="BW39" s="197"/>
      <c r="BX39" s="197"/>
      <c r="BY39" s="197"/>
      <c r="BZ39" s="197"/>
      <c r="CA39" s="197"/>
      <c r="CB39" s="184" t="s">
        <v>2066</v>
      </c>
      <c r="CC39" s="197"/>
      <c r="CD39" s="197"/>
      <c r="CE39" s="197"/>
      <c r="CF39" s="197"/>
      <c r="CG39" s="197"/>
      <c r="CH39" s="198"/>
      <c r="CL39" s="186" t="s">
        <v>2067</v>
      </c>
      <c r="CM39" s="197"/>
      <c r="CN39" s="197"/>
      <c r="CO39" s="197"/>
      <c r="CP39" s="197"/>
      <c r="CQ39" s="197"/>
      <c r="CR39" s="184" t="s">
        <v>2068</v>
      </c>
      <c r="CS39" s="197"/>
      <c r="CT39" s="197"/>
      <c r="CU39" s="197"/>
      <c r="CV39" s="197"/>
      <c r="CW39" s="197"/>
      <c r="CX39" s="198"/>
      <c r="DB39" s="54" t="s">
        <v>2069</v>
      </c>
      <c r="DC39" s="52"/>
      <c r="DD39" s="52"/>
      <c r="DE39" s="52"/>
      <c r="DF39" s="52"/>
      <c r="DG39" s="52"/>
      <c r="DH39" s="54" t="s">
        <v>2070</v>
      </c>
      <c r="DI39" s="52"/>
      <c r="DJ39" s="52"/>
      <c r="DK39" s="52"/>
      <c r="DL39" s="52"/>
      <c r="DM39" s="52"/>
      <c r="DN39" s="51"/>
      <c r="DR39" s="181" t="s">
        <v>2071</v>
      </c>
      <c r="DS39" s="182"/>
      <c r="DT39" s="182"/>
      <c r="DU39" s="182"/>
      <c r="DV39" s="182"/>
      <c r="DW39" s="182"/>
      <c r="DX39" s="181" t="s">
        <v>2072</v>
      </c>
      <c r="DY39" s="182"/>
      <c r="DZ39" s="182"/>
      <c r="EA39" s="182"/>
      <c r="EB39" s="182"/>
      <c r="EC39" s="182"/>
      <c r="ED39" s="183"/>
      <c r="EH39" s="54" t="s">
        <v>1413</v>
      </c>
      <c r="EI39" s="52"/>
      <c r="EJ39" s="52"/>
      <c r="EK39" s="52"/>
      <c r="EL39" s="52"/>
      <c r="EM39" s="52"/>
      <c r="EN39" s="54" t="s">
        <v>2073</v>
      </c>
      <c r="EO39" s="52"/>
      <c r="EP39" s="52"/>
      <c r="EQ39" s="52"/>
      <c r="ER39" s="52"/>
      <c r="ES39" s="52"/>
      <c r="ET39" s="51"/>
      <c r="EX39" s="224" t="s">
        <v>1581</v>
      </c>
      <c r="EY39" s="225"/>
      <c r="EZ39" s="225"/>
      <c r="FA39" s="225"/>
      <c r="FB39" s="225"/>
      <c r="FC39" s="225"/>
      <c r="FD39" s="224" t="s">
        <v>2074</v>
      </c>
      <c r="FE39" s="225"/>
      <c r="FF39" s="225"/>
      <c r="FG39" s="225"/>
      <c r="FH39" s="225"/>
      <c r="FI39" s="225"/>
      <c r="FJ39" s="226"/>
      <c r="FN39" s="219" t="s">
        <v>2075</v>
      </c>
      <c r="FO39" s="182"/>
      <c r="FP39" s="182"/>
      <c r="FQ39" s="182"/>
      <c r="FR39" s="182"/>
      <c r="FS39" s="182"/>
      <c r="FT39" s="56" t="s">
        <v>2076</v>
      </c>
      <c r="FU39" s="182"/>
      <c r="FV39" s="182"/>
      <c r="FW39" s="182"/>
      <c r="FX39" s="182"/>
      <c r="FY39" s="182"/>
      <c r="FZ39" s="183"/>
      <c r="GD39" s="187"/>
      <c r="GE39" s="188"/>
      <c r="GF39" s="188"/>
      <c r="GG39" s="188"/>
      <c r="GH39" s="188"/>
      <c r="GI39" s="188"/>
      <c r="GJ39" s="187"/>
      <c r="GK39" s="188"/>
      <c r="GL39" s="188"/>
      <c r="GM39" s="188"/>
      <c r="GN39" s="188"/>
      <c r="GO39" s="188"/>
      <c r="GP39" s="189"/>
      <c r="GT39" s="190" t="s">
        <v>2077</v>
      </c>
      <c r="GU39" s="191"/>
      <c r="GV39" s="191"/>
      <c r="GW39" s="191"/>
      <c r="GX39" s="191"/>
      <c r="GY39" s="191"/>
      <c r="GZ39" s="191"/>
      <c r="HA39" s="192" t="s">
        <v>2078</v>
      </c>
      <c r="HB39" s="191"/>
      <c r="HC39" s="191"/>
      <c r="HD39" s="191"/>
      <c r="HE39" s="191"/>
      <c r="HF39" s="191"/>
      <c r="HG39" s="191"/>
      <c r="HH39" s="191"/>
      <c r="HI39" s="193"/>
      <c r="HM39" s="177" t="s">
        <v>2077</v>
      </c>
      <c r="HN39" s="178"/>
      <c r="HO39" s="178"/>
      <c r="HP39" s="178"/>
      <c r="HQ39" s="178"/>
      <c r="HR39" s="178"/>
      <c r="HS39" s="178"/>
      <c r="HT39" s="177" t="s">
        <v>2079</v>
      </c>
      <c r="HU39" s="178"/>
      <c r="HV39" s="178"/>
      <c r="HW39" s="178"/>
      <c r="HX39" s="178"/>
      <c r="HY39" s="178"/>
      <c r="HZ39" s="178"/>
      <c r="IA39" s="179"/>
      <c r="IE39" s="221" t="s">
        <v>2080</v>
      </c>
      <c r="IF39" s="222"/>
      <c r="IG39" s="222"/>
      <c r="IH39" s="222"/>
      <c r="II39" s="222"/>
      <c r="IJ39" s="222"/>
      <c r="IK39" s="221" t="s">
        <v>2081</v>
      </c>
      <c r="IL39" s="222"/>
      <c r="IM39" s="222"/>
      <c r="IN39" s="222"/>
      <c r="IO39" s="222"/>
      <c r="IP39" s="222"/>
      <c r="IQ39" s="223"/>
      <c r="IV39" s="177" t="s">
        <v>2082</v>
      </c>
      <c r="IW39" s="178"/>
      <c r="IX39" s="178"/>
      <c r="IY39" s="178"/>
      <c r="IZ39" s="178"/>
      <c r="JA39" s="178"/>
      <c r="JB39" s="177" t="s">
        <v>2083</v>
      </c>
      <c r="JC39" s="178"/>
      <c r="JD39" s="178"/>
      <c r="JE39" s="178"/>
      <c r="JF39" s="178"/>
      <c r="JG39" s="178"/>
      <c r="JH39" s="179"/>
    </row>
    <row r="40" spans="2:268">
      <c r="B40" s="54" t="s">
        <v>2084</v>
      </c>
      <c r="C40" s="52"/>
      <c r="D40" s="52"/>
      <c r="E40" s="52"/>
      <c r="F40" s="52"/>
      <c r="G40" s="52"/>
      <c r="H40" s="54" t="s">
        <v>2085</v>
      </c>
      <c r="I40" s="52"/>
      <c r="J40" s="52"/>
      <c r="K40" s="52"/>
      <c r="L40" s="52"/>
      <c r="M40" s="52"/>
      <c r="N40" s="51"/>
      <c r="O40" s="52"/>
      <c r="P40" s="52"/>
      <c r="Q40" s="52"/>
      <c r="R40" s="52"/>
      <c r="U40" s="184" t="s">
        <v>2086</v>
      </c>
      <c r="V40" s="197"/>
      <c r="W40" s="197"/>
      <c r="X40" s="197"/>
      <c r="Y40" s="197"/>
      <c r="Z40" s="197"/>
      <c r="AA40" s="197"/>
      <c r="AB40" s="197"/>
      <c r="AC40" s="197"/>
      <c r="AD40" s="184" t="s">
        <v>2087</v>
      </c>
      <c r="AE40" s="197"/>
      <c r="AF40" s="197"/>
      <c r="AG40" s="197"/>
      <c r="AH40" s="197"/>
      <c r="AI40" s="197"/>
      <c r="AJ40" s="197"/>
      <c r="AK40" s="197"/>
      <c r="AL40" s="198"/>
      <c r="AP40" s="54" t="s">
        <v>2088</v>
      </c>
      <c r="AQ40" s="52"/>
      <c r="AR40" s="52"/>
      <c r="AS40" s="52"/>
      <c r="AT40" s="52"/>
      <c r="AU40" s="52"/>
      <c r="AV40" s="54" t="s">
        <v>2089</v>
      </c>
      <c r="AW40" s="52"/>
      <c r="AX40" s="52"/>
      <c r="AY40" s="52"/>
      <c r="AZ40" s="52"/>
      <c r="BA40" s="52"/>
      <c r="BB40" s="51"/>
      <c r="BF40" s="184" t="s">
        <v>2082</v>
      </c>
      <c r="BG40" s="197"/>
      <c r="BH40" s="197"/>
      <c r="BI40" s="197"/>
      <c r="BJ40" s="197"/>
      <c r="BK40" s="197"/>
      <c r="BL40" s="184" t="s">
        <v>2083</v>
      </c>
      <c r="BM40" s="197"/>
      <c r="BN40" s="197"/>
      <c r="BO40" s="197"/>
      <c r="BP40" s="197"/>
      <c r="BQ40" s="197"/>
      <c r="BR40" s="198"/>
      <c r="BV40" s="184"/>
      <c r="BW40" s="197"/>
      <c r="BX40" s="197"/>
      <c r="BY40" s="197"/>
      <c r="BZ40" s="197"/>
      <c r="CA40" s="197"/>
      <c r="CB40" s="184" t="s">
        <v>2090</v>
      </c>
      <c r="CC40" s="197"/>
      <c r="CD40" s="197"/>
      <c r="CE40" s="197"/>
      <c r="CF40" s="197"/>
      <c r="CG40" s="197"/>
      <c r="CH40" s="198"/>
      <c r="CL40" s="186" t="s">
        <v>2091</v>
      </c>
      <c r="CM40" s="197"/>
      <c r="CN40" s="197"/>
      <c r="CO40" s="197"/>
      <c r="CP40" s="197"/>
      <c r="CQ40" s="197"/>
      <c r="CR40" s="184" t="s">
        <v>2092</v>
      </c>
      <c r="CS40" s="197"/>
      <c r="CT40" s="197"/>
      <c r="CU40" s="197"/>
      <c r="CV40" s="197"/>
      <c r="CW40" s="197"/>
      <c r="CX40" s="198"/>
      <c r="DB40" s="54" t="s">
        <v>2093</v>
      </c>
      <c r="DC40" s="52"/>
      <c r="DD40" s="52"/>
      <c r="DE40" s="52"/>
      <c r="DF40" s="52"/>
      <c r="DG40" s="52"/>
      <c r="DH40" s="54" t="s">
        <v>2094</v>
      </c>
      <c r="DI40" s="52"/>
      <c r="DJ40" s="52"/>
      <c r="DK40" s="52"/>
      <c r="DL40" s="52"/>
      <c r="DM40" s="52"/>
      <c r="DN40" s="51"/>
      <c r="DR40" s="181" t="s">
        <v>2095</v>
      </c>
      <c r="DS40" s="182"/>
      <c r="DT40" s="182"/>
      <c r="DU40" s="182"/>
      <c r="DV40" s="182"/>
      <c r="DW40" s="182"/>
      <c r="DX40" s="181" t="s">
        <v>2096</v>
      </c>
      <c r="DY40" s="182"/>
      <c r="DZ40" s="182"/>
      <c r="EA40" s="182"/>
      <c r="EB40" s="182"/>
      <c r="EC40" s="182"/>
      <c r="ED40" s="183"/>
      <c r="EH40" s="54" t="s">
        <v>1605</v>
      </c>
      <c r="EI40" s="52"/>
      <c r="EJ40" s="52"/>
      <c r="EK40" s="52"/>
      <c r="EL40" s="52"/>
      <c r="EM40" s="52"/>
      <c r="EN40" s="54" t="s">
        <v>2074</v>
      </c>
      <c r="EO40" s="52"/>
      <c r="EP40" s="52"/>
      <c r="EQ40" s="52"/>
      <c r="ER40" s="52"/>
      <c r="ES40" s="52"/>
      <c r="ET40" s="51"/>
      <c r="EX40" s="161" t="s">
        <v>1343</v>
      </c>
      <c r="EY40" s="162"/>
      <c r="EZ40" s="162"/>
      <c r="FA40" s="162"/>
      <c r="FB40" s="162"/>
      <c r="FC40" s="162"/>
      <c r="FD40" s="161" t="s">
        <v>1955</v>
      </c>
      <c r="FE40" s="55"/>
      <c r="FF40" s="55"/>
      <c r="FG40" s="55"/>
      <c r="FH40" s="55"/>
      <c r="FI40" s="55"/>
      <c r="FJ40" s="205"/>
      <c r="FN40" s="219" t="s">
        <v>2097</v>
      </c>
      <c r="FO40" s="182"/>
      <c r="FP40" s="182"/>
      <c r="FQ40" s="182"/>
      <c r="FR40" s="182"/>
      <c r="FS40" s="182"/>
      <c r="FT40" s="56" t="s">
        <v>2098</v>
      </c>
      <c r="FU40" s="182"/>
      <c r="FV40" s="182"/>
      <c r="FW40" s="182"/>
      <c r="FX40" s="182"/>
      <c r="FY40" s="182"/>
      <c r="FZ40" s="183"/>
      <c r="GD40" s="208"/>
      <c r="GE40" s="209"/>
      <c r="GF40" s="209"/>
      <c r="GG40" s="209"/>
      <c r="GH40" s="209"/>
      <c r="GI40" s="209"/>
      <c r="GJ40" s="208"/>
      <c r="GK40" s="209"/>
      <c r="GL40" s="209"/>
      <c r="GM40" s="209"/>
      <c r="GN40" s="209"/>
      <c r="GO40" s="209"/>
      <c r="GP40" s="210"/>
      <c r="GT40" s="190" t="s">
        <v>2099</v>
      </c>
      <c r="GU40" s="191"/>
      <c r="GV40" s="191"/>
      <c r="GW40" s="191"/>
      <c r="GX40" s="191"/>
      <c r="GY40" s="191"/>
      <c r="GZ40" s="191"/>
      <c r="HA40" s="192" t="s">
        <v>2100</v>
      </c>
      <c r="HB40" s="191"/>
      <c r="HC40" s="191"/>
      <c r="HD40" s="191"/>
      <c r="HE40" s="191"/>
      <c r="HF40" s="191"/>
      <c r="HG40" s="191"/>
      <c r="HH40" s="191"/>
      <c r="HI40" s="193"/>
      <c r="HM40" s="177" t="s">
        <v>2099</v>
      </c>
      <c r="HN40" s="178"/>
      <c r="HO40" s="178"/>
      <c r="HP40" s="178"/>
      <c r="HQ40" s="178"/>
      <c r="HR40" s="178"/>
      <c r="HS40" s="178"/>
      <c r="HT40" s="177" t="s">
        <v>2101</v>
      </c>
      <c r="HU40" s="178"/>
      <c r="HV40" s="178"/>
      <c r="HW40" s="178"/>
      <c r="HX40" s="178"/>
      <c r="HY40" s="178"/>
      <c r="HZ40" s="178"/>
      <c r="IA40" s="179"/>
      <c r="IE40" s="221" t="s">
        <v>2102</v>
      </c>
      <c r="IF40" s="222"/>
      <c r="IG40" s="222"/>
      <c r="IH40" s="222"/>
      <c r="II40" s="222"/>
      <c r="IJ40" s="222"/>
      <c r="IK40" s="221" t="s">
        <v>2081</v>
      </c>
      <c r="IL40" s="222"/>
      <c r="IM40" s="222"/>
      <c r="IN40" s="222"/>
      <c r="IO40" s="222"/>
      <c r="IP40" s="222"/>
      <c r="IQ40" s="223"/>
      <c r="IV40" s="177" t="s">
        <v>2103</v>
      </c>
      <c r="IW40" s="178"/>
      <c r="IX40" s="178"/>
      <c r="IY40" s="178"/>
      <c r="IZ40" s="178"/>
      <c r="JA40" s="178"/>
      <c r="JB40" s="177" t="s">
        <v>2104</v>
      </c>
      <c r="JC40" s="178"/>
      <c r="JD40" s="178"/>
      <c r="JE40" s="178"/>
      <c r="JF40" s="178"/>
      <c r="JG40" s="178"/>
      <c r="JH40" s="179"/>
    </row>
    <row r="41" spans="2:268">
      <c r="B41" s="54" t="s">
        <v>2105</v>
      </c>
      <c r="C41" s="52"/>
      <c r="D41" s="52"/>
      <c r="E41" s="52"/>
      <c r="F41" s="52"/>
      <c r="G41" s="52"/>
      <c r="H41" s="54" t="s">
        <v>3811</v>
      </c>
      <c r="I41" s="52"/>
      <c r="J41" s="52"/>
      <c r="K41" s="52"/>
      <c r="L41" s="52"/>
      <c r="M41" s="52"/>
      <c r="N41" s="51"/>
      <c r="O41" s="52"/>
      <c r="P41" s="52"/>
      <c r="Q41" s="52"/>
      <c r="R41" s="52"/>
      <c r="U41" s="184" t="s">
        <v>2106</v>
      </c>
      <c r="V41" s="197"/>
      <c r="W41" s="197"/>
      <c r="X41" s="197"/>
      <c r="Y41" s="197"/>
      <c r="Z41" s="197"/>
      <c r="AA41" s="197"/>
      <c r="AB41" s="197"/>
      <c r="AC41" s="197"/>
      <c r="AD41" s="184" t="s">
        <v>2107</v>
      </c>
      <c r="AE41" s="197"/>
      <c r="AF41" s="197"/>
      <c r="AG41" s="197"/>
      <c r="AH41" s="197"/>
      <c r="AI41" s="197"/>
      <c r="AJ41" s="197"/>
      <c r="AK41" s="197"/>
      <c r="AL41" s="198"/>
      <c r="AP41" s="54" t="s">
        <v>2108</v>
      </c>
      <c r="AQ41" s="52"/>
      <c r="AR41" s="52"/>
      <c r="AS41" s="52"/>
      <c r="AT41" s="52"/>
      <c r="AU41" s="52"/>
      <c r="AV41" s="54" t="s">
        <v>2109</v>
      </c>
      <c r="AW41" s="52"/>
      <c r="AX41" s="52"/>
      <c r="AY41" s="52"/>
      <c r="AZ41" s="52"/>
      <c r="BA41" s="52"/>
      <c r="BB41" s="51"/>
      <c r="BF41" s="184" t="s">
        <v>2103</v>
      </c>
      <c r="BG41" s="197"/>
      <c r="BH41" s="197"/>
      <c r="BI41" s="197"/>
      <c r="BJ41" s="197"/>
      <c r="BK41" s="197"/>
      <c r="BL41" s="184" t="s">
        <v>2104</v>
      </c>
      <c r="BM41" s="197"/>
      <c r="BN41" s="197"/>
      <c r="BO41" s="197"/>
      <c r="BP41" s="197"/>
      <c r="BQ41" s="197"/>
      <c r="BR41" s="198"/>
      <c r="BV41" s="184"/>
      <c r="BW41" s="197"/>
      <c r="BX41" s="197"/>
      <c r="BY41" s="197"/>
      <c r="BZ41" s="197"/>
      <c r="CA41" s="197"/>
      <c r="CB41" s="184" t="s">
        <v>2110</v>
      </c>
      <c r="CC41" s="197"/>
      <c r="CD41" s="197"/>
      <c r="CE41" s="197"/>
      <c r="CF41" s="197"/>
      <c r="CG41" s="197"/>
      <c r="CH41" s="198"/>
      <c r="CL41" s="186" t="s">
        <v>2111</v>
      </c>
      <c r="CM41" s="197"/>
      <c r="CN41" s="197"/>
      <c r="CO41" s="197"/>
      <c r="CP41" s="197"/>
      <c r="CQ41" s="197"/>
      <c r="CR41" s="184" t="s">
        <v>2112</v>
      </c>
      <c r="CS41" s="197"/>
      <c r="CT41" s="197"/>
      <c r="CU41" s="197"/>
      <c r="CV41" s="197"/>
      <c r="CW41" s="197"/>
      <c r="CX41" s="198"/>
      <c r="DB41" s="54" t="s">
        <v>2113</v>
      </c>
      <c r="DC41" s="52"/>
      <c r="DD41" s="52"/>
      <c r="DE41" s="52"/>
      <c r="DF41" s="52"/>
      <c r="DG41" s="52"/>
      <c r="DH41" s="54" t="s">
        <v>2114</v>
      </c>
      <c r="DI41" s="52"/>
      <c r="DJ41" s="52"/>
      <c r="DK41" s="52"/>
      <c r="DL41" s="52"/>
      <c r="DM41" s="52"/>
      <c r="DN41" s="51"/>
      <c r="DR41" s="181" t="s">
        <v>2115</v>
      </c>
      <c r="DS41" s="182"/>
      <c r="DT41" s="182"/>
      <c r="DU41" s="182"/>
      <c r="DV41" s="182"/>
      <c r="DW41" s="182"/>
      <c r="DX41" s="181" t="s">
        <v>2116</v>
      </c>
      <c r="DY41" s="182"/>
      <c r="DZ41" s="182"/>
      <c r="EA41" s="182"/>
      <c r="EB41" s="182"/>
      <c r="EC41" s="182"/>
      <c r="ED41" s="183"/>
      <c r="EH41" s="54" t="s">
        <v>1343</v>
      </c>
      <c r="EI41" s="52"/>
      <c r="EJ41" s="52"/>
      <c r="EK41" s="52"/>
      <c r="EL41" s="52"/>
      <c r="EM41" s="52"/>
      <c r="EN41" s="54" t="s">
        <v>1955</v>
      </c>
      <c r="EO41" s="52"/>
      <c r="EP41" s="52"/>
      <c r="EQ41" s="52"/>
      <c r="ER41" s="52"/>
      <c r="ES41" s="52"/>
      <c r="ET41" s="51"/>
      <c r="EX41" s="161" t="s">
        <v>1587</v>
      </c>
      <c r="EY41" s="162"/>
      <c r="EZ41" s="162"/>
      <c r="FA41" s="162"/>
      <c r="FB41" s="162"/>
      <c r="FC41" s="162"/>
      <c r="FD41" s="161" t="s">
        <v>2117</v>
      </c>
      <c r="FE41" s="55"/>
      <c r="FF41" s="55"/>
      <c r="FG41" s="55"/>
      <c r="FH41" s="55"/>
      <c r="FI41" s="55"/>
      <c r="FJ41" s="205"/>
      <c r="FN41" s="207" t="s">
        <v>2118</v>
      </c>
      <c r="FO41" s="182"/>
      <c r="FP41" s="182"/>
      <c r="FQ41" s="182"/>
      <c r="FR41" s="182"/>
      <c r="FS41" s="182"/>
      <c r="FT41" s="207" t="s">
        <v>2119</v>
      </c>
      <c r="FU41" s="182"/>
      <c r="FV41" s="182"/>
      <c r="FW41" s="182"/>
      <c r="FX41" s="182"/>
      <c r="FY41" s="182"/>
      <c r="FZ41" s="183"/>
      <c r="GD41" s="227"/>
      <c r="GE41" s="227"/>
      <c r="GF41" s="227"/>
      <c r="GG41" s="227"/>
      <c r="GH41" s="227"/>
      <c r="GI41" s="227"/>
      <c r="GJ41" s="227"/>
      <c r="GK41" s="227"/>
      <c r="GL41" s="227"/>
      <c r="GM41" s="227"/>
      <c r="GN41" s="227"/>
      <c r="GO41" s="227"/>
      <c r="GP41" s="227"/>
      <c r="GT41" s="190" t="s">
        <v>2120</v>
      </c>
      <c r="GU41" s="191"/>
      <c r="GV41" s="191"/>
      <c r="GW41" s="191"/>
      <c r="GX41" s="191"/>
      <c r="GY41" s="191"/>
      <c r="GZ41" s="191"/>
      <c r="HA41" s="192" t="s">
        <v>2121</v>
      </c>
      <c r="HB41" s="191"/>
      <c r="HC41" s="191"/>
      <c r="HD41" s="191"/>
      <c r="HE41" s="191"/>
      <c r="HF41" s="191"/>
      <c r="HG41" s="191"/>
      <c r="HH41" s="191"/>
      <c r="HI41" s="193"/>
      <c r="HM41" s="177" t="s">
        <v>2120</v>
      </c>
      <c r="HN41" s="178"/>
      <c r="HO41" s="178"/>
      <c r="HP41" s="178"/>
      <c r="HQ41" s="178"/>
      <c r="HR41" s="178"/>
      <c r="HS41" s="178"/>
      <c r="HT41" s="177" t="s">
        <v>2122</v>
      </c>
      <c r="HU41" s="178"/>
      <c r="HV41" s="178"/>
      <c r="HW41" s="178"/>
      <c r="HX41" s="178"/>
      <c r="HY41" s="178"/>
      <c r="HZ41" s="178"/>
      <c r="IA41" s="179"/>
      <c r="IE41" s="228"/>
      <c r="IF41" s="229"/>
      <c r="IG41" s="229"/>
      <c r="IH41" s="229"/>
      <c r="II41" s="229"/>
      <c r="IJ41" s="229"/>
      <c r="IK41" s="228"/>
      <c r="IL41" s="229"/>
      <c r="IM41" s="229"/>
      <c r="IN41" s="229"/>
      <c r="IO41" s="229"/>
      <c r="IP41" s="229"/>
      <c r="IQ41" s="230"/>
      <c r="IV41" s="177" t="s">
        <v>2123</v>
      </c>
      <c r="IW41" s="178"/>
      <c r="IX41" s="178"/>
      <c r="IY41" s="178"/>
      <c r="IZ41" s="178"/>
      <c r="JA41" s="178"/>
      <c r="JB41" s="177" t="s">
        <v>2124</v>
      </c>
      <c r="JC41" s="178"/>
      <c r="JD41" s="178"/>
      <c r="JE41" s="178"/>
      <c r="JF41" s="178"/>
      <c r="JG41" s="178"/>
      <c r="JH41" s="179"/>
    </row>
    <row r="42" spans="2:268">
      <c r="B42" s="54" t="s">
        <v>2125</v>
      </c>
      <c r="C42" s="52"/>
      <c r="D42" s="52"/>
      <c r="E42" s="52"/>
      <c r="F42" s="52"/>
      <c r="G42" s="52"/>
      <c r="H42" s="54" t="s">
        <v>2126</v>
      </c>
      <c r="I42" s="52"/>
      <c r="J42" s="52"/>
      <c r="K42" s="52"/>
      <c r="L42" s="52"/>
      <c r="M42" s="52"/>
      <c r="N42" s="51"/>
      <c r="O42" s="52"/>
      <c r="P42" s="52"/>
      <c r="Q42" s="52"/>
      <c r="R42" s="52"/>
      <c r="U42" s="184" t="s">
        <v>2127</v>
      </c>
      <c r="V42" s="112"/>
      <c r="W42" s="112"/>
      <c r="X42" s="112"/>
      <c r="Y42" s="112"/>
      <c r="Z42" s="112"/>
      <c r="AA42" s="112"/>
      <c r="AB42" s="112"/>
      <c r="AC42" s="112"/>
      <c r="AD42" s="184" t="s">
        <v>2128</v>
      </c>
      <c r="AE42" s="112"/>
      <c r="AF42" s="112"/>
      <c r="AG42" s="112"/>
      <c r="AH42" s="112"/>
      <c r="AI42" s="112"/>
      <c r="AJ42" s="112"/>
      <c r="AK42" s="112"/>
      <c r="AL42" s="185"/>
      <c r="AP42" s="54" t="s">
        <v>2129</v>
      </c>
      <c r="AQ42" s="52"/>
      <c r="AR42" s="52"/>
      <c r="AS42" s="52"/>
      <c r="AT42" s="52"/>
      <c r="AU42" s="52"/>
      <c r="AV42" s="54" t="s">
        <v>2130</v>
      </c>
      <c r="AW42" s="52"/>
      <c r="AX42" s="52"/>
      <c r="AY42" s="52"/>
      <c r="AZ42" s="52"/>
      <c r="BA42" s="52"/>
      <c r="BB42" s="51"/>
      <c r="BF42" s="184" t="s">
        <v>2123</v>
      </c>
      <c r="BG42" s="112"/>
      <c r="BH42" s="112"/>
      <c r="BI42" s="112"/>
      <c r="BJ42" s="112"/>
      <c r="BK42" s="112"/>
      <c r="BL42" s="184" t="s">
        <v>2124</v>
      </c>
      <c r="BM42" s="112"/>
      <c r="BN42" s="112"/>
      <c r="BO42" s="112"/>
      <c r="BP42" s="112"/>
      <c r="BQ42" s="112"/>
      <c r="BR42" s="185"/>
      <c r="BV42" s="184"/>
      <c r="BW42" s="112"/>
      <c r="BX42" s="112"/>
      <c r="BY42" s="112"/>
      <c r="BZ42" s="112"/>
      <c r="CA42" s="112"/>
      <c r="CB42" s="184" t="s">
        <v>2131</v>
      </c>
      <c r="CC42" s="112"/>
      <c r="CD42" s="112"/>
      <c r="CE42" s="112"/>
      <c r="CF42" s="112"/>
      <c r="CG42" s="112"/>
      <c r="CH42" s="185"/>
      <c r="CL42" s="231" t="s">
        <v>2132</v>
      </c>
      <c r="CM42" s="112"/>
      <c r="CN42" s="112"/>
      <c r="CO42" s="112"/>
      <c r="CP42" s="112"/>
      <c r="CQ42" s="112"/>
      <c r="CR42" s="184" t="s">
        <v>2133</v>
      </c>
      <c r="CS42" s="112"/>
      <c r="CT42" s="112"/>
      <c r="CU42" s="112"/>
      <c r="CV42" s="112"/>
      <c r="CW42" s="112"/>
      <c r="CX42" s="185"/>
      <c r="DB42" s="54" t="s">
        <v>1628</v>
      </c>
      <c r="DC42" s="52"/>
      <c r="DD42" s="52"/>
      <c r="DE42" s="52"/>
      <c r="DF42" s="52"/>
      <c r="DG42" s="52"/>
      <c r="DH42" s="54" t="s">
        <v>2134</v>
      </c>
      <c r="DI42" s="52"/>
      <c r="DJ42" s="52"/>
      <c r="DK42" s="52"/>
      <c r="DL42" s="52"/>
      <c r="DM42" s="52"/>
      <c r="DN42" s="51"/>
      <c r="DR42" s="181" t="s">
        <v>2135</v>
      </c>
      <c r="DS42" s="182"/>
      <c r="DT42" s="182"/>
      <c r="DU42" s="182"/>
      <c r="DV42" s="182"/>
      <c r="DW42" s="182"/>
      <c r="DX42" s="181" t="s">
        <v>2136</v>
      </c>
      <c r="DY42" s="182"/>
      <c r="DZ42" s="182"/>
      <c r="EA42" s="182"/>
      <c r="EB42" s="182"/>
      <c r="EC42" s="182"/>
      <c r="ED42" s="183"/>
      <c r="EH42" s="54" t="s">
        <v>2137</v>
      </c>
      <c r="EI42" s="52"/>
      <c r="EJ42" s="52"/>
      <c r="EK42" s="52"/>
      <c r="EL42" s="52"/>
      <c r="EM42" s="52"/>
      <c r="EN42" s="54" t="s">
        <v>2138</v>
      </c>
      <c r="EO42" s="52"/>
      <c r="EP42" s="52"/>
      <c r="EQ42" s="52"/>
      <c r="ER42" s="52"/>
      <c r="ES42" s="52"/>
      <c r="ET42" s="51"/>
      <c r="EX42" s="60" t="s">
        <v>1418</v>
      </c>
      <c r="EY42" s="59"/>
      <c r="EZ42" s="59"/>
      <c r="FA42" s="59"/>
      <c r="FB42" s="59"/>
      <c r="FC42" s="59"/>
      <c r="FD42" s="60" t="s">
        <v>2139</v>
      </c>
      <c r="FE42" s="52"/>
      <c r="FF42" s="55"/>
      <c r="FG42" s="55"/>
      <c r="FH42" s="55"/>
      <c r="FI42" s="55"/>
      <c r="FJ42" s="205"/>
      <c r="FN42" s="207" t="s">
        <v>2140</v>
      </c>
      <c r="FO42" s="182"/>
      <c r="FP42" s="182"/>
      <c r="FQ42" s="182"/>
      <c r="FR42" s="182"/>
      <c r="FS42" s="182"/>
      <c r="FT42" s="207" t="s">
        <v>2141</v>
      </c>
      <c r="FU42" s="182"/>
      <c r="FV42" s="182"/>
      <c r="FW42" s="182"/>
      <c r="FX42" s="182"/>
      <c r="FY42" s="182"/>
      <c r="FZ42" s="183"/>
      <c r="GD42" s="227"/>
      <c r="GE42" s="227"/>
      <c r="GF42" s="227"/>
      <c r="GG42" s="227"/>
      <c r="GH42" s="227"/>
      <c r="GI42" s="227"/>
      <c r="GJ42" s="227"/>
      <c r="GK42" s="227"/>
      <c r="GL42" s="227"/>
      <c r="GM42" s="227"/>
      <c r="GN42" s="227"/>
      <c r="GO42" s="227"/>
      <c r="GP42" s="227"/>
      <c r="GT42" s="190" t="s">
        <v>2142</v>
      </c>
      <c r="GU42" s="191"/>
      <c r="GV42" s="191"/>
      <c r="GW42" s="191"/>
      <c r="GX42" s="191"/>
      <c r="GY42" s="191"/>
      <c r="GZ42" s="191"/>
      <c r="HA42" s="192" t="s">
        <v>2143</v>
      </c>
      <c r="HB42" s="191"/>
      <c r="HC42" s="191"/>
      <c r="HD42" s="191"/>
      <c r="HE42" s="191"/>
      <c r="HF42" s="191"/>
      <c r="HG42" s="191"/>
      <c r="HH42" s="191"/>
      <c r="HI42" s="193"/>
      <c r="HM42" s="177" t="s">
        <v>2144</v>
      </c>
      <c r="HN42" s="178"/>
      <c r="HO42" s="178"/>
      <c r="HP42" s="178"/>
      <c r="HQ42" s="178"/>
      <c r="HR42" s="178"/>
      <c r="HS42" s="178"/>
      <c r="HT42" s="177" t="s">
        <v>2145</v>
      </c>
      <c r="HU42" s="178"/>
      <c r="HV42" s="178"/>
      <c r="HW42" s="178"/>
      <c r="HX42" s="178"/>
      <c r="HY42" s="178"/>
      <c r="HZ42" s="178"/>
      <c r="IA42" s="179"/>
      <c r="IE42" s="221"/>
      <c r="IF42" s="222"/>
      <c r="IG42" s="222"/>
      <c r="IH42" s="222"/>
      <c r="II42" s="222"/>
      <c r="IJ42" s="222"/>
      <c r="IK42" s="221"/>
      <c r="IL42" s="222"/>
      <c r="IM42" s="222"/>
      <c r="IN42" s="222"/>
      <c r="IO42" s="222"/>
      <c r="IP42" s="222"/>
      <c r="IQ42" s="223"/>
      <c r="IV42" s="177" t="s">
        <v>2146</v>
      </c>
      <c r="IW42" s="178"/>
      <c r="IX42" s="178"/>
      <c r="IY42" s="178"/>
      <c r="IZ42" s="178"/>
      <c r="JA42" s="178"/>
      <c r="JB42" s="177" t="s">
        <v>2147</v>
      </c>
      <c r="JC42" s="178"/>
      <c r="JD42" s="178"/>
      <c r="JE42" s="178"/>
      <c r="JF42" s="178"/>
      <c r="JG42" s="178"/>
      <c r="JH42" s="179"/>
    </row>
    <row r="43" spans="2:268" ht="17.25">
      <c r="B43" s="54" t="s">
        <v>2148</v>
      </c>
      <c r="C43" s="52"/>
      <c r="D43" s="52"/>
      <c r="E43" s="52"/>
      <c r="F43" s="52"/>
      <c r="G43" s="52"/>
      <c r="H43" s="54" t="s">
        <v>2149</v>
      </c>
      <c r="I43" s="52"/>
      <c r="J43" s="52"/>
      <c r="K43" s="52"/>
      <c r="L43" s="52"/>
      <c r="M43" s="52"/>
      <c r="N43" s="51"/>
      <c r="O43" s="52"/>
      <c r="P43" s="52"/>
      <c r="Q43" s="52"/>
      <c r="R43" s="52"/>
      <c r="U43" s="184"/>
      <c r="V43" s="197"/>
      <c r="W43" s="197"/>
      <c r="X43" s="197"/>
      <c r="Y43" s="197"/>
      <c r="Z43" s="197"/>
      <c r="AA43" s="197"/>
      <c r="AB43" s="197"/>
      <c r="AC43" s="197"/>
      <c r="AD43" s="184"/>
      <c r="AE43" s="197"/>
      <c r="AF43" s="197"/>
      <c r="AG43" s="197"/>
      <c r="AH43" s="197"/>
      <c r="AI43" s="197"/>
      <c r="AJ43" s="197"/>
      <c r="AK43" s="197"/>
      <c r="AL43" s="198"/>
      <c r="AP43" s="54" t="s">
        <v>2150</v>
      </c>
      <c r="AQ43" s="52"/>
      <c r="AR43" s="52"/>
      <c r="AS43" s="52"/>
      <c r="AT43" s="52"/>
      <c r="AU43" s="52"/>
      <c r="AV43" s="54" t="s">
        <v>2151</v>
      </c>
      <c r="AW43" s="52"/>
      <c r="AX43" s="52"/>
      <c r="AY43" s="52"/>
      <c r="AZ43" s="52"/>
      <c r="BA43" s="52"/>
      <c r="BB43" s="51"/>
      <c r="BF43" s="184" t="s">
        <v>2152</v>
      </c>
      <c r="BG43" s="112"/>
      <c r="BH43" s="112"/>
      <c r="BI43" s="112"/>
      <c r="BJ43" s="112"/>
      <c r="BK43" s="112"/>
      <c r="BL43" s="184" t="s">
        <v>2147</v>
      </c>
      <c r="BM43" s="112"/>
      <c r="BN43" s="112"/>
      <c r="BO43" s="112"/>
      <c r="BP43" s="112"/>
      <c r="BQ43" s="112"/>
      <c r="BR43" s="185"/>
      <c r="BV43" s="184"/>
      <c r="BW43" s="112"/>
      <c r="BX43" s="112"/>
      <c r="BY43" s="112"/>
      <c r="BZ43" s="112"/>
      <c r="CA43" s="112"/>
      <c r="CB43" s="184" t="s">
        <v>2153</v>
      </c>
      <c r="CC43" s="112"/>
      <c r="CD43" s="112"/>
      <c r="CE43" s="112"/>
      <c r="CF43" s="112"/>
      <c r="CG43" s="112"/>
      <c r="CH43" s="185"/>
      <c r="CL43" s="231" t="s">
        <v>2154</v>
      </c>
      <c r="CM43" s="112"/>
      <c r="CN43" s="112"/>
      <c r="CO43" s="112"/>
      <c r="CP43" s="112"/>
      <c r="CQ43" s="112"/>
      <c r="CR43" s="184" t="s">
        <v>2155</v>
      </c>
      <c r="CS43" s="112"/>
      <c r="CT43" s="112"/>
      <c r="CU43" s="112"/>
      <c r="CV43" s="112"/>
      <c r="CW43" s="112"/>
      <c r="CX43" s="185"/>
      <c r="DB43" s="54" t="s">
        <v>2156</v>
      </c>
      <c r="DC43" s="52"/>
      <c r="DD43" s="52"/>
      <c r="DE43" s="52"/>
      <c r="DF43" s="52"/>
      <c r="DG43" s="52"/>
      <c r="DH43" s="54" t="s">
        <v>2157</v>
      </c>
      <c r="DI43" s="52"/>
      <c r="DJ43" s="52"/>
      <c r="DK43" s="52"/>
      <c r="DL43" s="52"/>
      <c r="DM43" s="52"/>
      <c r="DN43" s="51"/>
      <c r="DR43" s="181" t="s">
        <v>2158</v>
      </c>
      <c r="DS43" s="182"/>
      <c r="DT43" s="182"/>
      <c r="DU43" s="182"/>
      <c r="DV43" s="182"/>
      <c r="DW43" s="182"/>
      <c r="DX43" s="181" t="s">
        <v>2159</v>
      </c>
      <c r="DY43" s="182"/>
      <c r="DZ43" s="182"/>
      <c r="EA43" s="182"/>
      <c r="EB43" s="182"/>
      <c r="EC43" s="182"/>
      <c r="ED43" s="183"/>
      <c r="EH43" s="54" t="s">
        <v>2160</v>
      </c>
      <c r="EI43" s="52"/>
      <c r="EJ43" s="52"/>
      <c r="EK43" s="52"/>
      <c r="EL43" s="52"/>
      <c r="EM43" s="52"/>
      <c r="EN43" s="54" t="s">
        <v>2161</v>
      </c>
      <c r="EO43" s="52"/>
      <c r="EP43" s="52"/>
      <c r="EQ43" s="52"/>
      <c r="ER43" s="52"/>
      <c r="ES43" s="52"/>
      <c r="ET43" s="51"/>
      <c r="EX43" s="60" t="s">
        <v>1623</v>
      </c>
      <c r="EY43" s="59"/>
      <c r="EZ43" s="59"/>
      <c r="FA43" s="59"/>
      <c r="FB43" s="59"/>
      <c r="FC43" s="59"/>
      <c r="FD43" s="60" t="s">
        <v>2162</v>
      </c>
      <c r="FE43" s="52"/>
      <c r="FF43" s="52"/>
      <c r="FG43" s="52"/>
      <c r="FH43" s="52"/>
      <c r="FI43" s="52"/>
      <c r="FJ43" s="51"/>
      <c r="FN43" s="207" t="s">
        <v>2163</v>
      </c>
      <c r="FO43" s="182" t="s">
        <v>2164</v>
      </c>
      <c r="FP43" s="182"/>
      <c r="FQ43" s="182"/>
      <c r="FR43" s="182"/>
      <c r="FS43" s="182"/>
      <c r="FT43" s="207" t="s">
        <v>2165</v>
      </c>
      <c r="FU43" s="182"/>
      <c r="FV43" s="182"/>
      <c r="FW43" s="182"/>
      <c r="FX43" s="182"/>
      <c r="FY43" s="182"/>
      <c r="FZ43" s="183"/>
      <c r="GD43" s="215" t="s">
        <v>2166</v>
      </c>
      <c r="GE43" s="152"/>
      <c r="GF43" s="152"/>
      <c r="GG43" s="152"/>
      <c r="GH43" s="152"/>
      <c r="GI43" s="152"/>
      <c r="GJ43" s="151" t="s">
        <v>2167</v>
      </c>
      <c r="GK43" s="152"/>
      <c r="GL43" s="152"/>
      <c r="GM43" s="152"/>
      <c r="GN43" s="152"/>
      <c r="GO43" s="152"/>
      <c r="GP43" s="153"/>
      <c r="GT43" s="190" t="s">
        <v>2168</v>
      </c>
      <c r="GU43" s="191"/>
      <c r="GV43" s="191"/>
      <c r="GW43" s="191"/>
      <c r="GX43" s="191"/>
      <c r="GY43" s="191"/>
      <c r="GZ43" s="191"/>
      <c r="HA43" s="192" t="s">
        <v>2169</v>
      </c>
      <c r="HB43" s="191"/>
      <c r="HC43" s="191"/>
      <c r="HD43" s="191"/>
      <c r="HE43" s="191"/>
      <c r="HF43" s="191"/>
      <c r="HG43" s="191"/>
      <c r="HH43" s="191"/>
      <c r="HI43" s="193"/>
      <c r="HM43" s="177" t="s">
        <v>2170</v>
      </c>
      <c r="HN43" s="178"/>
      <c r="HO43" s="178"/>
      <c r="HP43" s="178"/>
      <c r="HQ43" s="178"/>
      <c r="HR43" s="178"/>
      <c r="HS43" s="178"/>
      <c r="HT43" s="177" t="s">
        <v>2171</v>
      </c>
      <c r="HU43" s="178"/>
      <c r="HV43" s="178"/>
      <c r="HW43" s="178"/>
      <c r="HX43" s="178"/>
      <c r="HY43" s="178"/>
      <c r="HZ43" s="178"/>
      <c r="IA43" s="179"/>
      <c r="IE43" s="221"/>
      <c r="IF43" s="222"/>
      <c r="IG43" s="222"/>
      <c r="IH43" s="222"/>
      <c r="II43" s="222"/>
      <c r="IJ43" s="222"/>
      <c r="IK43" s="221"/>
      <c r="IL43" s="222"/>
      <c r="IM43" s="222"/>
      <c r="IN43" s="222"/>
      <c r="IO43" s="222"/>
      <c r="IP43" s="222"/>
      <c r="IQ43" s="223"/>
      <c r="IV43" s="177" t="s">
        <v>2172</v>
      </c>
      <c r="IW43" s="178"/>
      <c r="IX43" s="178"/>
      <c r="IY43" s="178"/>
      <c r="IZ43" s="178"/>
      <c r="JA43" s="178"/>
      <c r="JB43" s="177" t="s">
        <v>2173</v>
      </c>
      <c r="JC43" s="178"/>
      <c r="JD43" s="178"/>
      <c r="JE43" s="178"/>
      <c r="JF43" s="178"/>
      <c r="JG43" s="178"/>
      <c r="JH43" s="179"/>
    </row>
    <row r="44" spans="2:268">
      <c r="B44" s="54" t="s">
        <v>2174</v>
      </c>
      <c r="C44" s="52"/>
      <c r="D44" s="52"/>
      <c r="E44" s="52"/>
      <c r="F44" s="52"/>
      <c r="G44" s="52"/>
      <c r="H44" s="54" t="s">
        <v>2175</v>
      </c>
      <c r="I44" s="52"/>
      <c r="J44" s="52"/>
      <c r="K44" s="52"/>
      <c r="L44" s="52"/>
      <c r="M44" s="52"/>
      <c r="N44" s="51"/>
      <c r="O44" s="52"/>
      <c r="P44" s="52"/>
      <c r="Q44" s="52"/>
      <c r="R44" s="52"/>
      <c r="U44" s="50"/>
      <c r="V44" s="49"/>
      <c r="W44" s="49"/>
      <c r="X44" s="49"/>
      <c r="Y44" s="49"/>
      <c r="Z44" s="49"/>
      <c r="AA44" s="49"/>
      <c r="AB44" s="49"/>
      <c r="AC44" s="49"/>
      <c r="AD44" s="50"/>
      <c r="AE44" s="49"/>
      <c r="AF44" s="49"/>
      <c r="AG44" s="49"/>
      <c r="AH44" s="49"/>
      <c r="AI44" s="49"/>
      <c r="AJ44" s="49"/>
      <c r="AK44" s="49"/>
      <c r="AL44" s="48"/>
      <c r="AP44" s="54" t="s">
        <v>2176</v>
      </c>
      <c r="AQ44" s="52"/>
      <c r="AR44" s="52"/>
      <c r="AS44" s="52"/>
      <c r="AT44" s="52"/>
      <c r="AU44" s="52"/>
      <c r="AV44" s="54" t="s">
        <v>2177</v>
      </c>
      <c r="AW44" s="52"/>
      <c r="AX44" s="52"/>
      <c r="AY44" s="52"/>
      <c r="AZ44" s="52"/>
      <c r="BA44" s="52"/>
      <c r="BB44" s="51"/>
      <c r="BF44" s="184" t="s">
        <v>2178</v>
      </c>
      <c r="BG44" s="112"/>
      <c r="BH44" s="112"/>
      <c r="BI44" s="112"/>
      <c r="BJ44" s="112"/>
      <c r="BK44" s="112"/>
      <c r="BL44" s="184" t="s">
        <v>2173</v>
      </c>
      <c r="BM44" s="112"/>
      <c r="BN44" s="112"/>
      <c r="BO44" s="112"/>
      <c r="BP44" s="112"/>
      <c r="BQ44" s="112"/>
      <c r="BR44" s="185"/>
      <c r="BV44" s="184"/>
      <c r="BW44" s="112"/>
      <c r="BX44" s="112"/>
      <c r="BY44" s="112"/>
      <c r="BZ44" s="112"/>
      <c r="CA44" s="112"/>
      <c r="CB44" s="184" t="s">
        <v>2179</v>
      </c>
      <c r="CC44" s="112"/>
      <c r="CD44" s="112"/>
      <c r="CE44" s="112"/>
      <c r="CF44" s="112"/>
      <c r="CG44" s="112"/>
      <c r="CH44" s="185"/>
      <c r="CL44" s="231" t="s">
        <v>2180</v>
      </c>
      <c r="CM44" s="112"/>
      <c r="CN44" s="112"/>
      <c r="CO44" s="112"/>
      <c r="CP44" s="112"/>
      <c r="CQ44" s="112"/>
      <c r="CR44" s="184" t="s">
        <v>2181</v>
      </c>
      <c r="CS44" s="112"/>
      <c r="CT44" s="112"/>
      <c r="CU44" s="112"/>
      <c r="CV44" s="112"/>
      <c r="CW44" s="112"/>
      <c r="CX44" s="185"/>
      <c r="DB44" s="54" t="s">
        <v>2182</v>
      </c>
      <c r="DC44" s="52"/>
      <c r="DD44" s="52"/>
      <c r="DE44" s="52"/>
      <c r="DF44" s="52"/>
      <c r="DG44" s="52"/>
      <c r="DH44" s="54" t="s">
        <v>2183</v>
      </c>
      <c r="DI44" s="52"/>
      <c r="DJ44" s="52"/>
      <c r="DK44" s="52"/>
      <c r="DL44" s="52"/>
      <c r="DM44" s="52"/>
      <c r="DN44" s="51"/>
      <c r="DR44" s="181" t="s">
        <v>2184</v>
      </c>
      <c r="DS44" s="182"/>
      <c r="DT44" s="182"/>
      <c r="DU44" s="182"/>
      <c r="DV44" s="182"/>
      <c r="DW44" s="182"/>
      <c r="DX44" s="181" t="s">
        <v>2185</v>
      </c>
      <c r="DY44" s="182"/>
      <c r="DZ44" s="182"/>
      <c r="EA44" s="182"/>
      <c r="EB44" s="182"/>
      <c r="EC44" s="182"/>
      <c r="ED44" s="183"/>
      <c r="EH44" s="54" t="s">
        <v>1339</v>
      </c>
      <c r="EI44" s="52"/>
      <c r="EJ44" s="52"/>
      <c r="EK44" s="52"/>
      <c r="EL44" s="52"/>
      <c r="EM44" s="52"/>
      <c r="EN44" s="54" t="s">
        <v>1338</v>
      </c>
      <c r="EO44" s="52"/>
      <c r="EP44" s="52"/>
      <c r="EQ44" s="52"/>
      <c r="ER44" s="52"/>
      <c r="ES44" s="52"/>
      <c r="ET44" s="51"/>
      <c r="EX44" s="54" t="s">
        <v>2186</v>
      </c>
      <c r="EY44" s="52"/>
      <c r="EZ44" s="52"/>
      <c r="FA44" s="52"/>
      <c r="FB44" s="52"/>
      <c r="FC44" s="52"/>
      <c r="FD44" s="54" t="s">
        <v>2187</v>
      </c>
      <c r="FE44" s="52"/>
      <c r="FF44" s="52"/>
      <c r="FG44" s="52"/>
      <c r="FH44" s="52"/>
      <c r="FI44" s="52"/>
      <c r="FJ44" s="51"/>
      <c r="FN44" s="207" t="s">
        <v>2188</v>
      </c>
      <c r="FO44" s="182"/>
      <c r="FP44" s="182"/>
      <c r="FQ44" s="182"/>
      <c r="FR44" s="182"/>
      <c r="FS44" s="182"/>
      <c r="FT44" s="207" t="s">
        <v>2189</v>
      </c>
      <c r="FU44" s="182"/>
      <c r="FV44" s="182"/>
      <c r="FW44" s="182"/>
      <c r="FX44" s="182"/>
      <c r="FY44" s="182"/>
      <c r="FZ44" s="183"/>
      <c r="GD44" s="164" t="s">
        <v>1343</v>
      </c>
      <c r="GE44" s="165"/>
      <c r="GF44" s="165"/>
      <c r="GG44" s="165"/>
      <c r="GH44" s="165"/>
      <c r="GI44" s="165"/>
      <c r="GJ44" s="164" t="s">
        <v>1646</v>
      </c>
      <c r="GK44" s="165"/>
      <c r="GL44" s="165"/>
      <c r="GM44" s="165"/>
      <c r="GN44" s="165"/>
      <c r="GO44" s="165"/>
      <c r="GP44" s="166"/>
      <c r="GT44" s="190" t="s">
        <v>2190</v>
      </c>
      <c r="GU44" s="191"/>
      <c r="GV44" s="191"/>
      <c r="GW44" s="191"/>
      <c r="GX44" s="191"/>
      <c r="GY44" s="191"/>
      <c r="GZ44" s="191"/>
      <c r="HA44" s="192" t="s">
        <v>2191</v>
      </c>
      <c r="HB44" s="191"/>
      <c r="HC44" s="191"/>
      <c r="HD44" s="191"/>
      <c r="HE44" s="191"/>
      <c r="HF44" s="191"/>
      <c r="HG44" s="191"/>
      <c r="HH44" s="191"/>
      <c r="HI44" s="193"/>
      <c r="HM44" s="177" t="s">
        <v>2192</v>
      </c>
      <c r="HN44" s="178"/>
      <c r="HO44" s="178"/>
      <c r="HP44" s="178"/>
      <c r="HQ44" s="178"/>
      <c r="HR44" s="178"/>
      <c r="HS44" s="178"/>
      <c r="HT44" s="177" t="s">
        <v>2193</v>
      </c>
      <c r="HU44" s="178"/>
      <c r="HV44" s="178"/>
      <c r="HW44" s="178"/>
      <c r="HX44" s="178"/>
      <c r="HY44" s="178"/>
      <c r="HZ44" s="178"/>
      <c r="IA44" s="179"/>
      <c r="IE44" s="228"/>
      <c r="IF44" s="229"/>
      <c r="IG44" s="229"/>
      <c r="IH44" s="229"/>
      <c r="II44" s="229"/>
      <c r="IJ44" s="229"/>
      <c r="IK44" s="228"/>
      <c r="IL44" s="229"/>
      <c r="IM44" s="229"/>
      <c r="IN44" s="229"/>
      <c r="IO44" s="229"/>
      <c r="IP44" s="229"/>
      <c r="IQ44" s="230"/>
      <c r="IV44" s="177" t="s">
        <v>2194</v>
      </c>
      <c r="IW44" s="178"/>
      <c r="IX44" s="178"/>
      <c r="IY44" s="178"/>
      <c r="IZ44" s="178"/>
      <c r="JA44" s="178"/>
      <c r="JB44" s="177" t="s">
        <v>2195</v>
      </c>
      <c r="JC44" s="178"/>
      <c r="JD44" s="178"/>
      <c r="JE44" s="178"/>
      <c r="JF44" s="178"/>
      <c r="JG44" s="178"/>
      <c r="JH44" s="179"/>
    </row>
    <row r="45" spans="2:268">
      <c r="B45" s="54" t="s">
        <v>2196</v>
      </c>
      <c r="C45" s="52"/>
      <c r="D45" s="52"/>
      <c r="E45" s="52"/>
      <c r="F45" s="52"/>
      <c r="G45" s="52"/>
      <c r="H45" s="54" t="s">
        <v>3822</v>
      </c>
      <c r="I45" s="52"/>
      <c r="J45" s="52"/>
      <c r="K45" s="52"/>
      <c r="L45" s="52"/>
      <c r="M45" s="52"/>
      <c r="N45" s="51"/>
      <c r="O45" s="52"/>
      <c r="P45" s="52"/>
      <c r="Q45" s="52"/>
      <c r="R45" s="52"/>
      <c r="U45" s="54"/>
      <c r="V45" s="52"/>
      <c r="W45" s="52"/>
      <c r="X45" s="52"/>
      <c r="Y45" s="52"/>
      <c r="Z45" s="52"/>
      <c r="AA45" s="52"/>
      <c r="AB45" s="52"/>
      <c r="AC45" s="52"/>
      <c r="AD45" s="54"/>
      <c r="AE45" s="52"/>
      <c r="AF45" s="52"/>
      <c r="AG45" s="52"/>
      <c r="AH45" s="52"/>
      <c r="AI45" s="52"/>
      <c r="AJ45" s="52"/>
      <c r="AK45" s="52"/>
      <c r="AL45" s="51"/>
      <c r="AP45" s="232" t="s">
        <v>2197</v>
      </c>
      <c r="AQ45" s="197"/>
      <c r="AR45" s="197"/>
      <c r="AS45" s="197"/>
      <c r="AT45" s="197"/>
      <c r="AU45" s="197"/>
      <c r="AV45" s="232" t="s">
        <v>2198</v>
      </c>
      <c r="AW45" s="197"/>
      <c r="AX45" s="197"/>
      <c r="AY45" s="197"/>
      <c r="AZ45" s="197"/>
      <c r="BA45" s="197"/>
      <c r="BB45" s="198"/>
      <c r="BF45" s="184" t="s">
        <v>2194</v>
      </c>
      <c r="BG45" s="197"/>
      <c r="BH45" s="197"/>
      <c r="BI45" s="197"/>
      <c r="BJ45" s="197"/>
      <c r="BK45" s="197"/>
      <c r="BL45" s="184" t="s">
        <v>2195</v>
      </c>
      <c r="BM45" s="197"/>
      <c r="BN45" s="197"/>
      <c r="BO45" s="197"/>
      <c r="BP45" s="197"/>
      <c r="BQ45" s="197"/>
      <c r="BR45" s="198"/>
      <c r="BV45" s="184"/>
      <c r="BW45" s="197"/>
      <c r="BX45" s="197"/>
      <c r="BY45" s="197"/>
      <c r="BZ45" s="197"/>
      <c r="CA45" s="197"/>
      <c r="CB45" s="184" t="s">
        <v>2199</v>
      </c>
      <c r="CC45" s="197"/>
      <c r="CD45" s="197"/>
      <c r="CE45" s="197"/>
      <c r="CF45" s="197"/>
      <c r="CG45" s="197"/>
      <c r="CH45" s="198"/>
      <c r="CL45" s="231" t="s">
        <v>2200</v>
      </c>
      <c r="CM45" s="197"/>
      <c r="CN45" s="197"/>
      <c r="CO45" s="197"/>
      <c r="CP45" s="197"/>
      <c r="CQ45" s="197"/>
      <c r="CR45" s="184" t="s">
        <v>2201</v>
      </c>
      <c r="CS45" s="197"/>
      <c r="CT45" s="197"/>
      <c r="CU45" s="197"/>
      <c r="CV45" s="197"/>
      <c r="CW45" s="197"/>
      <c r="CX45" s="198"/>
      <c r="DB45" s="50"/>
      <c r="DC45" s="49"/>
      <c r="DD45" s="49"/>
      <c r="DE45" s="49"/>
      <c r="DF45" s="49"/>
      <c r="DG45" s="49"/>
      <c r="DH45" s="50"/>
      <c r="DI45" s="49"/>
      <c r="DJ45" s="49"/>
      <c r="DK45" s="49"/>
      <c r="DL45" s="49"/>
      <c r="DM45" s="49"/>
      <c r="DN45" s="48"/>
      <c r="DR45" s="181" t="s">
        <v>2202</v>
      </c>
      <c r="DS45" s="182"/>
      <c r="DT45" s="182"/>
      <c r="DU45" s="182"/>
      <c r="DV45" s="182"/>
      <c r="DW45" s="182"/>
      <c r="DX45" s="181" t="s">
        <v>2203</v>
      </c>
      <c r="DY45" s="182"/>
      <c r="DZ45" s="182"/>
      <c r="EA45" s="182"/>
      <c r="EB45" s="182"/>
      <c r="EC45" s="182"/>
      <c r="ED45" s="183"/>
      <c r="EH45" s="54" t="s">
        <v>1385</v>
      </c>
      <c r="EI45" s="52"/>
      <c r="EJ45" s="52"/>
      <c r="EK45" s="52"/>
      <c r="EL45" s="52"/>
      <c r="EM45" s="52"/>
      <c r="EN45" s="54" t="s">
        <v>2204</v>
      </c>
      <c r="EO45" s="52"/>
      <c r="EP45" s="52"/>
      <c r="EQ45" s="52"/>
      <c r="ER45" s="52"/>
      <c r="ES45" s="52"/>
      <c r="ET45" s="51"/>
      <c r="EX45" s="54"/>
      <c r="EY45" s="52"/>
      <c r="EZ45" s="52"/>
      <c r="FA45" s="52"/>
      <c r="FB45" s="52"/>
      <c r="FC45" s="52"/>
      <c r="FD45" s="54"/>
      <c r="FE45" s="52"/>
      <c r="FF45" s="52"/>
      <c r="FG45" s="52"/>
      <c r="FH45" s="52"/>
      <c r="FI45" s="52"/>
      <c r="FJ45" s="51"/>
      <c r="FN45" s="54" t="s">
        <v>2205</v>
      </c>
      <c r="FO45" s="52"/>
      <c r="FP45" s="52"/>
      <c r="FQ45" s="52"/>
      <c r="FR45" s="52"/>
      <c r="FS45" s="52"/>
      <c r="FT45" s="54" t="s">
        <v>2206</v>
      </c>
      <c r="FU45" s="52"/>
      <c r="FV45" s="52"/>
      <c r="FW45" s="52"/>
      <c r="FX45" s="52"/>
      <c r="FY45" s="52"/>
      <c r="FZ45" s="51"/>
      <c r="GD45" s="164" t="s">
        <v>2207</v>
      </c>
      <c r="GE45" s="165"/>
      <c r="GF45" s="165"/>
      <c r="GG45" s="165"/>
      <c r="GH45" s="165"/>
      <c r="GI45" s="165"/>
      <c r="GJ45" s="164" t="s">
        <v>2208</v>
      </c>
      <c r="GK45" s="165"/>
      <c r="GL45" s="165"/>
      <c r="GM45" s="165"/>
      <c r="GN45" s="165"/>
      <c r="GO45" s="165"/>
      <c r="GP45" s="166"/>
      <c r="GT45" s="190" t="s">
        <v>2209</v>
      </c>
      <c r="GU45" s="191"/>
      <c r="GV45" s="191"/>
      <c r="GW45" s="191"/>
      <c r="GX45" s="191"/>
      <c r="GY45" s="191"/>
      <c r="GZ45" s="191"/>
      <c r="HA45" s="192" t="s">
        <v>2210</v>
      </c>
      <c r="HB45" s="191"/>
      <c r="HC45" s="191"/>
      <c r="HD45" s="191"/>
      <c r="HE45" s="191"/>
      <c r="HF45" s="191"/>
      <c r="HG45" s="191"/>
      <c r="HH45" s="191"/>
      <c r="HI45" s="193"/>
      <c r="HM45" s="177" t="s">
        <v>2211</v>
      </c>
      <c r="HN45" s="178"/>
      <c r="HO45" s="178"/>
      <c r="HP45" s="178"/>
      <c r="HQ45" s="178"/>
      <c r="HR45" s="178"/>
      <c r="HS45" s="178"/>
      <c r="HT45" s="177" t="s">
        <v>2212</v>
      </c>
      <c r="HU45" s="178"/>
      <c r="HV45" s="178"/>
      <c r="HW45" s="178"/>
      <c r="HX45" s="178"/>
      <c r="HY45" s="178"/>
      <c r="HZ45" s="178"/>
      <c r="IA45" s="179"/>
      <c r="IV45" s="177" t="s">
        <v>2213</v>
      </c>
      <c r="IW45" s="178"/>
      <c r="IX45" s="178"/>
      <c r="IY45" s="178"/>
      <c r="IZ45" s="178"/>
      <c r="JA45" s="178"/>
      <c r="JB45" s="177" t="s">
        <v>2214</v>
      </c>
      <c r="JC45" s="178"/>
      <c r="JD45" s="178"/>
      <c r="JE45" s="178"/>
      <c r="JF45" s="178"/>
      <c r="JG45" s="178"/>
      <c r="JH45" s="179"/>
    </row>
    <row r="46" spans="2:268">
      <c r="B46" s="54" t="s">
        <v>2215</v>
      </c>
      <c r="C46" s="52"/>
      <c r="D46" s="52"/>
      <c r="E46" s="52"/>
      <c r="F46" s="52"/>
      <c r="G46" s="52"/>
      <c r="H46" s="54" t="s">
        <v>2216</v>
      </c>
      <c r="I46" s="52"/>
      <c r="J46" s="52"/>
      <c r="K46" s="52"/>
      <c r="L46" s="52"/>
      <c r="M46" s="52"/>
      <c r="N46" s="51"/>
      <c r="O46" s="52"/>
      <c r="P46" s="52"/>
      <c r="Q46" s="52"/>
      <c r="R46" s="52"/>
      <c r="U46" s="54"/>
      <c r="V46" s="52"/>
      <c r="W46" s="52"/>
      <c r="X46" s="52"/>
      <c r="Y46" s="52"/>
      <c r="Z46" s="52"/>
      <c r="AA46" s="52"/>
      <c r="AB46" s="52"/>
      <c r="AC46" s="52"/>
      <c r="AD46" s="54"/>
      <c r="AE46" s="52"/>
      <c r="AF46" s="52"/>
      <c r="AG46" s="52"/>
      <c r="AH46" s="52"/>
      <c r="AI46" s="52"/>
      <c r="AJ46" s="52"/>
      <c r="AK46" s="52"/>
      <c r="AL46" s="51"/>
      <c r="AP46" s="232" t="s">
        <v>2217</v>
      </c>
      <c r="AQ46" s="197"/>
      <c r="AR46" s="197"/>
      <c r="AS46" s="197"/>
      <c r="AT46" s="197"/>
      <c r="AU46" s="197"/>
      <c r="AV46" s="232" t="s">
        <v>2218</v>
      </c>
      <c r="AW46" s="197"/>
      <c r="AX46" s="197"/>
      <c r="AY46" s="197"/>
      <c r="AZ46" s="197"/>
      <c r="BA46" s="197"/>
      <c r="BB46" s="198"/>
      <c r="BF46" s="184" t="s">
        <v>2213</v>
      </c>
      <c r="BG46" s="197"/>
      <c r="BH46" s="197"/>
      <c r="BI46" s="197"/>
      <c r="BJ46" s="197"/>
      <c r="BK46" s="197"/>
      <c r="BL46" s="184" t="s">
        <v>2214</v>
      </c>
      <c r="BM46" s="197"/>
      <c r="BN46" s="197"/>
      <c r="BO46" s="197"/>
      <c r="BP46" s="197"/>
      <c r="BQ46" s="197"/>
      <c r="BR46" s="198"/>
      <c r="BV46" s="184"/>
      <c r="BW46" s="197"/>
      <c r="BX46" s="197"/>
      <c r="BY46" s="197"/>
      <c r="BZ46" s="197"/>
      <c r="CA46" s="197"/>
      <c r="CB46" s="184" t="s">
        <v>2219</v>
      </c>
      <c r="CC46" s="197"/>
      <c r="CD46" s="197"/>
      <c r="CE46" s="197"/>
      <c r="CF46" s="197"/>
      <c r="CG46" s="197"/>
      <c r="CH46" s="198"/>
      <c r="CL46" s="231" t="s">
        <v>2220</v>
      </c>
      <c r="CM46" s="197"/>
      <c r="CN46" s="197"/>
      <c r="CO46" s="197"/>
      <c r="CP46" s="197"/>
      <c r="CQ46" s="197"/>
      <c r="CR46" s="184" t="s">
        <v>2221</v>
      </c>
      <c r="CS46" s="197"/>
      <c r="CT46" s="197"/>
      <c r="CU46" s="197"/>
      <c r="CV46" s="197"/>
      <c r="CW46" s="197"/>
      <c r="CX46" s="198"/>
      <c r="DB46" s="54"/>
      <c r="DC46" s="52"/>
      <c r="DD46" s="52"/>
      <c r="DE46" s="52"/>
      <c r="DF46" s="52"/>
      <c r="DG46" s="52"/>
      <c r="DH46" s="54"/>
      <c r="DI46" s="52"/>
      <c r="DJ46" s="52"/>
      <c r="DK46" s="52"/>
      <c r="DL46" s="52"/>
      <c r="DM46" s="52"/>
      <c r="DN46" s="51"/>
      <c r="DR46" s="181" t="s">
        <v>2222</v>
      </c>
      <c r="DS46" s="182"/>
      <c r="DT46" s="182"/>
      <c r="DU46" s="182"/>
      <c r="DV46" s="182"/>
      <c r="DW46" s="182"/>
      <c r="DX46" s="181" t="s">
        <v>2223</v>
      </c>
      <c r="DY46" s="182"/>
      <c r="DZ46" s="182"/>
      <c r="EA46" s="182"/>
      <c r="EB46" s="182"/>
      <c r="EC46" s="182"/>
      <c r="ED46" s="183"/>
      <c r="EH46" s="54" t="s">
        <v>1381</v>
      </c>
      <c r="EI46" s="52"/>
      <c r="EJ46" s="52"/>
      <c r="EK46" s="52"/>
      <c r="EL46" s="52"/>
      <c r="EM46" s="52"/>
      <c r="EN46" s="54" t="s">
        <v>2224</v>
      </c>
      <c r="EO46" s="52"/>
      <c r="EP46" s="52"/>
      <c r="EQ46" s="52"/>
      <c r="ER46" s="52"/>
      <c r="ES46" s="52"/>
      <c r="ET46" s="51"/>
      <c r="EX46" s="50"/>
      <c r="EY46" s="49"/>
      <c r="EZ46" s="49"/>
      <c r="FA46" s="49"/>
      <c r="FB46" s="49"/>
      <c r="FC46" s="49"/>
      <c r="FD46" s="50"/>
      <c r="FE46" s="49"/>
      <c r="FF46" s="49"/>
      <c r="FG46" s="49"/>
      <c r="FH46" s="49"/>
      <c r="FI46" s="49"/>
      <c r="FJ46" s="48"/>
      <c r="FN46" s="54" t="s">
        <v>1907</v>
      </c>
      <c r="FO46" s="52"/>
      <c r="FP46" s="52"/>
      <c r="FQ46" s="52"/>
      <c r="FR46" s="52"/>
      <c r="FS46" s="52"/>
      <c r="FT46" s="54" t="s">
        <v>2225</v>
      </c>
      <c r="FU46" s="52"/>
      <c r="FV46" s="52"/>
      <c r="FW46" s="52"/>
      <c r="FX46" s="52"/>
      <c r="FY46" s="52"/>
      <c r="FZ46" s="51"/>
      <c r="GD46" s="164" t="s">
        <v>1675</v>
      </c>
      <c r="GE46" s="165"/>
      <c r="GF46" s="165"/>
      <c r="GG46" s="165"/>
      <c r="GH46" s="165"/>
      <c r="GI46" s="165"/>
      <c r="GJ46" s="164" t="s">
        <v>2226</v>
      </c>
      <c r="GK46" s="165"/>
      <c r="GL46" s="165"/>
      <c r="GM46" s="165"/>
      <c r="GN46" s="165"/>
      <c r="GO46" s="165"/>
      <c r="GP46" s="166"/>
      <c r="GT46" s="190" t="s">
        <v>2227</v>
      </c>
      <c r="GU46" s="191"/>
      <c r="GV46" s="191"/>
      <c r="GW46" s="191"/>
      <c r="GX46" s="191"/>
      <c r="GY46" s="191"/>
      <c r="GZ46" s="191"/>
      <c r="HA46" s="192" t="s">
        <v>2228</v>
      </c>
      <c r="HB46" s="191"/>
      <c r="HC46" s="191"/>
      <c r="HD46" s="191"/>
      <c r="HE46" s="191"/>
      <c r="HF46" s="191"/>
      <c r="HG46" s="191"/>
      <c r="HH46" s="191"/>
      <c r="HI46" s="193"/>
      <c r="HM46" s="177" t="s">
        <v>2229</v>
      </c>
      <c r="HN46" s="178"/>
      <c r="HO46" s="178"/>
      <c r="HP46" s="178"/>
      <c r="HQ46" s="178"/>
      <c r="HR46" s="178"/>
      <c r="HS46" s="178"/>
      <c r="HT46" s="177" t="s">
        <v>2230</v>
      </c>
      <c r="HU46" s="178"/>
      <c r="HV46" s="178"/>
      <c r="HW46" s="178"/>
      <c r="HX46" s="178"/>
      <c r="HY46" s="178"/>
      <c r="HZ46" s="178"/>
      <c r="IA46" s="179"/>
      <c r="IV46" s="177" t="s">
        <v>2231</v>
      </c>
      <c r="IW46" s="178"/>
      <c r="IX46" s="178"/>
      <c r="IY46" s="178"/>
      <c r="IZ46" s="178"/>
      <c r="JA46" s="178"/>
      <c r="JB46" s="177" t="s">
        <v>2232</v>
      </c>
      <c r="JC46" s="178"/>
      <c r="JD46" s="178"/>
      <c r="JE46" s="178"/>
      <c r="JF46" s="178"/>
      <c r="JG46" s="178"/>
      <c r="JH46" s="179"/>
    </row>
    <row r="47" spans="2:268">
      <c r="B47" s="54" t="s">
        <v>2233</v>
      </c>
      <c r="C47" s="52"/>
      <c r="D47" s="52"/>
      <c r="E47" s="52"/>
      <c r="F47" s="52"/>
      <c r="G47" s="52"/>
      <c r="H47" s="54" t="s">
        <v>2234</v>
      </c>
      <c r="I47" s="52"/>
      <c r="J47" s="52"/>
      <c r="K47" s="52"/>
      <c r="L47" s="52"/>
      <c r="M47" s="52"/>
      <c r="N47" s="51"/>
      <c r="O47" s="52"/>
      <c r="P47" s="52"/>
      <c r="Q47" s="52"/>
      <c r="R47" s="52"/>
      <c r="U47" s="50"/>
      <c r="V47" s="49"/>
      <c r="W47" s="49"/>
      <c r="X47" s="49"/>
      <c r="Y47" s="49"/>
      <c r="Z47" s="49"/>
      <c r="AA47" s="49"/>
      <c r="AB47" s="49"/>
      <c r="AC47" s="49"/>
      <c r="AD47" s="50"/>
      <c r="AE47" s="49"/>
      <c r="AF47" s="49"/>
      <c r="AG47" s="49"/>
      <c r="AH47" s="49"/>
      <c r="AI47" s="49"/>
      <c r="AJ47" s="49"/>
      <c r="AK47" s="49"/>
      <c r="AL47" s="48"/>
      <c r="AP47" s="232" t="s">
        <v>2235</v>
      </c>
      <c r="AQ47" s="197"/>
      <c r="AR47" s="197"/>
      <c r="AS47" s="197"/>
      <c r="AT47" s="197"/>
      <c r="AU47" s="197"/>
      <c r="AV47" s="232" t="s">
        <v>2236</v>
      </c>
      <c r="AW47" s="197"/>
      <c r="AX47" s="197"/>
      <c r="AY47" s="197"/>
      <c r="AZ47" s="197"/>
      <c r="BA47" s="197"/>
      <c r="BB47" s="198"/>
      <c r="BF47" s="184" t="s">
        <v>2237</v>
      </c>
      <c r="BG47" s="197"/>
      <c r="BH47" s="197"/>
      <c r="BI47" s="197"/>
      <c r="BJ47" s="197"/>
      <c r="BK47" s="197"/>
      <c r="BL47" s="184" t="s">
        <v>2232</v>
      </c>
      <c r="BM47" s="197"/>
      <c r="BN47" s="197"/>
      <c r="BO47" s="197"/>
      <c r="BP47" s="197"/>
      <c r="BQ47" s="197"/>
      <c r="BR47" s="198"/>
      <c r="BV47" s="184"/>
      <c r="BW47" s="197"/>
      <c r="BX47" s="197"/>
      <c r="BY47" s="197"/>
      <c r="BZ47" s="197"/>
      <c r="CA47" s="197"/>
      <c r="CB47" s="184" t="s">
        <v>2238</v>
      </c>
      <c r="CC47" s="197"/>
      <c r="CD47" s="197"/>
      <c r="CE47" s="197"/>
      <c r="CF47" s="197"/>
      <c r="CG47" s="197"/>
      <c r="CH47" s="198"/>
      <c r="CL47" s="231" t="s">
        <v>2239</v>
      </c>
      <c r="CM47" s="197"/>
      <c r="CN47" s="197"/>
      <c r="CO47" s="197"/>
      <c r="CP47" s="197"/>
      <c r="CQ47" s="197"/>
      <c r="CR47" s="184" t="s">
        <v>2240</v>
      </c>
      <c r="CS47" s="197"/>
      <c r="CT47" s="197"/>
      <c r="CU47" s="197"/>
      <c r="CV47" s="197"/>
      <c r="CW47" s="197"/>
      <c r="CX47" s="198"/>
      <c r="DB47" s="54"/>
      <c r="DC47" s="52"/>
      <c r="DD47" s="52"/>
      <c r="DE47" s="52"/>
      <c r="DF47" s="52"/>
      <c r="DG47" s="52"/>
      <c r="DH47" s="54"/>
      <c r="DI47" s="52"/>
      <c r="DJ47" s="52"/>
      <c r="DK47" s="52"/>
      <c r="DL47" s="52"/>
      <c r="DM47" s="52"/>
      <c r="DN47" s="51"/>
      <c r="DR47" s="181" t="s">
        <v>2241</v>
      </c>
      <c r="DS47" s="182"/>
      <c r="DT47" s="182"/>
      <c r="DU47" s="182"/>
      <c r="DV47" s="182"/>
      <c r="DW47" s="182"/>
      <c r="DX47" s="181" t="s">
        <v>2242</v>
      </c>
      <c r="DY47" s="182"/>
      <c r="DZ47" s="182"/>
      <c r="EA47" s="182"/>
      <c r="EB47" s="182"/>
      <c r="EC47" s="182"/>
      <c r="ED47" s="183"/>
      <c r="EH47" s="54" t="s">
        <v>1377</v>
      </c>
      <c r="EI47" s="52"/>
      <c r="EJ47" s="52"/>
      <c r="EK47" s="52"/>
      <c r="EL47" s="52"/>
      <c r="EM47" s="52"/>
      <c r="EN47" s="54" t="s">
        <v>2243</v>
      </c>
      <c r="EO47" s="52"/>
      <c r="EP47" s="52"/>
      <c r="EQ47" s="52"/>
      <c r="ER47" s="52"/>
      <c r="ES47" s="52"/>
      <c r="ET47" s="51"/>
      <c r="FN47" s="54" t="s">
        <v>2244</v>
      </c>
      <c r="FO47" s="52"/>
      <c r="FP47" s="52"/>
      <c r="FQ47" s="52"/>
      <c r="FR47" s="52"/>
      <c r="FS47" s="52"/>
      <c r="FT47" s="54" t="s">
        <v>2245</v>
      </c>
      <c r="FU47" s="52"/>
      <c r="FV47" s="52"/>
      <c r="FW47" s="52"/>
      <c r="FX47" s="52"/>
      <c r="FY47" s="52"/>
      <c r="FZ47" s="51"/>
      <c r="GD47" s="164" t="s">
        <v>1587</v>
      </c>
      <c r="GE47" s="188"/>
      <c r="GF47" s="188"/>
      <c r="GG47" s="188"/>
      <c r="GH47" s="188"/>
      <c r="GI47" s="188"/>
      <c r="GJ47" s="164" t="s">
        <v>2246</v>
      </c>
      <c r="GK47" s="188"/>
      <c r="GL47" s="188"/>
      <c r="GM47" s="188"/>
      <c r="GN47" s="188"/>
      <c r="GO47" s="188"/>
      <c r="GP47" s="189"/>
      <c r="GT47" s="190" t="s">
        <v>2247</v>
      </c>
      <c r="GU47" s="191"/>
      <c r="GV47" s="191"/>
      <c r="GW47" s="191"/>
      <c r="GX47" s="191"/>
      <c r="GY47" s="191"/>
      <c r="GZ47" s="191"/>
      <c r="HA47" s="192" t="s">
        <v>2248</v>
      </c>
      <c r="HB47" s="191"/>
      <c r="HC47" s="191"/>
      <c r="HD47" s="191"/>
      <c r="HE47" s="191"/>
      <c r="HF47" s="191"/>
      <c r="HG47" s="191"/>
      <c r="HH47" s="191"/>
      <c r="HI47" s="193"/>
      <c r="HM47" s="177" t="s">
        <v>2249</v>
      </c>
      <c r="HN47" s="178"/>
      <c r="HO47" s="178"/>
      <c r="HP47" s="178"/>
      <c r="HQ47" s="178"/>
      <c r="HR47" s="178"/>
      <c r="HS47" s="178"/>
      <c r="HT47" s="177" t="s">
        <v>2250</v>
      </c>
      <c r="HU47" s="178"/>
      <c r="HV47" s="178"/>
      <c r="HW47" s="178"/>
      <c r="HX47" s="178"/>
      <c r="HY47" s="178"/>
      <c r="HZ47" s="178"/>
      <c r="IA47" s="179"/>
      <c r="IV47" s="177" t="s">
        <v>2251</v>
      </c>
      <c r="IW47" s="178"/>
      <c r="IX47" s="178"/>
      <c r="IY47" s="178"/>
      <c r="IZ47" s="178"/>
      <c r="JA47" s="178"/>
      <c r="JB47" s="177" t="s">
        <v>2252</v>
      </c>
      <c r="JC47" s="178"/>
      <c r="JD47" s="178"/>
      <c r="JE47" s="178"/>
      <c r="JF47" s="178"/>
      <c r="JG47" s="178"/>
      <c r="JH47" s="179"/>
    </row>
    <row r="48" spans="2:268">
      <c r="B48" s="54" t="s">
        <v>2253</v>
      </c>
      <c r="C48" s="52"/>
      <c r="D48" s="52"/>
      <c r="E48" s="52"/>
      <c r="F48" s="52"/>
      <c r="G48" s="52"/>
      <c r="H48" s="54" t="s">
        <v>2254</v>
      </c>
      <c r="I48" s="52"/>
      <c r="J48" s="52"/>
      <c r="K48" s="52"/>
      <c r="L48" s="52"/>
      <c r="M48" s="52"/>
      <c r="N48" s="51"/>
      <c r="O48" s="52"/>
      <c r="P48" s="52"/>
      <c r="Q48" s="52"/>
      <c r="R48" s="52"/>
      <c r="AP48" s="232" t="s">
        <v>2255</v>
      </c>
      <c r="AQ48" s="197"/>
      <c r="AR48" s="197"/>
      <c r="AS48" s="197"/>
      <c r="AT48" s="197"/>
      <c r="AU48" s="197"/>
      <c r="AV48" s="232" t="s">
        <v>2256</v>
      </c>
      <c r="AW48" s="197"/>
      <c r="AX48" s="197"/>
      <c r="AY48" s="197"/>
      <c r="AZ48" s="197"/>
      <c r="BA48" s="197"/>
      <c r="BB48" s="198"/>
      <c r="BF48" s="184" t="s">
        <v>2257</v>
      </c>
      <c r="BG48" s="112"/>
      <c r="BH48" s="112"/>
      <c r="BI48" s="112"/>
      <c r="BJ48" s="112"/>
      <c r="BK48" s="112"/>
      <c r="BL48" s="184" t="s">
        <v>2252</v>
      </c>
      <c r="BM48" s="112"/>
      <c r="BN48" s="112"/>
      <c r="BO48" s="112"/>
      <c r="BP48" s="112"/>
      <c r="BQ48" s="112"/>
      <c r="BR48" s="198"/>
      <c r="BV48" s="184"/>
      <c r="BW48" s="112"/>
      <c r="BX48" s="112"/>
      <c r="BY48" s="112"/>
      <c r="BZ48" s="112"/>
      <c r="CA48" s="112"/>
      <c r="CB48" s="184"/>
      <c r="CC48" s="112"/>
      <c r="CD48" s="112"/>
      <c r="CE48" s="112"/>
      <c r="CF48" s="112"/>
      <c r="CG48" s="112"/>
      <c r="CH48" s="185"/>
      <c r="CL48" s="231" t="s">
        <v>2258</v>
      </c>
      <c r="CM48" s="112"/>
      <c r="CN48" s="112"/>
      <c r="CO48" s="112"/>
      <c r="CP48" s="112"/>
      <c r="CQ48" s="112"/>
      <c r="CR48" s="184" t="s">
        <v>2259</v>
      </c>
      <c r="CS48" s="112"/>
      <c r="CT48" s="112"/>
      <c r="CU48" s="112"/>
      <c r="CV48" s="112"/>
      <c r="CW48" s="112"/>
      <c r="CX48" s="185"/>
      <c r="DB48" s="50"/>
      <c r="DC48" s="49"/>
      <c r="DD48" s="49"/>
      <c r="DE48" s="49"/>
      <c r="DF48" s="49"/>
      <c r="DG48" s="49"/>
      <c r="DH48" s="50"/>
      <c r="DI48" s="49"/>
      <c r="DJ48" s="49"/>
      <c r="DK48" s="49"/>
      <c r="DL48" s="49"/>
      <c r="DM48" s="49"/>
      <c r="DN48" s="48"/>
      <c r="DR48" s="181" t="s">
        <v>2260</v>
      </c>
      <c r="DS48" s="182"/>
      <c r="DT48" s="182"/>
      <c r="DU48" s="182"/>
      <c r="DV48" s="182"/>
      <c r="DW48" s="182"/>
      <c r="DX48" s="181" t="s">
        <v>2261</v>
      </c>
      <c r="DY48" s="182"/>
      <c r="DZ48" s="182"/>
      <c r="EA48" s="182"/>
      <c r="EB48" s="182"/>
      <c r="EC48" s="182"/>
      <c r="ED48" s="183"/>
      <c r="EH48" s="54" t="s">
        <v>1375</v>
      </c>
      <c r="EI48" s="52"/>
      <c r="EJ48" s="52"/>
      <c r="EK48" s="52"/>
      <c r="EL48" s="52"/>
      <c r="EM48" s="52"/>
      <c r="EN48" s="54" t="s">
        <v>2262</v>
      </c>
      <c r="EO48" s="52"/>
      <c r="EP48" s="52"/>
      <c r="EQ48" s="52"/>
      <c r="ER48" s="52"/>
      <c r="ES48" s="52"/>
      <c r="ET48" s="51"/>
      <c r="FN48" s="54" t="s">
        <v>2263</v>
      </c>
      <c r="FO48" s="52"/>
      <c r="FP48" s="52"/>
      <c r="FQ48" s="52"/>
      <c r="FR48" s="52"/>
      <c r="FS48" s="52"/>
      <c r="FT48" s="54" t="s">
        <v>2264</v>
      </c>
      <c r="FU48" s="52"/>
      <c r="FV48" s="52"/>
      <c r="FW48" s="52"/>
      <c r="FX48" s="52"/>
      <c r="FY48" s="52"/>
      <c r="FZ48" s="51"/>
      <c r="GD48" s="187" t="s">
        <v>1333</v>
      </c>
      <c r="GE48" s="188"/>
      <c r="GF48" s="188"/>
      <c r="GG48" s="188"/>
      <c r="GH48" s="188"/>
      <c r="GI48" s="188"/>
      <c r="GJ48" s="187" t="s">
        <v>2265</v>
      </c>
      <c r="GK48" s="188"/>
      <c r="GL48" s="188"/>
      <c r="GM48" s="188"/>
      <c r="GN48" s="188"/>
      <c r="GO48" s="188"/>
      <c r="GP48" s="189"/>
      <c r="GT48" s="190" t="s">
        <v>2266</v>
      </c>
      <c r="GU48" s="191"/>
      <c r="GV48" s="191"/>
      <c r="GW48" s="191"/>
      <c r="GX48" s="191"/>
      <c r="GY48" s="191"/>
      <c r="GZ48" s="191"/>
      <c r="HA48" s="192" t="s">
        <v>2267</v>
      </c>
      <c r="HB48" s="191"/>
      <c r="HC48" s="191"/>
      <c r="HD48" s="191"/>
      <c r="HE48" s="191"/>
      <c r="HF48" s="191"/>
      <c r="HG48" s="191"/>
      <c r="HH48" s="191"/>
      <c r="HI48" s="193"/>
      <c r="HM48" s="177" t="s">
        <v>2268</v>
      </c>
      <c r="HN48" s="178"/>
      <c r="HO48" s="178"/>
      <c r="HP48" s="178"/>
      <c r="HQ48" s="178"/>
      <c r="HR48" s="178"/>
      <c r="HS48" s="178"/>
      <c r="HT48" s="177" t="s">
        <v>2269</v>
      </c>
      <c r="HU48" s="178"/>
      <c r="HV48" s="178"/>
      <c r="HW48" s="178"/>
      <c r="HX48" s="178"/>
      <c r="HY48" s="178"/>
      <c r="HZ48" s="178"/>
      <c r="IA48" s="179"/>
      <c r="IV48" s="177" t="s">
        <v>2270</v>
      </c>
      <c r="IW48" s="178"/>
      <c r="IX48" s="178"/>
      <c r="IY48" s="178"/>
      <c r="IZ48" s="178"/>
      <c r="JA48" s="178"/>
      <c r="JB48" s="177" t="s">
        <v>2271</v>
      </c>
      <c r="JC48" s="178"/>
      <c r="JD48" s="178"/>
      <c r="JE48" s="178"/>
      <c r="JF48" s="178"/>
      <c r="JG48" s="178"/>
      <c r="JH48" s="179"/>
    </row>
    <row r="49" spans="2:268">
      <c r="B49" s="54" t="s">
        <v>2272</v>
      </c>
      <c r="C49" s="52"/>
      <c r="D49" s="52"/>
      <c r="E49" s="52"/>
      <c r="F49" s="52"/>
      <c r="G49" s="52"/>
      <c r="H49" s="54" t="s">
        <v>2273</v>
      </c>
      <c r="I49" s="52"/>
      <c r="J49" s="52"/>
      <c r="K49" s="52"/>
      <c r="L49" s="52"/>
      <c r="M49" s="52"/>
      <c r="N49" s="51"/>
      <c r="O49" s="52"/>
      <c r="P49" s="52"/>
      <c r="Q49" s="52"/>
      <c r="R49" s="52"/>
      <c r="AP49" s="232" t="s">
        <v>2274</v>
      </c>
      <c r="AQ49" s="197"/>
      <c r="AR49" s="197"/>
      <c r="AS49" s="197"/>
      <c r="AT49" s="197"/>
      <c r="AU49" s="197"/>
      <c r="AV49" s="232" t="s">
        <v>2275</v>
      </c>
      <c r="AW49" s="197"/>
      <c r="AX49" s="197"/>
      <c r="AY49" s="197"/>
      <c r="AZ49" s="197"/>
      <c r="BA49" s="197"/>
      <c r="BB49" s="198"/>
      <c r="BF49" s="184" t="s">
        <v>2276</v>
      </c>
      <c r="BG49" s="112"/>
      <c r="BH49" s="112"/>
      <c r="BI49" s="112"/>
      <c r="BJ49" s="112"/>
      <c r="BK49" s="112"/>
      <c r="BL49" s="184" t="s">
        <v>2271</v>
      </c>
      <c r="BM49" s="112"/>
      <c r="BN49" s="112"/>
      <c r="BO49" s="112"/>
      <c r="BP49" s="112"/>
      <c r="BQ49" s="112"/>
      <c r="BR49" s="198"/>
      <c r="BV49" s="50"/>
      <c r="BW49" s="49"/>
      <c r="BX49" s="49"/>
      <c r="BY49" s="49"/>
      <c r="BZ49" s="49"/>
      <c r="CA49" s="49"/>
      <c r="CB49" s="50"/>
      <c r="CC49" s="49"/>
      <c r="CD49" s="49"/>
      <c r="CE49" s="49"/>
      <c r="CF49" s="49"/>
      <c r="CG49" s="49"/>
      <c r="CH49" s="48"/>
      <c r="CL49" s="231" t="s">
        <v>2277</v>
      </c>
      <c r="CM49" s="112"/>
      <c r="CN49" s="112"/>
      <c r="CO49" s="112"/>
      <c r="CP49" s="112"/>
      <c r="CQ49" s="112"/>
      <c r="CR49" s="184" t="s">
        <v>2278</v>
      </c>
      <c r="CS49" s="112"/>
      <c r="CT49" s="112"/>
      <c r="CU49" s="112"/>
      <c r="CV49" s="112"/>
      <c r="CW49" s="112"/>
      <c r="CX49" s="185"/>
      <c r="DR49" s="181" t="s">
        <v>2279</v>
      </c>
      <c r="DS49" s="182"/>
      <c r="DT49" s="182"/>
      <c r="DU49" s="182"/>
      <c r="DV49" s="182"/>
      <c r="DW49" s="182"/>
      <c r="DX49" s="181" t="s">
        <v>2280</v>
      </c>
      <c r="DY49" s="182"/>
      <c r="DZ49" s="182"/>
      <c r="EA49" s="182"/>
      <c r="EB49" s="182"/>
      <c r="EC49" s="182"/>
      <c r="ED49" s="183"/>
      <c r="EH49" s="54" t="s">
        <v>1373</v>
      </c>
      <c r="EI49" s="52"/>
      <c r="EJ49" s="52"/>
      <c r="EK49" s="52"/>
      <c r="EL49" s="52"/>
      <c r="EM49" s="52"/>
      <c r="EN49" s="54" t="s">
        <v>2281</v>
      </c>
      <c r="EO49" s="52"/>
      <c r="EP49" s="52"/>
      <c r="EQ49" s="52"/>
      <c r="ER49" s="52"/>
      <c r="ES49" s="52"/>
      <c r="ET49" s="51"/>
      <c r="EX49" t="s">
        <v>2282</v>
      </c>
      <c r="FN49" s="50"/>
      <c r="FO49" s="49"/>
      <c r="FP49" s="49"/>
      <c r="FQ49" s="49"/>
      <c r="FR49" s="49"/>
      <c r="FS49" s="49"/>
      <c r="FT49" s="50"/>
      <c r="FU49" s="49"/>
      <c r="FV49" s="49"/>
      <c r="FW49" s="49"/>
      <c r="FX49" s="49"/>
      <c r="FY49" s="49"/>
      <c r="FZ49" s="48"/>
      <c r="GD49" s="187" t="s">
        <v>2283</v>
      </c>
      <c r="GE49" s="188"/>
      <c r="GF49" s="188"/>
      <c r="GG49" s="188"/>
      <c r="GH49" s="188"/>
      <c r="GI49" s="188"/>
      <c r="GJ49" s="187" t="s">
        <v>2284</v>
      </c>
      <c r="GK49" s="188"/>
      <c r="GL49" s="188"/>
      <c r="GM49" s="188"/>
      <c r="GN49" s="188"/>
      <c r="GO49" s="188"/>
      <c r="GP49" s="189"/>
      <c r="GT49" s="190" t="s">
        <v>2285</v>
      </c>
      <c r="GU49" s="191"/>
      <c r="GV49" s="191"/>
      <c r="GW49" s="191"/>
      <c r="GX49" s="191"/>
      <c r="GY49" s="191"/>
      <c r="GZ49" s="191"/>
      <c r="HA49" s="192" t="s">
        <v>2286</v>
      </c>
      <c r="HB49" s="191"/>
      <c r="HC49" s="191"/>
      <c r="HD49" s="191"/>
      <c r="HE49" s="191"/>
      <c r="HF49" s="191"/>
      <c r="HG49" s="191"/>
      <c r="HH49" s="191"/>
      <c r="HI49" s="193"/>
      <c r="HM49" s="177" t="s">
        <v>2287</v>
      </c>
      <c r="HN49" s="178"/>
      <c r="HO49" s="178"/>
      <c r="HP49" s="178"/>
      <c r="HQ49" s="178"/>
      <c r="HR49" s="178"/>
      <c r="HS49" s="178"/>
      <c r="HT49" s="177" t="s">
        <v>2288</v>
      </c>
      <c r="HU49" s="178"/>
      <c r="HV49" s="178"/>
      <c r="HW49" s="178"/>
      <c r="HX49" s="178"/>
      <c r="HY49" s="178"/>
      <c r="HZ49" s="178"/>
      <c r="IA49" s="179"/>
      <c r="IV49" s="177" t="s">
        <v>2289</v>
      </c>
      <c r="IW49" s="178"/>
      <c r="IX49" s="178"/>
      <c r="IY49" s="178"/>
      <c r="IZ49" s="178"/>
      <c r="JA49" s="178"/>
      <c r="JB49" s="177" t="s">
        <v>2290</v>
      </c>
      <c r="JC49" s="178"/>
      <c r="JD49" s="178"/>
      <c r="JE49" s="178"/>
      <c r="JF49" s="178"/>
      <c r="JG49" s="178"/>
      <c r="JH49" s="179"/>
    </row>
    <row r="50" spans="2:268" ht="17.25">
      <c r="B50" s="54" t="s">
        <v>2291</v>
      </c>
      <c r="C50" s="52"/>
      <c r="D50" s="52"/>
      <c r="E50" s="52"/>
      <c r="F50" s="52"/>
      <c r="G50" s="52"/>
      <c r="H50" s="54" t="s">
        <v>2292</v>
      </c>
      <c r="I50" s="52"/>
      <c r="J50" s="52"/>
      <c r="K50" s="52"/>
      <c r="L50" s="52"/>
      <c r="M50" s="52"/>
      <c r="N50" s="51"/>
      <c r="O50" s="52"/>
      <c r="P50" s="52"/>
      <c r="Q50" s="52"/>
      <c r="R50" s="52"/>
      <c r="U50" t="s">
        <v>2293</v>
      </c>
      <c r="AP50" s="232" t="s">
        <v>2294</v>
      </c>
      <c r="AQ50" s="197"/>
      <c r="AR50" s="197"/>
      <c r="AS50" s="197"/>
      <c r="AT50" s="197"/>
      <c r="AU50" s="197"/>
      <c r="AV50" s="232" t="s">
        <v>2295</v>
      </c>
      <c r="AW50" s="197"/>
      <c r="AX50" s="197"/>
      <c r="AY50" s="197"/>
      <c r="AZ50" s="197"/>
      <c r="BA50" s="197"/>
      <c r="BB50" s="198"/>
      <c r="BF50" s="184" t="s">
        <v>2296</v>
      </c>
      <c r="BG50" s="112"/>
      <c r="BH50" s="112"/>
      <c r="BI50" s="112"/>
      <c r="BJ50" s="112"/>
      <c r="BK50" s="112"/>
      <c r="BL50" s="184" t="s">
        <v>2290</v>
      </c>
      <c r="BM50" s="112"/>
      <c r="BN50" s="112"/>
      <c r="BO50" s="112"/>
      <c r="BP50" s="112"/>
      <c r="BQ50" s="112"/>
      <c r="BR50" s="198"/>
      <c r="BV50" s="54"/>
      <c r="BW50" s="52"/>
      <c r="BX50" s="52"/>
      <c r="BY50" s="52"/>
      <c r="BZ50" s="52"/>
      <c r="CA50" s="52"/>
      <c r="CB50" s="54"/>
      <c r="CC50" s="52"/>
      <c r="CD50" s="52"/>
      <c r="CE50" s="52"/>
      <c r="CF50" s="52"/>
      <c r="CG50" s="52"/>
      <c r="CH50" s="51"/>
      <c r="CL50" s="231" t="s">
        <v>2297</v>
      </c>
      <c r="CM50" s="112"/>
      <c r="CN50" s="112"/>
      <c r="CO50" s="112"/>
      <c r="CP50" s="112"/>
      <c r="CQ50" s="112"/>
      <c r="CR50" s="184" t="s">
        <v>2298</v>
      </c>
      <c r="CS50" s="112"/>
      <c r="CT50" s="112"/>
      <c r="CU50" s="112"/>
      <c r="CV50" s="112"/>
      <c r="CW50" s="112"/>
      <c r="CX50" s="185"/>
      <c r="DR50" s="181" t="s">
        <v>2299</v>
      </c>
      <c r="DS50" s="182"/>
      <c r="DT50" s="182"/>
      <c r="DU50" s="182"/>
      <c r="DV50" s="182"/>
      <c r="DW50" s="182"/>
      <c r="DX50" s="181" t="s">
        <v>2300</v>
      </c>
      <c r="DY50" s="182"/>
      <c r="DZ50" s="182"/>
      <c r="EA50" s="182"/>
      <c r="EB50" s="182"/>
      <c r="EC50" s="182"/>
      <c r="ED50" s="183"/>
      <c r="EH50" s="53" t="s">
        <v>1371</v>
      </c>
      <c r="EI50" s="206"/>
      <c r="EJ50" s="206"/>
      <c r="EK50" s="206"/>
      <c r="EL50" s="206"/>
      <c r="EM50" s="206"/>
      <c r="EN50" s="53" t="s">
        <v>2301</v>
      </c>
      <c r="EO50" s="206"/>
      <c r="EP50" s="206"/>
      <c r="EQ50" s="206"/>
      <c r="ER50" s="206"/>
      <c r="ES50" s="206"/>
      <c r="ET50" s="57"/>
      <c r="EX50" s="150" t="s">
        <v>2048</v>
      </c>
      <c r="EY50" s="63"/>
      <c r="EZ50" s="63"/>
      <c r="FA50" s="63"/>
      <c r="FB50" s="63"/>
      <c r="FC50" s="63"/>
      <c r="FD50" s="64" t="s">
        <v>2302</v>
      </c>
      <c r="FE50" s="63"/>
      <c r="FF50" s="63"/>
      <c r="FG50" s="63"/>
      <c r="FH50" s="63"/>
      <c r="FI50" s="63"/>
      <c r="FJ50" s="62"/>
      <c r="GD50" s="187"/>
      <c r="GE50" s="188"/>
      <c r="GF50" s="188"/>
      <c r="GG50" s="188"/>
      <c r="GH50" s="188"/>
      <c r="GI50" s="188"/>
      <c r="GJ50" s="187"/>
      <c r="GK50" s="188"/>
      <c r="GL50" s="188"/>
      <c r="GM50" s="188"/>
      <c r="GN50" s="188"/>
      <c r="GO50" s="188"/>
      <c r="GP50" s="189"/>
      <c r="GT50" s="190" t="s">
        <v>2303</v>
      </c>
      <c r="GU50" s="191"/>
      <c r="GV50" s="191"/>
      <c r="GW50" s="191"/>
      <c r="GX50" s="191"/>
      <c r="GY50" s="191"/>
      <c r="GZ50" s="191"/>
      <c r="HA50" s="192" t="s">
        <v>2304</v>
      </c>
      <c r="HB50" s="191"/>
      <c r="HC50" s="191"/>
      <c r="HD50" s="191"/>
      <c r="HE50" s="191"/>
      <c r="HF50" s="191"/>
      <c r="HG50" s="191"/>
      <c r="HH50" s="191"/>
      <c r="HI50" s="193"/>
      <c r="HM50" s="177" t="s">
        <v>2305</v>
      </c>
      <c r="HN50" s="178"/>
      <c r="HO50" s="178"/>
      <c r="HP50" s="178"/>
      <c r="HQ50" s="178"/>
      <c r="HR50" s="178"/>
      <c r="HS50" s="178"/>
      <c r="HT50" s="177" t="s">
        <v>2306</v>
      </c>
      <c r="HU50" s="178"/>
      <c r="HV50" s="178"/>
      <c r="HW50" s="178"/>
      <c r="HX50" s="178"/>
      <c r="HY50" s="178"/>
      <c r="HZ50" s="178"/>
      <c r="IA50" s="179"/>
      <c r="IV50" s="177" t="s">
        <v>2307</v>
      </c>
      <c r="IW50" s="178"/>
      <c r="IX50" s="178"/>
      <c r="IY50" s="178"/>
      <c r="IZ50" s="178"/>
      <c r="JA50" s="178"/>
      <c r="JB50" s="177" t="s">
        <v>2308</v>
      </c>
      <c r="JC50" s="178"/>
      <c r="JD50" s="178"/>
      <c r="JE50" s="178"/>
      <c r="JF50" s="178"/>
      <c r="JG50" s="178"/>
      <c r="JH50" s="179"/>
    </row>
    <row r="51" spans="2:268" ht="17.25">
      <c r="B51" s="54" t="s">
        <v>2309</v>
      </c>
      <c r="C51" s="52"/>
      <c r="D51" s="52"/>
      <c r="E51" s="52"/>
      <c r="F51" s="52"/>
      <c r="G51" s="52"/>
      <c r="H51" s="54" t="s">
        <v>2310</v>
      </c>
      <c r="I51" s="52"/>
      <c r="J51" s="52"/>
      <c r="K51" s="52"/>
      <c r="L51" s="52"/>
      <c r="M51" s="52"/>
      <c r="N51" s="51"/>
      <c r="O51" s="52"/>
      <c r="P51" s="52"/>
      <c r="Q51" s="52"/>
      <c r="R51" s="52"/>
      <c r="U51" s="150" t="s">
        <v>1559</v>
      </c>
      <c r="V51" s="63"/>
      <c r="W51" s="63"/>
      <c r="X51" s="63"/>
      <c r="Y51" s="63"/>
      <c r="Z51" s="63"/>
      <c r="AA51" s="63"/>
      <c r="AB51" s="63"/>
      <c r="AC51" s="63"/>
      <c r="AD51" s="64" t="s">
        <v>2311</v>
      </c>
      <c r="AE51" s="63"/>
      <c r="AF51" s="63"/>
      <c r="AG51" s="63"/>
      <c r="AH51" s="63"/>
      <c r="AI51" s="63"/>
      <c r="AJ51" s="63"/>
      <c r="AK51" s="63"/>
      <c r="AL51" s="62"/>
      <c r="AP51" s="232" t="s">
        <v>2312</v>
      </c>
      <c r="AQ51" s="197"/>
      <c r="AR51" s="197"/>
      <c r="AS51" s="197"/>
      <c r="AT51" s="197"/>
      <c r="AU51" s="197"/>
      <c r="AV51" s="232" t="s">
        <v>2313</v>
      </c>
      <c r="AW51" s="197"/>
      <c r="AX51" s="197"/>
      <c r="AY51" s="197"/>
      <c r="AZ51" s="197"/>
      <c r="BA51" s="197"/>
      <c r="BB51" s="198"/>
      <c r="BF51" s="184" t="s">
        <v>2307</v>
      </c>
      <c r="BG51" s="197"/>
      <c r="BH51" s="197"/>
      <c r="BI51" s="197"/>
      <c r="BJ51" s="197"/>
      <c r="BK51" s="197"/>
      <c r="BL51" s="184" t="s">
        <v>2308</v>
      </c>
      <c r="BM51" s="197"/>
      <c r="BN51" s="197"/>
      <c r="BO51" s="197"/>
      <c r="BP51" s="197"/>
      <c r="BQ51" s="197"/>
      <c r="BR51" s="198"/>
      <c r="BV51" s="54"/>
      <c r="BW51" s="52"/>
      <c r="BX51" s="52"/>
      <c r="BY51" s="52"/>
      <c r="BZ51" s="52"/>
      <c r="CA51" s="52"/>
      <c r="CB51" s="54"/>
      <c r="CC51" s="52"/>
      <c r="CD51" s="52"/>
      <c r="CE51" s="52"/>
      <c r="CF51" s="52"/>
      <c r="CG51" s="52"/>
      <c r="CH51" s="51"/>
      <c r="CL51" s="231" t="s">
        <v>2314</v>
      </c>
      <c r="CM51" s="197"/>
      <c r="CN51" s="197"/>
      <c r="CO51" s="197"/>
      <c r="CP51" s="197"/>
      <c r="CQ51" s="197"/>
      <c r="CR51" s="184" t="s">
        <v>2315</v>
      </c>
      <c r="CS51" s="197"/>
      <c r="CT51" s="197"/>
      <c r="CU51" s="197"/>
      <c r="CV51" s="197"/>
      <c r="CW51" s="197"/>
      <c r="CX51" s="198"/>
      <c r="DB51" t="s">
        <v>1548</v>
      </c>
      <c r="DR51" s="181" t="s">
        <v>2316</v>
      </c>
      <c r="DS51" s="182"/>
      <c r="DT51" s="182"/>
      <c r="DU51" s="182"/>
      <c r="DV51" s="182"/>
      <c r="DW51" s="182"/>
      <c r="DX51" s="181" t="s">
        <v>2317</v>
      </c>
      <c r="DY51" s="182"/>
      <c r="DZ51" s="182"/>
      <c r="EA51" s="182"/>
      <c r="EB51" s="182"/>
      <c r="EC51" s="182"/>
      <c r="ED51" s="183"/>
      <c r="EH51" s="54" t="s">
        <v>1369</v>
      </c>
      <c r="EI51" s="52"/>
      <c r="EJ51" s="52"/>
      <c r="EK51" s="52"/>
      <c r="EL51" s="52"/>
      <c r="EM51" s="52"/>
      <c r="EN51" s="54" t="s">
        <v>2318</v>
      </c>
      <c r="EO51" s="52"/>
      <c r="EP51" s="52"/>
      <c r="EQ51" s="52"/>
      <c r="ER51" s="52"/>
      <c r="ES51" s="52"/>
      <c r="ET51" s="51"/>
      <c r="EX51" s="224" t="s">
        <v>1581</v>
      </c>
      <c r="EY51" s="225"/>
      <c r="EZ51" s="225"/>
      <c r="FA51" s="225"/>
      <c r="FB51" s="225"/>
      <c r="FC51" s="225"/>
      <c r="FD51" s="224" t="s">
        <v>1344</v>
      </c>
      <c r="FE51" s="225"/>
      <c r="FF51" s="225"/>
      <c r="FG51" s="225"/>
      <c r="FH51" s="225"/>
      <c r="FI51" s="225"/>
      <c r="FJ51" s="226"/>
      <c r="GD51" s="208"/>
      <c r="GE51" s="209"/>
      <c r="GF51" s="209"/>
      <c r="GG51" s="209"/>
      <c r="GH51" s="209"/>
      <c r="GI51" s="209"/>
      <c r="GJ51" s="208"/>
      <c r="GK51" s="209"/>
      <c r="GL51" s="209"/>
      <c r="GM51" s="209"/>
      <c r="GN51" s="209"/>
      <c r="GO51" s="209"/>
      <c r="GP51" s="210"/>
      <c r="GT51" s="190" t="s">
        <v>2319</v>
      </c>
      <c r="GU51" s="191"/>
      <c r="GV51" s="191"/>
      <c r="GW51" s="191"/>
      <c r="GX51" s="191"/>
      <c r="GY51" s="191"/>
      <c r="GZ51" s="191"/>
      <c r="HA51" s="192" t="s">
        <v>2320</v>
      </c>
      <c r="HB51" s="191"/>
      <c r="HC51" s="191"/>
      <c r="HD51" s="191"/>
      <c r="HE51" s="191"/>
      <c r="HF51" s="191"/>
      <c r="HG51" s="191"/>
      <c r="HH51" s="191"/>
      <c r="HI51" s="193"/>
      <c r="HM51" s="177" t="s">
        <v>2321</v>
      </c>
      <c r="HN51" s="178"/>
      <c r="HO51" s="178"/>
      <c r="HP51" s="178"/>
      <c r="HQ51" s="178"/>
      <c r="HR51" s="178"/>
      <c r="HS51" s="178"/>
      <c r="HT51" s="177" t="s">
        <v>2322</v>
      </c>
      <c r="HU51" s="178"/>
      <c r="HV51" s="178"/>
      <c r="HW51" s="178"/>
      <c r="HX51" s="178"/>
      <c r="HY51" s="178"/>
      <c r="HZ51" s="178"/>
      <c r="IA51" s="179"/>
      <c r="IV51" s="177" t="s">
        <v>2323</v>
      </c>
      <c r="IW51" s="178"/>
      <c r="IX51" s="178"/>
      <c r="IY51" s="178"/>
      <c r="IZ51" s="178"/>
      <c r="JA51" s="178"/>
      <c r="JB51" s="177" t="s">
        <v>2324</v>
      </c>
      <c r="JC51" s="178"/>
      <c r="JD51" s="178"/>
      <c r="JE51" s="178"/>
      <c r="JF51" s="178"/>
      <c r="JG51" s="178"/>
      <c r="JH51" s="179"/>
    </row>
    <row r="52" spans="2:268" ht="17.25">
      <c r="B52" s="54" t="s">
        <v>2325</v>
      </c>
      <c r="C52" s="52"/>
      <c r="D52" s="52"/>
      <c r="E52" s="52"/>
      <c r="F52" s="52"/>
      <c r="G52" s="52"/>
      <c r="H52" s="54" t="s">
        <v>2326</v>
      </c>
      <c r="I52" s="52"/>
      <c r="J52" s="52"/>
      <c r="K52" s="52"/>
      <c r="L52" s="52"/>
      <c r="M52" s="52"/>
      <c r="N52" s="51"/>
      <c r="O52" s="52"/>
      <c r="P52" s="52"/>
      <c r="Q52" s="52"/>
      <c r="R52" s="52"/>
      <c r="U52" s="61" t="s">
        <v>1421</v>
      </c>
      <c r="V52" s="59"/>
      <c r="W52" s="59"/>
      <c r="X52" s="59"/>
      <c r="Y52" s="59"/>
      <c r="Z52" s="59"/>
      <c r="AA52" s="59"/>
      <c r="AB52" s="59"/>
      <c r="AC52" s="59"/>
      <c r="AD52" s="61" t="s">
        <v>1579</v>
      </c>
      <c r="AE52" s="59"/>
      <c r="AF52" s="59"/>
      <c r="AG52" s="59"/>
      <c r="AH52" s="59"/>
      <c r="AI52" s="59"/>
      <c r="AJ52" s="59"/>
      <c r="AK52" s="59"/>
      <c r="AL52" s="58"/>
      <c r="AP52" s="232" t="s">
        <v>2327</v>
      </c>
      <c r="AQ52" s="197"/>
      <c r="AR52" s="197"/>
      <c r="AS52" s="197"/>
      <c r="AT52" s="197"/>
      <c r="AU52" s="197"/>
      <c r="AV52" s="232" t="s">
        <v>2328</v>
      </c>
      <c r="AW52" s="197"/>
      <c r="AX52" s="197"/>
      <c r="AY52" s="197"/>
      <c r="AZ52" s="197"/>
      <c r="BA52" s="197"/>
      <c r="BB52" s="198"/>
      <c r="BF52" s="184" t="s">
        <v>2329</v>
      </c>
      <c r="BG52" s="197"/>
      <c r="BH52" s="197"/>
      <c r="BI52" s="197"/>
      <c r="BJ52" s="197"/>
      <c r="BK52" s="197"/>
      <c r="BL52" s="184" t="s">
        <v>2324</v>
      </c>
      <c r="BM52" s="197"/>
      <c r="BN52" s="197"/>
      <c r="BO52" s="197"/>
      <c r="BP52" s="197"/>
      <c r="BQ52" s="197"/>
      <c r="BR52" s="198"/>
      <c r="BV52" s="50"/>
      <c r="BW52" s="49"/>
      <c r="BX52" s="49"/>
      <c r="BY52" s="49"/>
      <c r="BZ52" s="49"/>
      <c r="CA52" s="49"/>
      <c r="CB52" s="50"/>
      <c r="CC52" s="49"/>
      <c r="CD52" s="49"/>
      <c r="CE52" s="49"/>
      <c r="CF52" s="49"/>
      <c r="CG52" s="49"/>
      <c r="CH52" s="48"/>
      <c r="CL52" s="231" t="s">
        <v>2330</v>
      </c>
      <c r="CM52" s="197"/>
      <c r="CN52" s="197"/>
      <c r="CO52" s="197"/>
      <c r="CP52" s="197"/>
      <c r="CQ52" s="197"/>
      <c r="CR52" s="184" t="s">
        <v>2331</v>
      </c>
      <c r="CS52" s="197"/>
      <c r="CT52" s="197"/>
      <c r="CU52" s="197"/>
      <c r="CV52" s="197"/>
      <c r="CW52" s="197"/>
      <c r="CX52" s="198"/>
      <c r="DB52" s="150" t="s">
        <v>1565</v>
      </c>
      <c r="DC52" s="63"/>
      <c r="DD52" s="63"/>
      <c r="DE52" s="63"/>
      <c r="DF52" s="63"/>
      <c r="DG52" s="63"/>
      <c r="DH52" s="64" t="s">
        <v>2332</v>
      </c>
      <c r="DI52" s="63"/>
      <c r="DJ52" s="63"/>
      <c r="DK52" s="63"/>
      <c r="DL52" s="63"/>
      <c r="DM52" s="63"/>
      <c r="DN52" s="62"/>
      <c r="DR52" s="181" t="s">
        <v>2333</v>
      </c>
      <c r="DS52" s="182"/>
      <c r="DT52" s="182"/>
      <c r="DU52" s="182"/>
      <c r="DV52" s="182"/>
      <c r="DW52" s="182"/>
      <c r="DX52" s="181" t="s">
        <v>2334</v>
      </c>
      <c r="DY52" s="182"/>
      <c r="DZ52" s="182"/>
      <c r="EA52" s="182"/>
      <c r="EB52" s="182"/>
      <c r="EC52" s="182"/>
      <c r="ED52" s="183"/>
      <c r="EH52" s="54" t="s">
        <v>2335</v>
      </c>
      <c r="EI52" s="52"/>
      <c r="EJ52" s="52"/>
      <c r="EK52" s="52"/>
      <c r="EL52" s="52"/>
      <c r="EM52" s="52"/>
      <c r="EN52" s="54" t="s">
        <v>2336</v>
      </c>
      <c r="EO52" s="52"/>
      <c r="EP52" s="52"/>
      <c r="EQ52" s="52"/>
      <c r="ER52" s="52"/>
      <c r="ES52" s="52"/>
      <c r="ET52" s="51"/>
      <c r="EX52" s="161" t="s">
        <v>1337</v>
      </c>
      <c r="EY52" s="162"/>
      <c r="EZ52" s="162"/>
      <c r="FA52" s="162"/>
      <c r="FB52" s="162"/>
      <c r="FC52" s="162"/>
      <c r="FD52" s="161" t="s">
        <v>2337</v>
      </c>
      <c r="FE52" s="55"/>
      <c r="FF52" s="55"/>
      <c r="FG52" s="55"/>
      <c r="FH52" s="55"/>
      <c r="FI52" s="55"/>
      <c r="FJ52" s="205"/>
      <c r="FN52" t="s">
        <v>2338</v>
      </c>
      <c r="GD52" s="227"/>
      <c r="GE52" s="227"/>
      <c r="GF52" s="227"/>
      <c r="GG52" s="227"/>
      <c r="GH52" s="227"/>
      <c r="GI52" s="227"/>
      <c r="GJ52" s="227"/>
      <c r="GK52" s="227"/>
      <c r="GL52" s="227"/>
      <c r="GM52" s="227"/>
      <c r="GN52" s="227"/>
      <c r="GO52" s="227"/>
      <c r="GP52" s="227"/>
      <c r="GT52" s="190" t="s">
        <v>2339</v>
      </c>
      <c r="GU52" s="191"/>
      <c r="GV52" s="191"/>
      <c r="GW52" s="191"/>
      <c r="GX52" s="191"/>
      <c r="GY52" s="191"/>
      <c r="GZ52" s="191"/>
      <c r="HA52" s="192" t="s">
        <v>2340</v>
      </c>
      <c r="HB52" s="191"/>
      <c r="HC52" s="191"/>
      <c r="HD52" s="191"/>
      <c r="HE52" s="191"/>
      <c r="HF52" s="191"/>
      <c r="HG52" s="191"/>
      <c r="HH52" s="191"/>
      <c r="HI52" s="193"/>
      <c r="HM52" s="177" t="s">
        <v>2341</v>
      </c>
      <c r="HN52" s="178"/>
      <c r="HO52" s="178"/>
      <c r="HP52" s="178"/>
      <c r="HQ52" s="178"/>
      <c r="HR52" s="178"/>
      <c r="HS52" s="178"/>
      <c r="HT52" s="177" t="s">
        <v>2342</v>
      </c>
      <c r="HU52" s="178"/>
      <c r="HV52" s="178"/>
      <c r="HW52" s="178"/>
      <c r="HX52" s="178"/>
      <c r="HY52" s="178"/>
      <c r="HZ52" s="178"/>
      <c r="IA52" s="179"/>
      <c r="IE52" s="211" t="s">
        <v>2343</v>
      </c>
      <c r="IF52" s="211"/>
      <c r="IG52" s="211"/>
      <c r="IH52" s="211"/>
      <c r="II52" s="211"/>
      <c r="IJ52" s="211"/>
      <c r="IK52" s="211"/>
      <c r="IL52" s="211"/>
      <c r="IM52" s="211"/>
      <c r="IN52" s="211"/>
      <c r="IO52" s="211"/>
      <c r="IP52" s="211"/>
      <c r="IQ52" s="211"/>
      <c r="IV52" s="177" t="s">
        <v>2344</v>
      </c>
      <c r="IW52" s="178"/>
      <c r="IX52" s="178"/>
      <c r="IY52" s="178"/>
      <c r="IZ52" s="178"/>
      <c r="JA52" s="178"/>
      <c r="JB52" s="177" t="s">
        <v>2345</v>
      </c>
      <c r="JC52" s="178"/>
      <c r="JD52" s="178"/>
      <c r="JE52" s="178"/>
      <c r="JF52" s="178"/>
      <c r="JG52" s="178"/>
      <c r="JH52" s="179"/>
    </row>
    <row r="53" spans="2:268" ht="17.25">
      <c r="B53" s="54" t="s">
        <v>2346</v>
      </c>
      <c r="C53" s="52"/>
      <c r="D53" s="52"/>
      <c r="E53" s="52"/>
      <c r="F53" s="52"/>
      <c r="G53" s="52"/>
      <c r="H53" s="54" t="s">
        <v>2347</v>
      </c>
      <c r="I53" s="52"/>
      <c r="J53" s="52"/>
      <c r="K53" s="52"/>
      <c r="L53" s="52"/>
      <c r="M53" s="52"/>
      <c r="N53" s="51"/>
      <c r="O53" s="52"/>
      <c r="P53" s="52"/>
      <c r="Q53" s="52"/>
      <c r="R53" s="52"/>
      <c r="U53" s="61" t="s">
        <v>1420</v>
      </c>
      <c r="V53" s="59"/>
      <c r="W53" s="59"/>
      <c r="X53" s="59"/>
      <c r="Y53" s="59"/>
      <c r="Z53" s="59"/>
      <c r="AA53" s="59"/>
      <c r="AB53" s="59"/>
      <c r="AC53" s="59"/>
      <c r="AD53" s="61" t="s">
        <v>1419</v>
      </c>
      <c r="AE53" s="59"/>
      <c r="AF53" s="59"/>
      <c r="AG53" s="59"/>
      <c r="AH53" s="59"/>
      <c r="AI53" s="59"/>
      <c r="AJ53" s="59"/>
      <c r="AK53" s="59"/>
      <c r="AL53" s="58"/>
      <c r="AP53" s="232" t="s">
        <v>2348</v>
      </c>
      <c r="AQ53" s="197"/>
      <c r="AR53" s="197"/>
      <c r="AS53" s="197"/>
      <c r="AT53" s="197"/>
      <c r="AU53" s="197"/>
      <c r="AV53" s="232" t="s">
        <v>2349</v>
      </c>
      <c r="AW53" s="197"/>
      <c r="AX53" s="197"/>
      <c r="AY53" s="197"/>
      <c r="AZ53" s="197"/>
      <c r="BA53" s="197"/>
      <c r="BB53" s="198"/>
      <c r="BF53" s="184" t="s">
        <v>2350</v>
      </c>
      <c r="BG53" s="197"/>
      <c r="BH53" s="197"/>
      <c r="BI53" s="197"/>
      <c r="BJ53" s="197"/>
      <c r="BK53" s="197"/>
      <c r="BL53" s="184" t="s">
        <v>2345</v>
      </c>
      <c r="BM53" s="197"/>
      <c r="BN53" s="197"/>
      <c r="BO53" s="197"/>
      <c r="BP53" s="197"/>
      <c r="BQ53" s="197"/>
      <c r="BR53" s="198"/>
      <c r="CL53" s="231" t="s">
        <v>2351</v>
      </c>
      <c r="CM53" s="197"/>
      <c r="CN53" s="197"/>
      <c r="CO53" s="197"/>
      <c r="CP53" s="197"/>
      <c r="CQ53" s="197"/>
      <c r="CR53" s="184" t="s">
        <v>2352</v>
      </c>
      <c r="CS53" s="197"/>
      <c r="CT53" s="197"/>
      <c r="CU53" s="197"/>
      <c r="CV53" s="197"/>
      <c r="CW53" s="197"/>
      <c r="CX53" s="198"/>
      <c r="DB53" s="61" t="s">
        <v>1421</v>
      </c>
      <c r="DC53" s="59"/>
      <c r="DD53" s="59"/>
      <c r="DE53" s="59"/>
      <c r="DF53" s="59"/>
      <c r="DG53" s="59"/>
      <c r="DH53" s="61" t="s">
        <v>1579</v>
      </c>
      <c r="DI53" s="59"/>
      <c r="DJ53" s="59"/>
      <c r="DK53" s="59"/>
      <c r="DL53" s="59"/>
      <c r="DM53" s="59"/>
      <c r="DN53" s="58"/>
      <c r="DR53" s="181" t="s">
        <v>2353</v>
      </c>
      <c r="DS53" s="182"/>
      <c r="DT53" s="182"/>
      <c r="DU53" s="182"/>
      <c r="DV53" s="182"/>
      <c r="DW53" s="182"/>
      <c r="DX53" s="181" t="s">
        <v>2354</v>
      </c>
      <c r="DY53" s="182"/>
      <c r="DZ53" s="182"/>
      <c r="EA53" s="182"/>
      <c r="EB53" s="182"/>
      <c r="EC53" s="182"/>
      <c r="ED53" s="183"/>
      <c r="EH53" s="54" t="s">
        <v>1331</v>
      </c>
      <c r="EI53" s="52"/>
      <c r="EJ53" s="52"/>
      <c r="EK53" s="52"/>
      <c r="EL53" s="52"/>
      <c r="EM53" s="52"/>
      <c r="EN53" s="54" t="s">
        <v>1698</v>
      </c>
      <c r="EO53" s="52"/>
      <c r="EP53" s="52"/>
      <c r="EQ53" s="52"/>
      <c r="ER53" s="52"/>
      <c r="ES53" s="52"/>
      <c r="ET53" s="51"/>
      <c r="EX53" s="54" t="s">
        <v>1413</v>
      </c>
      <c r="EY53" s="52"/>
      <c r="EZ53" s="52"/>
      <c r="FA53" s="52"/>
      <c r="FB53" s="52"/>
      <c r="FC53" s="52"/>
      <c r="FD53" s="54" t="s">
        <v>2355</v>
      </c>
      <c r="FE53" s="52"/>
      <c r="FF53" s="52"/>
      <c r="FG53" s="52"/>
      <c r="FH53" s="52"/>
      <c r="FI53" s="52"/>
      <c r="FJ53" s="51"/>
      <c r="FN53" s="150" t="s">
        <v>2356</v>
      </c>
      <c r="FO53" s="63"/>
      <c r="FP53" s="63"/>
      <c r="FQ53" s="63"/>
      <c r="FR53" s="63"/>
      <c r="FS53" s="63"/>
      <c r="FT53" s="64" t="s">
        <v>2357</v>
      </c>
      <c r="FU53" s="63"/>
      <c r="FV53" s="63"/>
      <c r="FW53" s="63"/>
      <c r="FX53" s="63"/>
      <c r="FY53" s="63"/>
      <c r="FZ53" s="62"/>
      <c r="GD53" s="227"/>
      <c r="GE53" s="227"/>
      <c r="GF53" s="227"/>
      <c r="GG53" s="227"/>
      <c r="GH53" s="227"/>
      <c r="GI53" s="227"/>
      <c r="GJ53" s="227"/>
      <c r="GK53" s="227"/>
      <c r="GL53" s="227"/>
      <c r="GM53" s="227"/>
      <c r="GN53" s="227"/>
      <c r="GO53" s="227"/>
      <c r="GP53" s="227"/>
      <c r="GT53" s="190" t="s">
        <v>2358</v>
      </c>
      <c r="GU53" s="191"/>
      <c r="GV53" s="191"/>
      <c r="GW53" s="191"/>
      <c r="GX53" s="191"/>
      <c r="GY53" s="191"/>
      <c r="GZ53" s="191"/>
      <c r="HA53" s="192" t="s">
        <v>2359</v>
      </c>
      <c r="HB53" s="191"/>
      <c r="HC53" s="191"/>
      <c r="HD53" s="191"/>
      <c r="HE53" s="191"/>
      <c r="HF53" s="191"/>
      <c r="HG53" s="191"/>
      <c r="HH53" s="191"/>
      <c r="HI53" s="193"/>
      <c r="HM53" s="177" t="s">
        <v>2360</v>
      </c>
      <c r="HN53" s="178"/>
      <c r="HO53" s="178"/>
      <c r="HP53" s="178"/>
      <c r="HQ53" s="178"/>
      <c r="HR53" s="178"/>
      <c r="HS53" s="178"/>
      <c r="HT53" s="177" t="s">
        <v>2361</v>
      </c>
      <c r="HU53" s="178"/>
      <c r="HV53" s="178"/>
      <c r="HW53" s="178"/>
      <c r="HX53" s="178"/>
      <c r="HY53" s="178"/>
      <c r="HZ53" s="178"/>
      <c r="IA53" s="179"/>
      <c r="IE53" s="212" t="s">
        <v>1557</v>
      </c>
      <c r="IF53" s="213"/>
      <c r="IG53" s="213"/>
      <c r="IH53" s="213"/>
      <c r="II53" s="213"/>
      <c r="IJ53" s="213"/>
      <c r="IK53" s="212" t="s">
        <v>2362</v>
      </c>
      <c r="IL53" s="213"/>
      <c r="IM53" s="213"/>
      <c r="IN53" s="213"/>
      <c r="IO53" s="213"/>
      <c r="IP53" s="213"/>
      <c r="IQ53" s="214"/>
      <c r="IV53" s="177" t="s">
        <v>2363</v>
      </c>
      <c r="IW53" s="178"/>
      <c r="IX53" s="178"/>
      <c r="IY53" s="178"/>
      <c r="IZ53" s="178"/>
      <c r="JA53" s="178"/>
      <c r="JB53" s="177" t="s">
        <v>2364</v>
      </c>
      <c r="JC53" s="178"/>
      <c r="JD53" s="178"/>
      <c r="JE53" s="178"/>
      <c r="JF53" s="178"/>
      <c r="JG53" s="178"/>
      <c r="JH53" s="179"/>
    </row>
    <row r="54" spans="2:268" ht="17.25">
      <c r="B54" s="54" t="s">
        <v>2365</v>
      </c>
      <c r="C54" s="52"/>
      <c r="D54" s="52"/>
      <c r="E54" s="52"/>
      <c r="F54" s="52"/>
      <c r="G54" s="52"/>
      <c r="H54" s="54" t="s">
        <v>2366</v>
      </c>
      <c r="I54" s="52"/>
      <c r="J54" s="52"/>
      <c r="K54" s="52"/>
      <c r="L54" s="52"/>
      <c r="M54" s="52"/>
      <c r="N54" s="51"/>
      <c r="O54" s="52"/>
      <c r="P54" s="52"/>
      <c r="Q54" s="52"/>
      <c r="R54" s="52"/>
      <c r="U54" s="61" t="s">
        <v>1416</v>
      </c>
      <c r="V54" s="59"/>
      <c r="W54" s="59"/>
      <c r="X54" s="59"/>
      <c r="Y54" s="59"/>
      <c r="Z54" s="59"/>
      <c r="AA54" s="59"/>
      <c r="AB54" s="59"/>
      <c r="AC54" s="59"/>
      <c r="AD54" s="61" t="s">
        <v>2367</v>
      </c>
      <c r="AE54" s="59"/>
      <c r="AF54" s="59"/>
      <c r="AG54" s="59"/>
      <c r="AH54" s="59"/>
      <c r="AI54" s="59"/>
      <c r="AJ54" s="59"/>
      <c r="AK54" s="59"/>
      <c r="AL54" s="58"/>
      <c r="AP54" s="232" t="s">
        <v>2368</v>
      </c>
      <c r="AQ54" s="197"/>
      <c r="AR54" s="197"/>
      <c r="AS54" s="197"/>
      <c r="AT54" s="197"/>
      <c r="AU54" s="197"/>
      <c r="AV54" s="232" t="s">
        <v>2369</v>
      </c>
      <c r="AW54" s="197"/>
      <c r="AX54" s="197"/>
      <c r="AY54" s="197"/>
      <c r="AZ54" s="197"/>
      <c r="BA54" s="197"/>
      <c r="BB54" s="198"/>
      <c r="BF54" s="184" t="s">
        <v>2370</v>
      </c>
      <c r="BG54" s="112"/>
      <c r="BH54" s="112"/>
      <c r="BI54" s="112"/>
      <c r="BJ54" s="112"/>
      <c r="BK54" s="112"/>
      <c r="BL54" s="184" t="s">
        <v>2364</v>
      </c>
      <c r="BM54" s="112"/>
      <c r="BN54" s="112"/>
      <c r="BO54" s="112"/>
      <c r="BP54" s="112"/>
      <c r="BQ54" s="112"/>
      <c r="BR54" s="185"/>
      <c r="CL54" s="231" t="s">
        <v>2371</v>
      </c>
      <c r="CM54" s="112"/>
      <c r="CN54" s="112"/>
      <c r="CO54" s="112"/>
      <c r="CP54" s="112"/>
      <c r="CQ54" s="112"/>
      <c r="CR54" s="184" t="s">
        <v>2364</v>
      </c>
      <c r="CS54" s="112"/>
      <c r="CT54" s="112"/>
      <c r="CU54" s="112"/>
      <c r="CV54" s="112"/>
      <c r="CW54" s="112"/>
      <c r="CX54" s="185"/>
      <c r="DB54" s="61" t="s">
        <v>1420</v>
      </c>
      <c r="DC54" s="59"/>
      <c r="DD54" s="59"/>
      <c r="DE54" s="59"/>
      <c r="DF54" s="59"/>
      <c r="DG54" s="59"/>
      <c r="DH54" s="61" t="s">
        <v>1419</v>
      </c>
      <c r="DI54" s="59"/>
      <c r="DJ54" s="59"/>
      <c r="DK54" s="59"/>
      <c r="DL54" s="59"/>
      <c r="DM54" s="59"/>
      <c r="DN54" s="58"/>
      <c r="DR54" s="181" t="s">
        <v>2372</v>
      </c>
      <c r="DS54" s="182"/>
      <c r="DT54" s="182"/>
      <c r="DU54" s="182"/>
      <c r="DV54" s="182"/>
      <c r="DW54" s="182"/>
      <c r="DX54" s="181" t="s">
        <v>2373</v>
      </c>
      <c r="DY54" s="182"/>
      <c r="DZ54" s="182"/>
      <c r="EA54" s="182"/>
      <c r="EB54" s="182"/>
      <c r="EC54" s="182"/>
      <c r="ED54" s="183"/>
      <c r="EH54" s="54" t="s">
        <v>1357</v>
      </c>
      <c r="EI54" s="52"/>
      <c r="EJ54" s="52"/>
      <c r="EK54" s="52"/>
      <c r="EL54" s="52"/>
      <c r="EM54" s="52"/>
      <c r="EN54" s="54" t="s">
        <v>2374</v>
      </c>
      <c r="EO54" s="52"/>
      <c r="EP54" s="52"/>
      <c r="EQ54" s="52"/>
      <c r="ER54" s="52"/>
      <c r="ES54" s="52"/>
      <c r="ET54" s="51"/>
      <c r="EX54" s="61" t="s">
        <v>1420</v>
      </c>
      <c r="EY54" s="59"/>
      <c r="EZ54" s="59"/>
      <c r="FA54" s="59"/>
      <c r="FB54" s="59"/>
      <c r="FC54" s="59"/>
      <c r="FD54" s="61" t="s">
        <v>1419</v>
      </c>
      <c r="FE54" s="59"/>
      <c r="FF54" s="59"/>
      <c r="FG54" s="59"/>
      <c r="FH54" s="59"/>
      <c r="FI54" s="59"/>
      <c r="FJ54" s="58"/>
      <c r="FN54" s="161" t="s">
        <v>1581</v>
      </c>
      <c r="FO54" s="162"/>
      <c r="FP54" s="162"/>
      <c r="FQ54" s="162"/>
      <c r="FR54" s="162"/>
      <c r="FS54" s="162"/>
      <c r="FT54" s="161" t="s">
        <v>2375</v>
      </c>
      <c r="FU54" s="162"/>
      <c r="FV54" s="162"/>
      <c r="FW54" s="162"/>
      <c r="FX54" s="162"/>
      <c r="FY54" s="162"/>
      <c r="FZ54" s="163"/>
      <c r="GD54" s="215" t="s">
        <v>2166</v>
      </c>
      <c r="GE54" s="152"/>
      <c r="GF54" s="152"/>
      <c r="GG54" s="152"/>
      <c r="GH54" s="152"/>
      <c r="GI54" s="152"/>
      <c r="GJ54" s="151" t="s">
        <v>2376</v>
      </c>
      <c r="GK54" s="152"/>
      <c r="GL54" s="152"/>
      <c r="GM54" s="152"/>
      <c r="GN54" s="152"/>
      <c r="GO54" s="152"/>
      <c r="GP54" s="153"/>
      <c r="GT54" s="187" t="s">
        <v>2377</v>
      </c>
      <c r="GU54" s="188"/>
      <c r="GV54" s="188"/>
      <c r="GW54" s="188"/>
      <c r="GX54" s="188"/>
      <c r="GY54" s="188"/>
      <c r="GZ54" s="188"/>
      <c r="HA54" s="192" t="s">
        <v>2378</v>
      </c>
      <c r="HB54" s="188"/>
      <c r="HC54" s="188"/>
      <c r="HD54" s="188"/>
      <c r="HE54" s="188"/>
      <c r="HF54" s="188"/>
      <c r="HG54" s="188"/>
      <c r="HH54" s="188"/>
      <c r="HI54" s="189"/>
      <c r="HM54" s="177" t="s">
        <v>2379</v>
      </c>
      <c r="HN54" s="178"/>
      <c r="HO54" s="178"/>
      <c r="HP54" s="178"/>
      <c r="HQ54" s="178"/>
      <c r="HR54" s="178"/>
      <c r="HS54" s="178"/>
      <c r="HT54" s="177" t="s">
        <v>2380</v>
      </c>
      <c r="HU54" s="178"/>
      <c r="HV54" s="178"/>
      <c r="HW54" s="178"/>
      <c r="HX54" s="178"/>
      <c r="HY54" s="178"/>
      <c r="HZ54" s="178"/>
      <c r="IA54" s="179"/>
      <c r="IE54" s="216" t="s">
        <v>1421</v>
      </c>
      <c r="IF54" s="217"/>
      <c r="IG54" s="217"/>
      <c r="IH54" s="217"/>
      <c r="II54" s="217"/>
      <c r="IJ54" s="217"/>
      <c r="IK54" s="216" t="s">
        <v>1336</v>
      </c>
      <c r="IL54" s="217"/>
      <c r="IM54" s="217"/>
      <c r="IN54" s="217"/>
      <c r="IO54" s="217"/>
      <c r="IP54" s="217"/>
      <c r="IQ54" s="218"/>
      <c r="IV54" s="177" t="s">
        <v>2381</v>
      </c>
      <c r="IW54" s="178"/>
      <c r="IX54" s="178"/>
      <c r="IY54" s="178"/>
      <c r="IZ54" s="178"/>
      <c r="JA54" s="178"/>
      <c r="JB54" s="177" t="s">
        <v>2382</v>
      </c>
      <c r="JC54" s="178"/>
      <c r="JD54" s="178"/>
      <c r="JE54" s="178"/>
      <c r="JF54" s="178"/>
      <c r="JG54" s="178"/>
      <c r="JH54" s="179"/>
    </row>
    <row r="55" spans="2:268">
      <c r="B55" s="54" t="s">
        <v>2383</v>
      </c>
      <c r="C55" s="52"/>
      <c r="D55" s="52"/>
      <c r="E55" s="52"/>
      <c r="F55" s="52"/>
      <c r="G55" s="52"/>
      <c r="H55" s="54" t="s">
        <v>2384</v>
      </c>
      <c r="I55" s="52"/>
      <c r="J55" s="52"/>
      <c r="K55" s="52"/>
      <c r="L55" s="52"/>
      <c r="M55" s="52"/>
      <c r="N55" s="51"/>
      <c r="O55" s="52"/>
      <c r="P55" s="52"/>
      <c r="Q55" s="52"/>
      <c r="R55" s="52"/>
      <c r="U55" s="233" t="s">
        <v>2385</v>
      </c>
      <c r="V55" s="234"/>
      <c r="W55" s="234"/>
      <c r="X55" s="234"/>
      <c r="Y55" s="234"/>
      <c r="Z55" s="234"/>
      <c r="AA55" s="234"/>
      <c r="AB55" s="234"/>
      <c r="AC55" s="234"/>
      <c r="AD55" s="233" t="s">
        <v>2386</v>
      </c>
      <c r="AE55" s="234"/>
      <c r="AF55" s="234"/>
      <c r="AG55" s="234"/>
      <c r="AH55" s="234"/>
      <c r="AI55" s="234"/>
      <c r="AJ55" s="234"/>
      <c r="AK55" s="234"/>
      <c r="AL55" s="235"/>
      <c r="AP55" s="232" t="s">
        <v>2387</v>
      </c>
      <c r="AQ55" s="197"/>
      <c r="AR55" s="197"/>
      <c r="AS55" s="197"/>
      <c r="AT55" s="197"/>
      <c r="AU55" s="197"/>
      <c r="AV55" s="232" t="s">
        <v>2388</v>
      </c>
      <c r="AW55" s="197"/>
      <c r="AX55" s="197"/>
      <c r="AY55" s="197"/>
      <c r="AZ55" s="197"/>
      <c r="BA55" s="197"/>
      <c r="BB55" s="198"/>
      <c r="BF55" s="184" t="s">
        <v>2389</v>
      </c>
      <c r="BG55" s="112"/>
      <c r="BH55" s="112"/>
      <c r="BI55" s="112"/>
      <c r="BJ55" s="112"/>
      <c r="BK55" s="112"/>
      <c r="BL55" s="184" t="s">
        <v>2382</v>
      </c>
      <c r="BM55" s="112"/>
      <c r="BN55" s="112"/>
      <c r="BO55" s="112"/>
      <c r="BP55" s="112"/>
      <c r="BQ55" s="112"/>
      <c r="BR55" s="185"/>
      <c r="BV55" t="s">
        <v>2390</v>
      </c>
      <c r="CL55" s="231" t="s">
        <v>2391</v>
      </c>
      <c r="CM55" s="112"/>
      <c r="CN55" s="112"/>
      <c r="CO55" s="112"/>
      <c r="CP55" s="112"/>
      <c r="CQ55" s="112"/>
      <c r="CR55" s="184" t="s">
        <v>2382</v>
      </c>
      <c r="CS55" s="112"/>
      <c r="CT55" s="112"/>
      <c r="CU55" s="112"/>
      <c r="CV55" s="112"/>
      <c r="CW55" s="112"/>
      <c r="CX55" s="185"/>
      <c r="DB55" s="61" t="s">
        <v>1416</v>
      </c>
      <c r="DC55" s="59"/>
      <c r="DD55" s="59"/>
      <c r="DE55" s="59"/>
      <c r="DF55" s="59"/>
      <c r="DG55" s="59"/>
      <c r="DH55" s="61" t="s">
        <v>2367</v>
      </c>
      <c r="DI55" s="59"/>
      <c r="DJ55" s="59"/>
      <c r="DK55" s="59"/>
      <c r="DL55" s="59"/>
      <c r="DM55" s="59"/>
      <c r="DN55" s="58"/>
      <c r="DR55" s="181" t="s">
        <v>2392</v>
      </c>
      <c r="DS55" s="182"/>
      <c r="DT55" s="182"/>
      <c r="DU55" s="182"/>
      <c r="DV55" s="182"/>
      <c r="DW55" s="182"/>
      <c r="DX55" s="181" t="s">
        <v>2393</v>
      </c>
      <c r="DY55" s="182"/>
      <c r="DZ55" s="182"/>
      <c r="EA55" s="182"/>
      <c r="EB55" s="182"/>
      <c r="EC55" s="182"/>
      <c r="ED55" s="183"/>
      <c r="EH55" s="50"/>
      <c r="EI55" s="49"/>
      <c r="EJ55" s="49"/>
      <c r="EK55" s="49"/>
      <c r="EL55" s="49"/>
      <c r="EM55" s="49"/>
      <c r="EN55" s="50"/>
      <c r="EO55" s="49"/>
      <c r="EP55" s="49"/>
      <c r="EQ55" s="49"/>
      <c r="ER55" s="49"/>
      <c r="ES55" s="49"/>
      <c r="ET55" s="48"/>
      <c r="EX55" s="61" t="s">
        <v>1416</v>
      </c>
      <c r="EY55" s="59"/>
      <c r="EZ55" s="59"/>
      <c r="FA55" s="59"/>
      <c r="FB55" s="59"/>
      <c r="FC55" s="59"/>
      <c r="FD55" s="61" t="s">
        <v>2367</v>
      </c>
      <c r="FE55" s="59"/>
      <c r="FF55" s="59"/>
      <c r="FG55" s="59"/>
      <c r="FH55" s="59"/>
      <c r="FI55" s="59"/>
      <c r="FJ55" s="58"/>
      <c r="FN55" s="219" t="s">
        <v>1343</v>
      </c>
      <c r="FO55" s="55"/>
      <c r="FP55" s="55"/>
      <c r="FQ55" s="55"/>
      <c r="FR55" s="55"/>
      <c r="FS55" s="55"/>
      <c r="FT55" s="219" t="s">
        <v>2394</v>
      </c>
      <c r="FU55" s="55"/>
      <c r="FV55" s="55"/>
      <c r="FW55" s="55"/>
      <c r="FX55" s="55"/>
      <c r="FY55" s="55"/>
      <c r="FZ55" s="205"/>
      <c r="GD55" s="164" t="s">
        <v>1343</v>
      </c>
      <c r="GE55" s="165"/>
      <c r="GF55" s="165"/>
      <c r="GG55" s="165"/>
      <c r="GH55" s="165"/>
      <c r="GI55" s="165"/>
      <c r="GJ55" s="164" t="s">
        <v>2394</v>
      </c>
      <c r="GK55" s="165"/>
      <c r="GL55" s="165"/>
      <c r="GM55" s="165"/>
      <c r="GN55" s="165"/>
      <c r="GO55" s="165"/>
      <c r="GP55" s="166"/>
      <c r="GT55" s="187" t="s">
        <v>2395</v>
      </c>
      <c r="GU55" s="188"/>
      <c r="GV55" s="188"/>
      <c r="GW55" s="188"/>
      <c r="GX55" s="188"/>
      <c r="GY55" s="188"/>
      <c r="GZ55" s="188"/>
      <c r="HA55" s="192" t="s">
        <v>2396</v>
      </c>
      <c r="HB55" s="188"/>
      <c r="HC55" s="188"/>
      <c r="HD55" s="188"/>
      <c r="HE55" s="188"/>
      <c r="HF55" s="188"/>
      <c r="HG55" s="188"/>
      <c r="HH55" s="188"/>
      <c r="HI55" s="189"/>
      <c r="HM55" s="177" t="s">
        <v>2397</v>
      </c>
      <c r="HN55" s="178"/>
      <c r="HO55" s="178"/>
      <c r="HP55" s="178"/>
      <c r="HQ55" s="178"/>
      <c r="HR55" s="178"/>
      <c r="HS55" s="178"/>
      <c r="HT55" s="177" t="s">
        <v>2398</v>
      </c>
      <c r="HU55" s="178"/>
      <c r="HV55" s="178"/>
      <c r="HW55" s="178"/>
      <c r="HX55" s="178"/>
      <c r="HY55" s="178"/>
      <c r="HZ55" s="178"/>
      <c r="IA55" s="179"/>
      <c r="IE55" s="216" t="s">
        <v>1420</v>
      </c>
      <c r="IF55" s="217"/>
      <c r="IG55" s="217"/>
      <c r="IH55" s="217"/>
      <c r="II55" s="217"/>
      <c r="IJ55" s="217"/>
      <c r="IK55" s="216" t="s">
        <v>1419</v>
      </c>
      <c r="IL55" s="217"/>
      <c r="IM55" s="217"/>
      <c r="IN55" s="217"/>
      <c r="IO55" s="217"/>
      <c r="IP55" s="217"/>
      <c r="IQ55" s="218"/>
      <c r="IV55" s="177" t="s">
        <v>2399</v>
      </c>
      <c r="IW55" s="178"/>
      <c r="IX55" s="178"/>
      <c r="IY55" s="178"/>
      <c r="IZ55" s="178"/>
      <c r="JA55" s="178"/>
      <c r="JB55" s="177" t="s">
        <v>2400</v>
      </c>
      <c r="JC55" s="178"/>
      <c r="JD55" s="178"/>
      <c r="JE55" s="178"/>
      <c r="JF55" s="178"/>
      <c r="JG55" s="178"/>
      <c r="JH55" s="179"/>
    </row>
    <row r="56" spans="2:268" ht="17.25">
      <c r="B56" s="54" t="s">
        <v>2401</v>
      </c>
      <c r="C56" s="52"/>
      <c r="D56" s="52"/>
      <c r="E56" s="52"/>
      <c r="F56" s="52"/>
      <c r="G56" s="52"/>
      <c r="H56" s="54" t="s">
        <v>2402</v>
      </c>
      <c r="I56" s="52"/>
      <c r="J56" s="52"/>
      <c r="K56" s="52"/>
      <c r="L56" s="52"/>
      <c r="M56" s="52"/>
      <c r="N56" s="51"/>
      <c r="O56" s="52"/>
      <c r="P56" s="52"/>
      <c r="Q56" s="52"/>
      <c r="R56" s="52"/>
      <c r="U56" s="233" t="s">
        <v>2403</v>
      </c>
      <c r="V56" s="234"/>
      <c r="W56" s="234"/>
      <c r="X56" s="234"/>
      <c r="Y56" s="234"/>
      <c r="Z56" s="234"/>
      <c r="AA56" s="234"/>
      <c r="AB56" s="234"/>
      <c r="AC56" s="234"/>
      <c r="AD56" s="233" t="s">
        <v>2404</v>
      </c>
      <c r="AE56" s="234"/>
      <c r="AF56" s="234"/>
      <c r="AG56" s="234"/>
      <c r="AH56" s="234"/>
      <c r="AI56" s="234"/>
      <c r="AJ56" s="234"/>
      <c r="AK56" s="234"/>
      <c r="AL56" s="235"/>
      <c r="AP56" s="232" t="s">
        <v>2405</v>
      </c>
      <c r="AQ56" s="197"/>
      <c r="AR56" s="197"/>
      <c r="AS56" s="197"/>
      <c r="AT56" s="197"/>
      <c r="AU56" s="197"/>
      <c r="AV56" s="232" t="s">
        <v>2406</v>
      </c>
      <c r="AW56" s="197"/>
      <c r="AX56" s="197"/>
      <c r="AY56" s="197"/>
      <c r="AZ56" s="197"/>
      <c r="BA56" s="197"/>
      <c r="BB56" s="198"/>
      <c r="BF56" s="184" t="s">
        <v>2399</v>
      </c>
      <c r="BG56" s="112"/>
      <c r="BH56" s="112"/>
      <c r="BI56" s="112"/>
      <c r="BJ56" s="112"/>
      <c r="BK56" s="112"/>
      <c r="BL56" s="184" t="s">
        <v>2400</v>
      </c>
      <c r="BM56" s="112"/>
      <c r="BN56" s="112"/>
      <c r="BO56" s="112"/>
      <c r="BP56" s="112"/>
      <c r="BQ56" s="112"/>
      <c r="BR56" s="185"/>
      <c r="BV56" s="150" t="s">
        <v>1559</v>
      </c>
      <c r="BW56" s="63"/>
      <c r="BX56" s="63"/>
      <c r="BY56" s="63"/>
      <c r="BZ56" s="63"/>
      <c r="CA56" s="63"/>
      <c r="CB56" s="64" t="s">
        <v>2407</v>
      </c>
      <c r="CC56" s="63"/>
      <c r="CD56" s="63"/>
      <c r="CE56" s="63"/>
      <c r="CF56" s="63"/>
      <c r="CG56" s="63"/>
      <c r="CH56" s="62"/>
      <c r="CL56" s="231" t="s">
        <v>2408</v>
      </c>
      <c r="CM56" s="112"/>
      <c r="CN56" s="112"/>
      <c r="CO56" s="112"/>
      <c r="CP56" s="112"/>
      <c r="CQ56" s="112"/>
      <c r="CR56" s="184" t="s">
        <v>2400</v>
      </c>
      <c r="CS56" s="112"/>
      <c r="CT56" s="112"/>
      <c r="CU56" s="112"/>
      <c r="CV56" s="112"/>
      <c r="CW56" s="112"/>
      <c r="CX56" s="185"/>
      <c r="DB56" s="181" t="s">
        <v>2409</v>
      </c>
      <c r="DC56" s="182"/>
      <c r="DD56" s="182"/>
      <c r="DE56" s="182"/>
      <c r="DF56" s="182"/>
      <c r="DG56" s="182"/>
      <c r="DH56" s="181" t="s">
        <v>2410</v>
      </c>
      <c r="DI56" s="182"/>
      <c r="DJ56" s="182"/>
      <c r="DK56" s="182"/>
      <c r="DL56" s="182"/>
      <c r="DM56" s="182"/>
      <c r="DN56" s="183"/>
      <c r="DR56" s="181" t="s">
        <v>2411</v>
      </c>
      <c r="DS56" s="182"/>
      <c r="DT56" s="182"/>
      <c r="DU56" s="182"/>
      <c r="DV56" s="182"/>
      <c r="DW56" s="182"/>
      <c r="DX56" s="181" t="s">
        <v>2412</v>
      </c>
      <c r="DY56" s="182"/>
      <c r="DZ56" s="182"/>
      <c r="EA56" s="182"/>
      <c r="EB56" s="182"/>
      <c r="EC56" s="182"/>
      <c r="ED56" s="183"/>
      <c r="EX56" s="161" t="s">
        <v>1343</v>
      </c>
      <c r="EY56" s="162"/>
      <c r="EZ56" s="162"/>
      <c r="FA56" s="162"/>
      <c r="FB56" s="162"/>
      <c r="FC56" s="162"/>
      <c r="FD56" s="161" t="s">
        <v>2394</v>
      </c>
      <c r="FE56" s="55"/>
      <c r="FF56" s="55"/>
      <c r="FG56" s="55"/>
      <c r="FH56" s="55"/>
      <c r="FI56" s="55"/>
      <c r="FJ56" s="205"/>
      <c r="FN56" s="219" t="s">
        <v>1587</v>
      </c>
      <c r="FO56" s="55"/>
      <c r="FP56" s="55"/>
      <c r="FQ56" s="55"/>
      <c r="FR56" s="55"/>
      <c r="FS56" s="55"/>
      <c r="FT56" s="219" t="s">
        <v>2246</v>
      </c>
      <c r="FU56" s="55"/>
      <c r="FV56" s="55"/>
      <c r="FW56" s="55"/>
      <c r="FX56" s="55"/>
      <c r="FY56" s="55"/>
      <c r="FZ56" s="205"/>
      <c r="GD56" s="164" t="s">
        <v>2207</v>
      </c>
      <c r="GE56" s="165"/>
      <c r="GF56" s="165"/>
      <c r="GG56" s="165"/>
      <c r="GH56" s="165"/>
      <c r="GI56" s="165"/>
      <c r="GJ56" s="164" t="s">
        <v>1650</v>
      </c>
      <c r="GK56" s="165"/>
      <c r="GL56" s="165"/>
      <c r="GM56" s="165"/>
      <c r="GN56" s="165"/>
      <c r="GO56" s="165"/>
      <c r="GP56" s="166"/>
      <c r="GT56" s="187" t="s">
        <v>2413</v>
      </c>
      <c r="GU56" s="188"/>
      <c r="GV56" s="188"/>
      <c r="GW56" s="188"/>
      <c r="GX56" s="188"/>
      <c r="GY56" s="188"/>
      <c r="GZ56" s="188"/>
      <c r="HA56" s="192" t="s">
        <v>2414</v>
      </c>
      <c r="HB56" s="188"/>
      <c r="HC56" s="188"/>
      <c r="HD56" s="188"/>
      <c r="HE56" s="188"/>
      <c r="HF56" s="188"/>
      <c r="HG56" s="188"/>
      <c r="HH56" s="188"/>
      <c r="HI56" s="189"/>
      <c r="HM56" s="177" t="s">
        <v>2415</v>
      </c>
      <c r="HN56" s="178"/>
      <c r="HO56" s="178"/>
      <c r="HP56" s="178"/>
      <c r="HQ56" s="178"/>
      <c r="HR56" s="178"/>
      <c r="HS56" s="178"/>
      <c r="HT56" s="177" t="s">
        <v>2416</v>
      </c>
      <c r="HU56" s="178"/>
      <c r="HV56" s="178"/>
      <c r="HW56" s="178"/>
      <c r="HX56" s="178"/>
      <c r="HY56" s="178"/>
      <c r="HZ56" s="178"/>
      <c r="IA56" s="179"/>
      <c r="IE56" s="216" t="s">
        <v>1416</v>
      </c>
      <c r="IF56" s="217"/>
      <c r="IG56" s="217"/>
      <c r="IH56" s="217"/>
      <c r="II56" s="217"/>
      <c r="IJ56" s="217"/>
      <c r="IK56" s="216" t="s">
        <v>1254</v>
      </c>
      <c r="IL56" s="217"/>
      <c r="IM56" s="217"/>
      <c r="IN56" s="217"/>
      <c r="IO56" s="217"/>
      <c r="IP56" s="217"/>
      <c r="IQ56" s="218"/>
      <c r="IV56" s="177" t="s">
        <v>2417</v>
      </c>
      <c r="IW56" s="178"/>
      <c r="IX56" s="178"/>
      <c r="IY56" s="178"/>
      <c r="IZ56" s="178"/>
      <c r="JA56" s="178"/>
      <c r="JB56" s="177" t="s">
        <v>2418</v>
      </c>
      <c r="JC56" s="178"/>
      <c r="JD56" s="178"/>
      <c r="JE56" s="178"/>
      <c r="JF56" s="178"/>
      <c r="JG56" s="178"/>
      <c r="JH56" s="179"/>
    </row>
    <row r="57" spans="2:268">
      <c r="B57" s="54" t="s">
        <v>2419</v>
      </c>
      <c r="C57" s="52"/>
      <c r="D57" s="52"/>
      <c r="E57" s="52"/>
      <c r="F57" s="52"/>
      <c r="G57" s="52"/>
      <c r="H57" s="54" t="s">
        <v>2420</v>
      </c>
      <c r="I57" s="52"/>
      <c r="J57" s="52"/>
      <c r="K57" s="52"/>
      <c r="L57" s="52"/>
      <c r="M57" s="52"/>
      <c r="N57" s="51"/>
      <c r="O57" s="52"/>
      <c r="P57" s="52"/>
      <c r="Q57" s="52"/>
      <c r="R57" s="52"/>
      <c r="U57" s="233" t="s">
        <v>2421</v>
      </c>
      <c r="V57" s="234"/>
      <c r="W57" s="234"/>
      <c r="X57" s="234"/>
      <c r="Y57" s="234"/>
      <c r="Z57" s="234"/>
      <c r="AA57" s="234"/>
      <c r="AB57" s="234"/>
      <c r="AC57" s="234"/>
      <c r="AD57" s="233" t="s">
        <v>2422</v>
      </c>
      <c r="AE57" s="234"/>
      <c r="AF57" s="234"/>
      <c r="AG57" s="234"/>
      <c r="AH57" s="234"/>
      <c r="AI57" s="234"/>
      <c r="AJ57" s="234"/>
      <c r="AK57" s="234"/>
      <c r="AL57" s="235"/>
      <c r="AP57" s="236" t="s">
        <v>2423</v>
      </c>
      <c r="AQ57" s="237"/>
      <c r="AR57" s="237"/>
      <c r="AS57" s="237"/>
      <c r="AT57" s="237"/>
      <c r="AU57" s="237"/>
      <c r="AV57" s="236" t="s">
        <v>2424</v>
      </c>
      <c r="AW57" s="237"/>
      <c r="AX57" s="237"/>
      <c r="AY57" s="237"/>
      <c r="AZ57" s="237"/>
      <c r="BA57" s="237"/>
      <c r="BB57" s="238"/>
      <c r="BF57" s="184" t="s">
        <v>2417</v>
      </c>
      <c r="BG57" s="197"/>
      <c r="BH57" s="197"/>
      <c r="BI57" s="197"/>
      <c r="BJ57" s="197"/>
      <c r="BK57" s="197"/>
      <c r="BL57" s="184" t="s">
        <v>2418</v>
      </c>
      <c r="BM57" s="197"/>
      <c r="BN57" s="197"/>
      <c r="BO57" s="197"/>
      <c r="BP57" s="197"/>
      <c r="BQ57" s="197"/>
      <c r="BR57" s="198"/>
      <c r="BV57" s="61" t="s">
        <v>1421</v>
      </c>
      <c r="BW57" s="59"/>
      <c r="BX57" s="59"/>
      <c r="BY57" s="59"/>
      <c r="BZ57" s="59"/>
      <c r="CA57" s="59"/>
      <c r="CB57" s="61" t="s">
        <v>1579</v>
      </c>
      <c r="CC57" s="59"/>
      <c r="CD57" s="59"/>
      <c r="CE57" s="59"/>
      <c r="CF57" s="59"/>
      <c r="CG57" s="59"/>
      <c r="CH57" s="58"/>
      <c r="CL57" s="231" t="s">
        <v>2425</v>
      </c>
      <c r="CM57" s="197"/>
      <c r="CN57" s="197"/>
      <c r="CO57" s="197"/>
      <c r="CP57" s="197"/>
      <c r="CQ57" s="197"/>
      <c r="CR57" s="184" t="s">
        <v>2418</v>
      </c>
      <c r="CS57" s="197"/>
      <c r="CT57" s="197"/>
      <c r="CU57" s="197"/>
      <c r="CV57" s="197"/>
      <c r="CW57" s="197"/>
      <c r="CX57" s="198"/>
      <c r="DB57" s="54" t="s">
        <v>1621</v>
      </c>
      <c r="DC57" s="52"/>
      <c r="DD57" s="52"/>
      <c r="DE57" s="52"/>
      <c r="DF57" s="52"/>
      <c r="DG57" s="52"/>
      <c r="DH57" s="54" t="s">
        <v>2426</v>
      </c>
      <c r="DI57" s="52"/>
      <c r="DJ57" s="52"/>
      <c r="DK57" s="52"/>
      <c r="DL57" s="52"/>
      <c r="DM57" s="52"/>
      <c r="DN57" s="51"/>
      <c r="DR57" s="181" t="s">
        <v>2427</v>
      </c>
      <c r="DS57" s="182"/>
      <c r="DT57" s="182"/>
      <c r="DU57" s="182"/>
      <c r="DV57" s="182"/>
      <c r="DW57" s="182"/>
      <c r="DX57" s="181" t="s">
        <v>2428</v>
      </c>
      <c r="DY57" s="182"/>
      <c r="DZ57" s="182"/>
      <c r="EA57" s="182"/>
      <c r="EB57" s="182"/>
      <c r="EC57" s="182"/>
      <c r="ED57" s="183"/>
      <c r="EX57" s="161" t="s">
        <v>1587</v>
      </c>
      <c r="EY57" s="162"/>
      <c r="EZ57" s="162"/>
      <c r="FA57" s="162"/>
      <c r="FB57" s="162"/>
      <c r="FC57" s="162"/>
      <c r="FD57" s="161" t="s">
        <v>2246</v>
      </c>
      <c r="FE57" s="55"/>
      <c r="FF57" s="55"/>
      <c r="FG57" s="55"/>
      <c r="FH57" s="55"/>
      <c r="FI57" s="55"/>
      <c r="FJ57" s="205"/>
      <c r="FN57" s="61" t="s">
        <v>1418</v>
      </c>
      <c r="FO57" s="59"/>
      <c r="FP57" s="59"/>
      <c r="FQ57" s="59"/>
      <c r="FR57" s="59"/>
      <c r="FS57" s="59"/>
      <c r="FT57" s="61" t="s">
        <v>2139</v>
      </c>
      <c r="FU57" s="59"/>
      <c r="FV57" s="59"/>
      <c r="FW57" s="59"/>
      <c r="FX57" s="59"/>
      <c r="FY57" s="59"/>
      <c r="FZ57" s="58"/>
      <c r="GD57" s="164" t="s">
        <v>2429</v>
      </c>
      <c r="GE57" s="165"/>
      <c r="GF57" s="165"/>
      <c r="GG57" s="165"/>
      <c r="GH57" s="165"/>
      <c r="GI57" s="165"/>
      <c r="GJ57" s="164" t="s">
        <v>1676</v>
      </c>
      <c r="GK57" s="165"/>
      <c r="GL57" s="165"/>
      <c r="GM57" s="165"/>
      <c r="GN57" s="165"/>
      <c r="GO57" s="165"/>
      <c r="GP57" s="166"/>
      <c r="GT57" s="187" t="s">
        <v>2430</v>
      </c>
      <c r="GU57" s="188"/>
      <c r="GV57" s="188"/>
      <c r="GW57" s="188"/>
      <c r="GX57" s="188"/>
      <c r="GY57" s="188"/>
      <c r="GZ57" s="188"/>
      <c r="HA57" s="192" t="s">
        <v>2431</v>
      </c>
      <c r="HB57" s="188"/>
      <c r="HC57" s="188"/>
      <c r="HD57" s="188"/>
      <c r="HE57" s="188"/>
      <c r="HF57" s="188"/>
      <c r="HG57" s="188"/>
      <c r="HH57" s="188"/>
      <c r="HI57" s="189"/>
      <c r="HM57" s="177" t="s">
        <v>2432</v>
      </c>
      <c r="HN57" s="178"/>
      <c r="HO57" s="178"/>
      <c r="HP57" s="178"/>
      <c r="HQ57" s="178"/>
      <c r="HR57" s="178"/>
      <c r="HS57" s="178"/>
      <c r="HT57" s="177" t="s">
        <v>2433</v>
      </c>
      <c r="HU57" s="178"/>
      <c r="HV57" s="178"/>
      <c r="HW57" s="178"/>
      <c r="HX57" s="178"/>
      <c r="HY57" s="178"/>
      <c r="HZ57" s="178"/>
      <c r="IA57" s="179"/>
      <c r="IE57" s="221" t="s">
        <v>2434</v>
      </c>
      <c r="IF57" s="222"/>
      <c r="IG57" s="222"/>
      <c r="IH57" s="222"/>
      <c r="II57" s="222"/>
      <c r="IJ57" s="222"/>
      <c r="IK57" s="221" t="s">
        <v>2435</v>
      </c>
      <c r="IL57" s="222"/>
      <c r="IM57" s="222"/>
      <c r="IN57" s="222"/>
      <c r="IO57" s="222"/>
      <c r="IP57" s="222"/>
      <c r="IQ57" s="223"/>
      <c r="IV57" s="177" t="s">
        <v>2436</v>
      </c>
      <c r="IW57" s="178"/>
      <c r="IX57" s="178"/>
      <c r="IY57" s="178"/>
      <c r="IZ57" s="178"/>
      <c r="JA57" s="178"/>
      <c r="JB57" s="177" t="s">
        <v>2437</v>
      </c>
      <c r="JC57" s="178"/>
      <c r="JD57" s="178"/>
      <c r="JE57" s="178"/>
      <c r="JF57" s="178"/>
      <c r="JG57" s="178"/>
      <c r="JH57" s="179"/>
    </row>
    <row r="58" spans="2:268">
      <c r="B58" s="232" t="s">
        <v>2438</v>
      </c>
      <c r="C58" s="197"/>
      <c r="D58" s="197"/>
      <c r="E58" s="197"/>
      <c r="F58" s="197"/>
      <c r="G58" s="197"/>
      <c r="H58" s="232" t="s">
        <v>2439</v>
      </c>
      <c r="I58" s="197"/>
      <c r="J58" s="197"/>
      <c r="K58" s="197"/>
      <c r="L58" s="197"/>
      <c r="M58" s="197"/>
      <c r="N58" s="198"/>
      <c r="O58" s="197"/>
      <c r="P58" s="197"/>
      <c r="Q58" s="197"/>
      <c r="R58" s="197"/>
      <c r="U58" s="233" t="s">
        <v>2440</v>
      </c>
      <c r="V58" s="234"/>
      <c r="W58" s="234"/>
      <c r="X58" s="234"/>
      <c r="Y58" s="234"/>
      <c r="Z58" s="234"/>
      <c r="AA58" s="234"/>
      <c r="AB58" s="234"/>
      <c r="AC58" s="234"/>
      <c r="AD58" s="233" t="s">
        <v>2441</v>
      </c>
      <c r="AE58" s="234"/>
      <c r="AF58" s="234"/>
      <c r="AG58" s="234"/>
      <c r="AH58" s="234"/>
      <c r="AI58" s="234"/>
      <c r="AJ58" s="234"/>
      <c r="AK58" s="234"/>
      <c r="AL58" s="235"/>
      <c r="AP58" s="236" t="s">
        <v>2442</v>
      </c>
      <c r="AQ58" s="237"/>
      <c r="AR58" s="237"/>
      <c r="AS58" s="237"/>
      <c r="AT58" s="237"/>
      <c r="AU58" s="237"/>
      <c r="AV58" s="236" t="s">
        <v>2443</v>
      </c>
      <c r="AW58" s="237"/>
      <c r="AX58" s="237"/>
      <c r="AY58" s="237"/>
      <c r="AZ58" s="237"/>
      <c r="BA58" s="237"/>
      <c r="BB58" s="238"/>
      <c r="BF58" s="184" t="s">
        <v>2444</v>
      </c>
      <c r="BG58" s="197"/>
      <c r="BH58" s="197"/>
      <c r="BI58" s="197"/>
      <c r="BJ58" s="197"/>
      <c r="BK58" s="197"/>
      <c r="BL58" s="184" t="s">
        <v>2437</v>
      </c>
      <c r="BM58" s="197"/>
      <c r="BN58" s="197"/>
      <c r="BO58" s="197"/>
      <c r="BP58" s="197"/>
      <c r="BQ58" s="197"/>
      <c r="BR58" s="198"/>
      <c r="BV58" s="61" t="s">
        <v>1420</v>
      </c>
      <c r="BW58" s="59"/>
      <c r="BX58" s="59"/>
      <c r="BY58" s="59"/>
      <c r="BZ58" s="59"/>
      <c r="CA58" s="59"/>
      <c r="CB58" s="61" t="s">
        <v>1419</v>
      </c>
      <c r="CC58" s="59"/>
      <c r="CD58" s="59"/>
      <c r="CE58" s="59"/>
      <c r="CF58" s="59"/>
      <c r="CG58" s="59"/>
      <c r="CH58" s="58"/>
      <c r="CL58" s="231" t="s">
        <v>2445</v>
      </c>
      <c r="CM58" s="197"/>
      <c r="CN58" s="197"/>
      <c r="CO58" s="197"/>
      <c r="CP58" s="197"/>
      <c r="CQ58" s="197"/>
      <c r="CR58" s="184" t="s">
        <v>2437</v>
      </c>
      <c r="CS58" s="197"/>
      <c r="CT58" s="197"/>
      <c r="CU58" s="197"/>
      <c r="CV58" s="197"/>
      <c r="CW58" s="197"/>
      <c r="CX58" s="198"/>
      <c r="DB58" s="54" t="s">
        <v>1642</v>
      </c>
      <c r="DC58" s="52"/>
      <c r="DD58" s="52"/>
      <c r="DE58" s="52"/>
      <c r="DF58" s="52"/>
      <c r="DG58" s="52"/>
      <c r="DH58" s="54" t="s">
        <v>1643</v>
      </c>
      <c r="DI58" s="52"/>
      <c r="DJ58" s="52"/>
      <c r="DK58" s="52"/>
      <c r="DL58" s="52"/>
      <c r="DM58" s="52"/>
      <c r="DN58" s="51"/>
      <c r="DR58" s="181" t="s">
        <v>2446</v>
      </c>
      <c r="DS58" s="182"/>
      <c r="DT58" s="182"/>
      <c r="DU58" s="182"/>
      <c r="DV58" s="182"/>
      <c r="DW58" s="182"/>
      <c r="DX58" s="181" t="s">
        <v>2447</v>
      </c>
      <c r="DY58" s="182"/>
      <c r="DZ58" s="182"/>
      <c r="EA58" s="182"/>
      <c r="EB58" s="182"/>
      <c r="EC58" s="182"/>
      <c r="ED58" s="183"/>
      <c r="EX58" s="60" t="s">
        <v>1418</v>
      </c>
      <c r="EY58" s="59"/>
      <c r="EZ58" s="59"/>
      <c r="FA58" s="59"/>
      <c r="FB58" s="59"/>
      <c r="FC58" s="59"/>
      <c r="FD58" s="60" t="s">
        <v>2448</v>
      </c>
      <c r="FE58" s="52"/>
      <c r="FF58" s="55"/>
      <c r="FG58" s="55"/>
      <c r="FH58" s="55"/>
      <c r="FI58" s="55"/>
      <c r="FJ58" s="205"/>
      <c r="FN58" s="56" t="s">
        <v>2449</v>
      </c>
      <c r="FO58" s="55"/>
      <c r="FP58" s="55"/>
      <c r="FQ58" s="55"/>
      <c r="FR58" s="55"/>
      <c r="FS58" s="55"/>
      <c r="FT58" s="56" t="s">
        <v>2450</v>
      </c>
      <c r="FU58" s="55"/>
      <c r="FV58" s="55"/>
      <c r="FW58" s="55"/>
      <c r="FX58" s="55"/>
      <c r="FY58" s="55"/>
      <c r="FZ58" s="205"/>
      <c r="GD58" s="164" t="s">
        <v>1587</v>
      </c>
      <c r="GE58" s="188"/>
      <c r="GF58" s="188"/>
      <c r="GG58" s="188"/>
      <c r="GH58" s="188"/>
      <c r="GI58" s="188"/>
      <c r="GJ58" s="164" t="s">
        <v>2246</v>
      </c>
      <c r="GK58" s="188"/>
      <c r="GL58" s="188"/>
      <c r="GM58" s="188"/>
      <c r="GN58" s="188"/>
      <c r="GO58" s="188"/>
      <c r="GP58" s="189"/>
      <c r="GT58" s="187" t="s">
        <v>2451</v>
      </c>
      <c r="GU58" s="188"/>
      <c r="GV58" s="188"/>
      <c r="GW58" s="188"/>
      <c r="GX58" s="188"/>
      <c r="GY58" s="188"/>
      <c r="GZ58" s="188"/>
      <c r="HA58" s="192" t="s">
        <v>2452</v>
      </c>
      <c r="HB58" s="188"/>
      <c r="HC58" s="188"/>
      <c r="HD58" s="188"/>
      <c r="HE58" s="188"/>
      <c r="HF58" s="188"/>
      <c r="HG58" s="188"/>
      <c r="HH58" s="188"/>
      <c r="HI58" s="189"/>
      <c r="HM58" s="177" t="s">
        <v>2453</v>
      </c>
      <c r="HN58" s="178"/>
      <c r="HO58" s="178"/>
      <c r="HP58" s="178"/>
      <c r="HQ58" s="178"/>
      <c r="HR58" s="178"/>
      <c r="HS58" s="178"/>
      <c r="HT58" s="177" t="s">
        <v>2454</v>
      </c>
      <c r="HU58" s="178"/>
      <c r="HV58" s="178"/>
      <c r="HW58" s="178"/>
      <c r="HX58" s="178"/>
      <c r="HY58" s="178"/>
      <c r="HZ58" s="178"/>
      <c r="IA58" s="179"/>
      <c r="IE58" s="221" t="s">
        <v>2455</v>
      </c>
      <c r="IF58" s="222"/>
      <c r="IG58" s="222"/>
      <c r="IH58" s="222"/>
      <c r="II58" s="222"/>
      <c r="IJ58" s="222"/>
      <c r="IK58" s="221" t="s">
        <v>2456</v>
      </c>
      <c r="IL58" s="222"/>
      <c r="IM58" s="222"/>
      <c r="IN58" s="222"/>
      <c r="IO58" s="222"/>
      <c r="IP58" s="222"/>
      <c r="IQ58" s="223"/>
      <c r="IV58" s="177" t="s">
        <v>2457</v>
      </c>
      <c r="IW58" s="178"/>
      <c r="IX58" s="178"/>
      <c r="IY58" s="178"/>
      <c r="IZ58" s="178"/>
      <c r="JA58" s="178"/>
      <c r="JB58" s="177" t="s">
        <v>2458</v>
      </c>
      <c r="JC58" s="178"/>
      <c r="JD58" s="178"/>
      <c r="JE58" s="178"/>
      <c r="JF58" s="178"/>
      <c r="JG58" s="178"/>
      <c r="JH58" s="179"/>
    </row>
    <row r="59" spans="2:268">
      <c r="B59" s="54" t="s">
        <v>2459</v>
      </c>
      <c r="C59" s="52"/>
      <c r="D59" s="52"/>
      <c r="E59" s="52"/>
      <c r="F59" s="52"/>
      <c r="G59" s="52"/>
      <c r="H59" s="54" t="s">
        <v>2460</v>
      </c>
      <c r="I59" s="52"/>
      <c r="J59" s="52"/>
      <c r="K59" s="52"/>
      <c r="L59" s="52"/>
      <c r="M59" s="52"/>
      <c r="N59" s="51"/>
      <c r="O59" s="52"/>
      <c r="P59" s="52"/>
      <c r="Q59" s="52"/>
      <c r="R59" s="52"/>
      <c r="U59" s="233"/>
      <c r="V59" s="234"/>
      <c r="W59" s="234"/>
      <c r="X59" s="234"/>
      <c r="Y59" s="234"/>
      <c r="Z59" s="234"/>
      <c r="AA59" s="234"/>
      <c r="AB59" s="234"/>
      <c r="AC59" s="234"/>
      <c r="AD59" s="233"/>
      <c r="AE59" s="234"/>
      <c r="AF59" s="234"/>
      <c r="AG59" s="234"/>
      <c r="AH59" s="234"/>
      <c r="AI59" s="234"/>
      <c r="AJ59" s="234"/>
      <c r="AK59" s="234"/>
      <c r="AL59" s="235"/>
      <c r="AP59" s="236" t="s">
        <v>2461</v>
      </c>
      <c r="AQ59" s="237"/>
      <c r="AR59" s="237"/>
      <c r="AS59" s="237"/>
      <c r="AT59" s="237"/>
      <c r="AU59" s="237"/>
      <c r="AV59" s="236" t="s">
        <v>2462</v>
      </c>
      <c r="AW59" s="237"/>
      <c r="AX59" s="237"/>
      <c r="AY59" s="237"/>
      <c r="AZ59" s="237"/>
      <c r="BA59" s="237"/>
      <c r="BB59" s="238"/>
      <c r="BF59" s="184" t="s">
        <v>2463</v>
      </c>
      <c r="BG59" s="197"/>
      <c r="BH59" s="197"/>
      <c r="BI59" s="197"/>
      <c r="BJ59" s="197"/>
      <c r="BK59" s="197"/>
      <c r="BL59" s="184" t="s">
        <v>2458</v>
      </c>
      <c r="BM59" s="197"/>
      <c r="BN59" s="197"/>
      <c r="BO59" s="197"/>
      <c r="BP59" s="197"/>
      <c r="BQ59" s="197"/>
      <c r="BR59" s="198"/>
      <c r="BV59" s="61" t="s">
        <v>1416</v>
      </c>
      <c r="BW59" s="59"/>
      <c r="BX59" s="59"/>
      <c r="BY59" s="59"/>
      <c r="BZ59" s="59"/>
      <c r="CA59" s="59"/>
      <c r="CB59" s="61" t="s">
        <v>2464</v>
      </c>
      <c r="CC59" s="59"/>
      <c r="CD59" s="59"/>
      <c r="CE59" s="59"/>
      <c r="CF59" s="59"/>
      <c r="CG59" s="59"/>
      <c r="CH59" s="58"/>
      <c r="CL59" s="231" t="s">
        <v>2465</v>
      </c>
      <c r="CM59" s="197"/>
      <c r="CN59" s="197"/>
      <c r="CO59" s="197"/>
      <c r="CP59" s="197"/>
      <c r="CQ59" s="197"/>
      <c r="CR59" s="184" t="s">
        <v>2458</v>
      </c>
      <c r="CS59" s="197"/>
      <c r="CT59" s="197"/>
      <c r="CU59" s="197"/>
      <c r="CV59" s="197"/>
      <c r="CW59" s="197"/>
      <c r="CX59" s="198"/>
      <c r="DB59" s="54" t="s">
        <v>1668</v>
      </c>
      <c r="DC59" s="52"/>
      <c r="DD59" s="52"/>
      <c r="DE59" s="52"/>
      <c r="DF59" s="52"/>
      <c r="DG59" s="52"/>
      <c r="DH59" s="54" t="s">
        <v>1669</v>
      </c>
      <c r="DI59" s="52"/>
      <c r="DJ59" s="52"/>
      <c r="DK59" s="52"/>
      <c r="DL59" s="52"/>
      <c r="DM59" s="52"/>
      <c r="DN59" s="51"/>
      <c r="DR59" s="181" t="s">
        <v>2466</v>
      </c>
      <c r="DS59" s="182"/>
      <c r="DT59" s="182"/>
      <c r="DU59" s="182"/>
      <c r="DV59" s="182"/>
      <c r="DW59" s="182"/>
      <c r="DX59" s="181" t="s">
        <v>2467</v>
      </c>
      <c r="DY59" s="182"/>
      <c r="DZ59" s="182"/>
      <c r="EA59" s="182"/>
      <c r="EB59" s="182"/>
      <c r="EC59" s="182"/>
      <c r="ED59" s="183"/>
      <c r="EX59" s="60" t="s">
        <v>1623</v>
      </c>
      <c r="EY59" s="59"/>
      <c r="EZ59" s="59"/>
      <c r="FA59" s="59"/>
      <c r="FB59" s="59"/>
      <c r="FC59" s="59"/>
      <c r="FD59" s="60" t="s">
        <v>2468</v>
      </c>
      <c r="FE59" s="52"/>
      <c r="FF59" s="52"/>
      <c r="FG59" s="52"/>
      <c r="FH59" s="52"/>
      <c r="FI59" s="52"/>
      <c r="FJ59" s="51"/>
      <c r="FN59" s="56" t="s">
        <v>1335</v>
      </c>
      <c r="FO59" s="55"/>
      <c r="FP59" s="55"/>
      <c r="FQ59" s="55"/>
      <c r="FR59" s="55"/>
      <c r="FS59" s="55"/>
      <c r="FT59" s="56" t="s">
        <v>2469</v>
      </c>
      <c r="FU59" s="55"/>
      <c r="FV59" s="55"/>
      <c r="FW59" s="55"/>
      <c r="FX59" s="55"/>
      <c r="FY59" s="55"/>
      <c r="FZ59" s="205"/>
      <c r="GD59" s="187" t="s">
        <v>2027</v>
      </c>
      <c r="GE59" s="188"/>
      <c r="GF59" s="188"/>
      <c r="GG59" s="188"/>
      <c r="GH59" s="188"/>
      <c r="GI59" s="188"/>
      <c r="GJ59" s="187" t="s">
        <v>2470</v>
      </c>
      <c r="GK59" s="188"/>
      <c r="GL59" s="188"/>
      <c r="GM59" s="188"/>
      <c r="GN59" s="188"/>
      <c r="GO59" s="188"/>
      <c r="GP59" s="189"/>
      <c r="GT59" s="187" t="s">
        <v>2471</v>
      </c>
      <c r="GU59" s="188"/>
      <c r="GV59" s="188"/>
      <c r="GW59" s="188"/>
      <c r="GX59" s="188"/>
      <c r="GY59" s="188"/>
      <c r="GZ59" s="188"/>
      <c r="HA59" s="192" t="s">
        <v>2472</v>
      </c>
      <c r="HB59" s="188"/>
      <c r="HC59" s="188"/>
      <c r="HD59" s="188"/>
      <c r="HE59" s="188"/>
      <c r="HF59" s="188"/>
      <c r="HG59" s="188"/>
      <c r="HH59" s="188"/>
      <c r="HI59" s="189"/>
      <c r="HM59" s="177" t="s">
        <v>2473</v>
      </c>
      <c r="HN59" s="178"/>
      <c r="HO59" s="178"/>
      <c r="HP59" s="178"/>
      <c r="HQ59" s="178"/>
      <c r="HR59" s="178"/>
      <c r="HS59" s="178"/>
      <c r="HT59" s="177" t="s">
        <v>2474</v>
      </c>
      <c r="HU59" s="178"/>
      <c r="HV59" s="178"/>
      <c r="HW59" s="178"/>
      <c r="HX59" s="178"/>
      <c r="HY59" s="178"/>
      <c r="HZ59" s="178"/>
      <c r="IA59" s="179"/>
      <c r="IE59" s="221" t="s">
        <v>2475</v>
      </c>
      <c r="IF59" s="222"/>
      <c r="IG59" s="222"/>
      <c r="IH59" s="222"/>
      <c r="II59" s="222"/>
      <c r="IJ59" s="222"/>
      <c r="IK59" s="221" t="s">
        <v>2476</v>
      </c>
      <c r="IL59" s="222"/>
      <c r="IM59" s="222"/>
      <c r="IN59" s="222"/>
      <c r="IO59" s="222"/>
      <c r="IP59" s="222"/>
      <c r="IQ59" s="223"/>
      <c r="IV59" s="177" t="s">
        <v>2477</v>
      </c>
      <c r="IW59" s="178"/>
      <c r="IX59" s="178"/>
      <c r="IY59" s="178"/>
      <c r="IZ59" s="178"/>
      <c r="JA59" s="178"/>
      <c r="JB59" s="177" t="s">
        <v>2478</v>
      </c>
      <c r="JC59" s="178"/>
      <c r="JD59" s="178"/>
      <c r="JE59" s="178"/>
      <c r="JF59" s="178"/>
      <c r="JG59" s="178"/>
      <c r="JH59" s="179"/>
    </row>
    <row r="60" spans="2:268">
      <c r="B60" s="54" t="s">
        <v>2479</v>
      </c>
      <c r="C60" s="52"/>
      <c r="D60" s="52"/>
      <c r="E60" s="52"/>
      <c r="F60" s="52"/>
      <c r="G60" s="52"/>
      <c r="H60" s="52"/>
      <c r="I60" s="52"/>
      <c r="J60" s="52"/>
      <c r="K60" s="52"/>
      <c r="L60" s="52"/>
      <c r="M60" s="52"/>
      <c r="N60" s="51"/>
      <c r="O60" s="52"/>
      <c r="P60" s="52"/>
      <c r="Q60" s="52"/>
      <c r="R60" s="52"/>
      <c r="U60" s="233"/>
      <c r="V60" s="234"/>
      <c r="W60" s="234"/>
      <c r="X60" s="234"/>
      <c r="Y60" s="234"/>
      <c r="Z60" s="234"/>
      <c r="AA60" s="234"/>
      <c r="AB60" s="234"/>
      <c r="AC60" s="234"/>
      <c r="AD60" s="233"/>
      <c r="AE60" s="234"/>
      <c r="AF60" s="234"/>
      <c r="AG60" s="234"/>
      <c r="AH60" s="234"/>
      <c r="AI60" s="234"/>
      <c r="AJ60" s="234"/>
      <c r="AK60" s="234"/>
      <c r="AL60" s="235"/>
      <c r="AP60" s="236" t="s">
        <v>2480</v>
      </c>
      <c r="AQ60" s="237"/>
      <c r="AR60" s="237"/>
      <c r="AS60" s="237"/>
      <c r="AT60" s="237"/>
      <c r="AU60" s="237"/>
      <c r="AV60" s="236" t="s">
        <v>2481</v>
      </c>
      <c r="AW60" s="237"/>
      <c r="AX60" s="237"/>
      <c r="AY60" s="237"/>
      <c r="AZ60" s="237"/>
      <c r="BA60" s="237"/>
      <c r="BB60" s="238"/>
      <c r="BF60" s="184" t="s">
        <v>2482</v>
      </c>
      <c r="BG60" s="112"/>
      <c r="BH60" s="112"/>
      <c r="BI60" s="112"/>
      <c r="BJ60" s="112"/>
      <c r="BK60" s="112"/>
      <c r="BL60" s="184" t="s">
        <v>2478</v>
      </c>
      <c r="BM60" s="112"/>
      <c r="BN60" s="112"/>
      <c r="BO60" s="112"/>
      <c r="BP60" s="112"/>
      <c r="BQ60" s="112"/>
      <c r="BR60" s="198"/>
      <c r="BV60" s="184"/>
      <c r="BW60" s="112"/>
      <c r="BX60" s="112"/>
      <c r="BY60" s="112"/>
      <c r="BZ60" s="112"/>
      <c r="CA60" s="112"/>
      <c r="CB60" s="184" t="s">
        <v>2483</v>
      </c>
      <c r="CC60" s="112"/>
      <c r="CD60" s="112"/>
      <c r="CE60" s="112"/>
      <c r="CF60" s="112"/>
      <c r="CG60" s="112"/>
      <c r="CH60" s="185"/>
      <c r="CL60" s="231" t="s">
        <v>2484</v>
      </c>
      <c r="CM60" s="112"/>
      <c r="CN60" s="112"/>
      <c r="CO60" s="112"/>
      <c r="CP60" s="112"/>
      <c r="CQ60" s="112"/>
      <c r="CR60" s="184" t="s">
        <v>2478</v>
      </c>
      <c r="CS60" s="112"/>
      <c r="CT60" s="112"/>
      <c r="CU60" s="112"/>
      <c r="CV60" s="112"/>
      <c r="CW60" s="112"/>
      <c r="CX60" s="185"/>
      <c r="DB60" s="54" t="s">
        <v>1694</v>
      </c>
      <c r="DC60" s="52"/>
      <c r="DD60" s="52"/>
      <c r="DE60" s="52"/>
      <c r="DF60" s="52"/>
      <c r="DG60" s="52"/>
      <c r="DH60" s="54" t="s">
        <v>1695</v>
      </c>
      <c r="DI60" s="52"/>
      <c r="DJ60" s="52"/>
      <c r="DK60" s="52"/>
      <c r="DL60" s="52"/>
      <c r="DM60" s="52"/>
      <c r="DN60" s="51"/>
      <c r="DR60" s="50"/>
      <c r="DS60" s="49"/>
      <c r="DT60" s="49"/>
      <c r="DU60" s="49"/>
      <c r="DV60" s="49"/>
      <c r="DW60" s="49"/>
      <c r="DX60" s="50"/>
      <c r="DY60" s="49"/>
      <c r="DZ60" s="49"/>
      <c r="EA60" s="49"/>
      <c r="EB60" s="49"/>
      <c r="EC60" s="49"/>
      <c r="ED60" s="48"/>
      <c r="EX60" s="54" t="s">
        <v>1647</v>
      </c>
      <c r="EY60" s="52"/>
      <c r="EZ60" s="52"/>
      <c r="FA60" s="52"/>
      <c r="FB60" s="52"/>
      <c r="FC60" s="52"/>
      <c r="FD60" s="54" t="s">
        <v>2485</v>
      </c>
      <c r="FE60" s="52"/>
      <c r="FF60" s="52"/>
      <c r="FG60" s="52"/>
      <c r="FH60" s="52"/>
      <c r="FI60" s="52"/>
      <c r="FJ60" s="51"/>
      <c r="FN60" s="56" t="s">
        <v>1333</v>
      </c>
      <c r="FO60" s="55"/>
      <c r="FP60" s="55"/>
      <c r="FQ60" s="55"/>
      <c r="FR60" s="55"/>
      <c r="FS60" s="55"/>
      <c r="FT60" s="56" t="s">
        <v>1674</v>
      </c>
      <c r="FU60" s="55"/>
      <c r="FV60" s="55"/>
      <c r="FW60" s="55"/>
      <c r="FX60" s="55"/>
      <c r="FY60" s="55"/>
      <c r="FZ60" s="205"/>
      <c r="GD60" s="187" t="s">
        <v>2052</v>
      </c>
      <c r="GE60" s="188"/>
      <c r="GF60" s="188"/>
      <c r="GG60" s="188"/>
      <c r="GH60" s="188"/>
      <c r="GI60" s="188"/>
      <c r="GJ60" s="187" t="s">
        <v>2486</v>
      </c>
      <c r="GK60" s="188"/>
      <c r="GL60" s="188"/>
      <c r="GM60" s="188"/>
      <c r="GN60" s="188"/>
      <c r="GO60" s="188"/>
      <c r="GP60" s="189"/>
      <c r="GT60" s="187" t="s">
        <v>2487</v>
      </c>
      <c r="GU60" s="188"/>
      <c r="GV60" s="188"/>
      <c r="GW60" s="188"/>
      <c r="GX60" s="188"/>
      <c r="GY60" s="188"/>
      <c r="GZ60" s="188"/>
      <c r="HA60" s="192" t="s">
        <v>2488</v>
      </c>
      <c r="HB60" s="188"/>
      <c r="HC60" s="188"/>
      <c r="HD60" s="188"/>
      <c r="HE60" s="188"/>
      <c r="HF60" s="188"/>
      <c r="HG60" s="188"/>
      <c r="HH60" s="188"/>
      <c r="HI60" s="189"/>
      <c r="HM60" s="177" t="s">
        <v>2489</v>
      </c>
      <c r="HN60" s="178"/>
      <c r="HO60" s="178"/>
      <c r="HP60" s="178"/>
      <c r="HQ60" s="178"/>
      <c r="HR60" s="178"/>
      <c r="HS60" s="178"/>
      <c r="HT60" s="177" t="s">
        <v>2490</v>
      </c>
      <c r="HU60" s="178"/>
      <c r="HV60" s="178"/>
      <c r="HW60" s="178"/>
      <c r="HX60" s="178"/>
      <c r="HY60" s="178"/>
      <c r="HZ60" s="178"/>
      <c r="IA60" s="179"/>
      <c r="IE60" s="221" t="s">
        <v>2491</v>
      </c>
      <c r="IF60" s="222"/>
      <c r="IG60" s="222"/>
      <c r="IH60" s="222"/>
      <c r="II60" s="222"/>
      <c r="IJ60" s="222"/>
      <c r="IK60" s="221" t="s">
        <v>2492</v>
      </c>
      <c r="IL60" s="222"/>
      <c r="IM60" s="222"/>
      <c r="IN60" s="222"/>
      <c r="IO60" s="222"/>
      <c r="IP60" s="222"/>
      <c r="IQ60" s="223"/>
      <c r="IV60" s="177" t="s">
        <v>2493</v>
      </c>
      <c r="IW60" s="178"/>
      <c r="IX60" s="178"/>
      <c r="IY60" s="178"/>
      <c r="IZ60" s="178"/>
      <c r="JA60" s="178"/>
      <c r="JB60" s="177" t="s">
        <v>2494</v>
      </c>
      <c r="JC60" s="178"/>
      <c r="JD60" s="178"/>
      <c r="JE60" s="178"/>
      <c r="JF60" s="178"/>
      <c r="JG60" s="178"/>
      <c r="JH60" s="179"/>
    </row>
    <row r="61" spans="2:268">
      <c r="B61" s="54" t="s">
        <v>2495</v>
      </c>
      <c r="C61" s="52"/>
      <c r="D61" s="52"/>
      <c r="E61" s="52"/>
      <c r="F61" s="52"/>
      <c r="G61" s="52"/>
      <c r="H61" s="54" t="s">
        <v>2496</v>
      </c>
      <c r="I61" s="52"/>
      <c r="J61" s="52"/>
      <c r="K61" s="52"/>
      <c r="L61" s="52"/>
      <c r="M61" s="52"/>
      <c r="N61" s="51"/>
      <c r="O61" s="52"/>
      <c r="P61" s="52"/>
      <c r="Q61" s="52"/>
      <c r="R61" s="52"/>
      <c r="U61" s="233"/>
      <c r="V61" s="234"/>
      <c r="W61" s="234"/>
      <c r="X61" s="234"/>
      <c r="Y61" s="234"/>
      <c r="Z61" s="234"/>
      <c r="AA61" s="234"/>
      <c r="AB61" s="234"/>
      <c r="AC61" s="234"/>
      <c r="AD61" s="233"/>
      <c r="AE61" s="234"/>
      <c r="AF61" s="234"/>
      <c r="AG61" s="234"/>
      <c r="AH61" s="234"/>
      <c r="AI61" s="234"/>
      <c r="AJ61" s="234"/>
      <c r="AK61" s="234"/>
      <c r="AL61" s="235"/>
      <c r="AP61" s="236" t="s">
        <v>2497</v>
      </c>
      <c r="AQ61" s="237"/>
      <c r="AR61" s="237"/>
      <c r="AS61" s="237"/>
      <c r="AT61" s="237"/>
      <c r="AU61" s="237"/>
      <c r="AV61" s="236" t="s">
        <v>2498</v>
      </c>
      <c r="AW61" s="237"/>
      <c r="AX61" s="237"/>
      <c r="AY61" s="237"/>
      <c r="AZ61" s="237"/>
      <c r="BA61" s="237"/>
      <c r="BB61" s="238"/>
      <c r="BF61" s="184" t="s">
        <v>2493</v>
      </c>
      <c r="BG61" s="112"/>
      <c r="BH61" s="112"/>
      <c r="BI61" s="112"/>
      <c r="BJ61" s="112"/>
      <c r="BK61" s="112"/>
      <c r="BL61" s="184" t="s">
        <v>2494</v>
      </c>
      <c r="BM61" s="112"/>
      <c r="BN61" s="112"/>
      <c r="BO61" s="112"/>
      <c r="BP61" s="112"/>
      <c r="BQ61" s="112"/>
      <c r="BR61" s="198"/>
      <c r="BV61" s="184"/>
      <c r="BW61" s="112"/>
      <c r="BX61" s="112"/>
      <c r="BY61" s="112"/>
      <c r="BZ61" s="112"/>
      <c r="CA61" s="112"/>
      <c r="CB61" s="184" t="s">
        <v>2499</v>
      </c>
      <c r="CC61" s="112"/>
      <c r="CD61" s="112"/>
      <c r="CE61" s="112"/>
      <c r="CF61" s="112"/>
      <c r="CG61" s="112"/>
      <c r="CH61" s="185"/>
      <c r="CL61" s="231" t="s">
        <v>2500</v>
      </c>
      <c r="CM61" s="112"/>
      <c r="CN61" s="112"/>
      <c r="CO61" s="112"/>
      <c r="CP61" s="112"/>
      <c r="CQ61" s="112"/>
      <c r="CR61" s="184" t="s">
        <v>2494</v>
      </c>
      <c r="CS61" s="112"/>
      <c r="CT61" s="112"/>
      <c r="CU61" s="112"/>
      <c r="CV61" s="112"/>
      <c r="CW61" s="112"/>
      <c r="CX61" s="185"/>
      <c r="DB61" s="54" t="s">
        <v>1716</v>
      </c>
      <c r="DC61" s="52"/>
      <c r="DD61" s="52"/>
      <c r="DE61" s="52"/>
      <c r="DF61" s="52"/>
      <c r="DG61" s="52"/>
      <c r="DH61" s="54" t="s">
        <v>1717</v>
      </c>
      <c r="DI61" s="52"/>
      <c r="DJ61" s="52"/>
      <c r="DK61" s="52"/>
      <c r="DL61" s="52"/>
      <c r="DM61" s="52"/>
      <c r="DN61" s="51"/>
      <c r="DR61" s="54"/>
      <c r="DS61" s="52"/>
      <c r="DT61" s="52"/>
      <c r="DU61" s="52"/>
      <c r="DV61" s="52"/>
      <c r="DW61" s="52"/>
      <c r="DX61" s="54"/>
      <c r="DY61" s="52"/>
      <c r="DZ61" s="52"/>
      <c r="EA61" s="52"/>
      <c r="EB61" s="52"/>
      <c r="EC61" s="52"/>
      <c r="ED61" s="51"/>
      <c r="EX61" s="54" t="s">
        <v>1673</v>
      </c>
      <c r="EY61" s="52"/>
      <c r="EZ61" s="52"/>
      <c r="FA61" s="52"/>
      <c r="FB61" s="52"/>
      <c r="FC61" s="52"/>
      <c r="FD61" s="54" t="s">
        <v>2501</v>
      </c>
      <c r="FE61" s="52"/>
      <c r="FF61" s="52"/>
      <c r="FG61" s="52"/>
      <c r="FH61" s="52"/>
      <c r="FI61" s="52"/>
      <c r="FJ61" s="51"/>
      <c r="FN61" s="56" t="s">
        <v>1331</v>
      </c>
      <c r="FO61" s="55"/>
      <c r="FP61" s="55"/>
      <c r="FQ61" s="55"/>
      <c r="FR61" s="55"/>
      <c r="FS61" s="55"/>
      <c r="FT61" s="56" t="s">
        <v>2502</v>
      </c>
      <c r="FU61" s="55"/>
      <c r="FV61" s="55"/>
      <c r="FW61" s="55"/>
      <c r="FX61" s="55"/>
      <c r="FY61" s="55"/>
      <c r="FZ61" s="205"/>
      <c r="GD61" s="187" t="s">
        <v>1333</v>
      </c>
      <c r="GE61" s="188"/>
      <c r="GF61" s="188"/>
      <c r="GG61" s="188"/>
      <c r="GH61" s="188"/>
      <c r="GI61" s="188"/>
      <c r="GJ61" s="187" t="s">
        <v>2503</v>
      </c>
      <c r="GK61" s="188"/>
      <c r="GL61" s="188"/>
      <c r="GM61" s="188"/>
      <c r="GN61" s="188"/>
      <c r="GO61" s="188"/>
      <c r="GP61" s="189"/>
      <c r="GT61" s="187" t="s">
        <v>2504</v>
      </c>
      <c r="GU61" s="188"/>
      <c r="GV61" s="188"/>
      <c r="GW61" s="188"/>
      <c r="GX61" s="188"/>
      <c r="GY61" s="188"/>
      <c r="GZ61" s="188"/>
      <c r="HA61" s="192" t="s">
        <v>2505</v>
      </c>
      <c r="HB61" s="188"/>
      <c r="HC61" s="188"/>
      <c r="HD61" s="188"/>
      <c r="HE61" s="188"/>
      <c r="HF61" s="188"/>
      <c r="HG61" s="188"/>
      <c r="HH61" s="188"/>
      <c r="HI61" s="189"/>
      <c r="HM61" s="177" t="s">
        <v>2506</v>
      </c>
      <c r="HN61" s="178"/>
      <c r="HO61" s="178"/>
      <c r="HP61" s="178"/>
      <c r="HQ61" s="178"/>
      <c r="HR61" s="178"/>
      <c r="HS61" s="178"/>
      <c r="HT61" s="177" t="s">
        <v>2507</v>
      </c>
      <c r="HU61" s="178"/>
      <c r="HV61" s="178"/>
      <c r="HW61" s="178"/>
      <c r="HX61" s="178"/>
      <c r="HY61" s="178" t="s">
        <v>2508</v>
      </c>
      <c r="HZ61" s="178"/>
      <c r="IA61" s="179"/>
      <c r="IE61" s="221" t="s">
        <v>2509</v>
      </c>
      <c r="IF61" s="222"/>
      <c r="IG61" s="222"/>
      <c r="IH61" s="222"/>
      <c r="II61" s="222"/>
      <c r="IJ61" s="222"/>
      <c r="IK61" s="221" t="s">
        <v>2510</v>
      </c>
      <c r="IL61" s="222"/>
      <c r="IM61" s="222"/>
      <c r="IN61" s="222"/>
      <c r="IO61" s="222"/>
      <c r="IP61" s="222"/>
      <c r="IQ61" s="223"/>
      <c r="IV61" s="177" t="s">
        <v>2511</v>
      </c>
      <c r="IW61" s="178"/>
      <c r="IX61" s="178"/>
      <c r="IY61" s="178"/>
      <c r="IZ61" s="178"/>
      <c r="JA61" s="178"/>
      <c r="JB61" s="177" t="s">
        <v>2512</v>
      </c>
      <c r="JC61" s="178"/>
      <c r="JD61" s="178"/>
      <c r="JE61" s="178"/>
      <c r="JF61" s="178"/>
      <c r="JG61" s="178"/>
      <c r="JH61" s="179"/>
    </row>
    <row r="62" spans="2:268">
      <c r="B62" s="54" t="s">
        <v>2513</v>
      </c>
      <c r="C62" s="52"/>
      <c r="D62" s="52"/>
      <c r="E62" s="52"/>
      <c r="F62" s="52"/>
      <c r="G62" s="52"/>
      <c r="H62" s="54" t="s">
        <v>2514</v>
      </c>
      <c r="I62" s="52"/>
      <c r="J62" s="52"/>
      <c r="K62" s="52"/>
      <c r="L62" s="52"/>
      <c r="M62" s="52"/>
      <c r="N62" s="51"/>
      <c r="O62" s="52"/>
      <c r="P62" s="52"/>
      <c r="Q62" s="52"/>
      <c r="R62" s="52"/>
      <c r="U62" s="233"/>
      <c r="V62" s="234"/>
      <c r="W62" s="234"/>
      <c r="X62" s="234"/>
      <c r="Y62" s="234"/>
      <c r="Z62" s="234"/>
      <c r="AA62" s="234"/>
      <c r="AB62" s="234"/>
      <c r="AC62" s="234"/>
      <c r="AD62" s="233"/>
      <c r="AE62" s="234"/>
      <c r="AF62" s="234"/>
      <c r="AG62" s="234"/>
      <c r="AH62" s="234"/>
      <c r="AI62" s="234"/>
      <c r="AJ62" s="234"/>
      <c r="AK62" s="234"/>
      <c r="AL62" s="235"/>
      <c r="AP62" s="236" t="s">
        <v>2515</v>
      </c>
      <c r="AQ62" s="237"/>
      <c r="AR62" s="237"/>
      <c r="AS62" s="237"/>
      <c r="AT62" s="237"/>
      <c r="AU62" s="237"/>
      <c r="AV62" s="236" t="s">
        <v>2516</v>
      </c>
      <c r="AW62" s="237"/>
      <c r="AX62" s="237"/>
      <c r="AY62" s="237"/>
      <c r="AZ62" s="237"/>
      <c r="BA62" s="237"/>
      <c r="BB62" s="238"/>
      <c r="BF62" s="184" t="s">
        <v>2517</v>
      </c>
      <c r="BG62" s="112"/>
      <c r="BH62" s="112"/>
      <c r="BI62" s="112"/>
      <c r="BJ62" s="112"/>
      <c r="BK62" s="112"/>
      <c r="BL62" s="184" t="s">
        <v>2512</v>
      </c>
      <c r="BM62" s="112"/>
      <c r="BN62" s="112"/>
      <c r="BO62" s="112"/>
      <c r="BP62" s="112"/>
      <c r="BQ62" s="112"/>
      <c r="BR62" s="198"/>
      <c r="BV62" s="184"/>
      <c r="BW62" s="112"/>
      <c r="BX62" s="112"/>
      <c r="BY62" s="112"/>
      <c r="BZ62" s="112"/>
      <c r="CA62" s="112"/>
      <c r="CB62" s="184" t="s">
        <v>2518</v>
      </c>
      <c r="CC62" s="112"/>
      <c r="CD62" s="112"/>
      <c r="CE62" s="112"/>
      <c r="CF62" s="112"/>
      <c r="CG62" s="112"/>
      <c r="CH62" s="185"/>
      <c r="CL62" s="231" t="s">
        <v>2519</v>
      </c>
      <c r="CM62" s="112"/>
      <c r="CN62" s="112"/>
      <c r="CO62" s="112"/>
      <c r="CP62" s="112"/>
      <c r="CQ62" s="112"/>
      <c r="CR62" s="184" t="s">
        <v>2512</v>
      </c>
      <c r="CS62" s="112"/>
      <c r="CT62" s="112"/>
      <c r="CU62" s="112"/>
      <c r="CV62" s="112"/>
      <c r="CW62" s="112"/>
      <c r="CX62" s="185"/>
      <c r="DB62" s="54" t="s">
        <v>1738</v>
      </c>
      <c r="DC62" s="52"/>
      <c r="DD62" s="52"/>
      <c r="DE62" s="52"/>
      <c r="DF62" s="52"/>
      <c r="DG62" s="52"/>
      <c r="DH62" s="54" t="s">
        <v>1739</v>
      </c>
      <c r="DI62" s="52"/>
      <c r="DJ62" s="52"/>
      <c r="DK62" s="52"/>
      <c r="DL62" s="52"/>
      <c r="DM62" s="52"/>
      <c r="DN62" s="51"/>
      <c r="DR62" s="54"/>
      <c r="DS62" s="52"/>
      <c r="DT62" s="52"/>
      <c r="DU62" s="52"/>
      <c r="DV62" s="52"/>
      <c r="DW62" s="52"/>
      <c r="DX62" s="54"/>
      <c r="DY62" s="52"/>
      <c r="DZ62" s="52"/>
      <c r="EA62" s="52"/>
      <c r="EB62" s="52"/>
      <c r="EC62" s="52"/>
      <c r="ED62" s="51"/>
      <c r="EX62" s="54" t="s">
        <v>1697</v>
      </c>
      <c r="EY62" s="52"/>
      <c r="EZ62" s="52"/>
      <c r="FA62" s="52"/>
      <c r="FB62" s="52"/>
      <c r="FC62" s="52"/>
      <c r="FD62" s="54" t="s">
        <v>1844</v>
      </c>
      <c r="FE62" s="52"/>
      <c r="FF62" s="52"/>
      <c r="FG62" s="52"/>
      <c r="FH62" s="52"/>
      <c r="FI62" s="52"/>
      <c r="FJ62" s="51"/>
      <c r="FN62" s="56" t="s">
        <v>1329</v>
      </c>
      <c r="FO62" s="55"/>
      <c r="FP62" s="55"/>
      <c r="FQ62" s="55"/>
      <c r="FR62" s="55"/>
      <c r="FS62" s="55"/>
      <c r="FT62" s="56" t="s">
        <v>1864</v>
      </c>
      <c r="FU62" s="55"/>
      <c r="FV62" s="55"/>
      <c r="FW62" s="55"/>
      <c r="FX62" s="55"/>
      <c r="FY62" s="55"/>
      <c r="FZ62" s="205"/>
      <c r="GD62" s="187" t="s">
        <v>2283</v>
      </c>
      <c r="GE62" s="188"/>
      <c r="GF62" s="188"/>
      <c r="GG62" s="188"/>
      <c r="GH62" s="188"/>
      <c r="GI62" s="188"/>
      <c r="GJ62" s="187" t="s">
        <v>2520</v>
      </c>
      <c r="GK62" s="188"/>
      <c r="GL62" s="188"/>
      <c r="GM62" s="188"/>
      <c r="GN62" s="188"/>
      <c r="GO62" s="188"/>
      <c r="GP62" s="189"/>
      <c r="GT62" s="187" t="s">
        <v>2521</v>
      </c>
      <c r="GU62" s="188"/>
      <c r="GV62" s="188"/>
      <c r="GW62" s="188"/>
      <c r="GX62" s="188"/>
      <c r="GY62" s="188"/>
      <c r="GZ62" s="188"/>
      <c r="HA62" s="192" t="s">
        <v>2522</v>
      </c>
      <c r="HB62" s="188"/>
      <c r="HC62" s="188"/>
      <c r="HD62" s="188"/>
      <c r="HE62" s="188"/>
      <c r="HF62" s="188"/>
      <c r="HG62" s="188"/>
      <c r="HH62" s="188"/>
      <c r="HI62" s="189"/>
      <c r="HM62" s="177" t="s">
        <v>2523</v>
      </c>
      <c r="HN62" s="178"/>
      <c r="HO62" s="178"/>
      <c r="HP62" s="178"/>
      <c r="HQ62" s="178"/>
      <c r="HR62" s="178"/>
      <c r="HS62" s="178"/>
      <c r="HT62" s="177" t="s">
        <v>2524</v>
      </c>
      <c r="HU62" s="178"/>
      <c r="HV62" s="178"/>
      <c r="HW62" s="178"/>
      <c r="HX62" s="178"/>
      <c r="HY62" s="178"/>
      <c r="HZ62" s="178"/>
      <c r="IA62" s="179"/>
      <c r="IE62" s="221" t="s">
        <v>2525</v>
      </c>
      <c r="IF62" s="222"/>
      <c r="IG62" s="222"/>
      <c r="IH62" s="222"/>
      <c r="II62" s="222"/>
      <c r="IJ62" s="222"/>
      <c r="IK62" s="221" t="s">
        <v>2526</v>
      </c>
      <c r="IL62" s="222"/>
      <c r="IM62" s="222"/>
      <c r="IN62" s="222"/>
      <c r="IO62" s="222"/>
      <c r="IP62" s="222"/>
      <c r="IQ62" s="223"/>
      <c r="IV62" s="177" t="s">
        <v>2527</v>
      </c>
      <c r="IW62" s="178"/>
      <c r="IX62" s="178"/>
      <c r="IY62" s="178"/>
      <c r="IZ62" s="178"/>
      <c r="JA62" s="178"/>
      <c r="JB62" s="177" t="s">
        <v>2528</v>
      </c>
      <c r="JC62" s="178"/>
      <c r="JD62" s="178"/>
      <c r="JE62" s="178"/>
      <c r="JF62" s="178"/>
      <c r="JG62" s="178"/>
      <c r="JH62" s="179"/>
    </row>
    <row r="63" spans="2:268">
      <c r="B63" s="54" t="s">
        <v>2529</v>
      </c>
      <c r="C63" s="52"/>
      <c r="D63" s="52"/>
      <c r="E63" s="52"/>
      <c r="F63" s="52"/>
      <c r="G63" s="52"/>
      <c r="H63" s="54" t="s">
        <v>2530</v>
      </c>
      <c r="I63" s="52"/>
      <c r="J63" s="52"/>
      <c r="K63" s="52"/>
      <c r="L63" s="52"/>
      <c r="M63" s="52"/>
      <c r="N63" s="51"/>
      <c r="O63" s="52"/>
      <c r="P63" s="52"/>
      <c r="Q63" s="52"/>
      <c r="R63" s="52"/>
      <c r="U63" s="233"/>
      <c r="V63" s="234"/>
      <c r="W63" s="234"/>
      <c r="X63" s="234"/>
      <c r="Y63" s="234"/>
      <c r="Z63" s="234"/>
      <c r="AA63" s="234"/>
      <c r="AB63" s="234"/>
      <c r="AC63" s="234"/>
      <c r="AD63" s="233"/>
      <c r="AE63" s="234"/>
      <c r="AF63" s="234"/>
      <c r="AG63" s="234"/>
      <c r="AH63" s="234"/>
      <c r="AI63" s="234"/>
      <c r="AJ63" s="234"/>
      <c r="AK63" s="234"/>
      <c r="AL63" s="235"/>
      <c r="AP63" s="236" t="s">
        <v>2531</v>
      </c>
      <c r="AQ63" s="237"/>
      <c r="AR63" s="237"/>
      <c r="AS63" s="237"/>
      <c r="AT63" s="237"/>
      <c r="AU63" s="237"/>
      <c r="AV63" s="236" t="s">
        <v>2532</v>
      </c>
      <c r="AW63" s="237"/>
      <c r="AX63" s="237"/>
      <c r="AY63" s="237"/>
      <c r="AZ63" s="237"/>
      <c r="BA63" s="237"/>
      <c r="BB63" s="238"/>
      <c r="BF63" s="184" t="s">
        <v>2533</v>
      </c>
      <c r="BG63" s="197"/>
      <c r="BH63" s="197"/>
      <c r="BI63" s="197"/>
      <c r="BJ63" s="197"/>
      <c r="BK63" s="197"/>
      <c r="BL63" s="184" t="s">
        <v>2528</v>
      </c>
      <c r="BM63" s="197"/>
      <c r="BN63" s="197"/>
      <c r="BO63" s="197"/>
      <c r="BP63" s="197"/>
      <c r="BQ63" s="197"/>
      <c r="BR63" s="198"/>
      <c r="BV63" s="184"/>
      <c r="BW63" s="197"/>
      <c r="BX63" s="197"/>
      <c r="BY63" s="197"/>
      <c r="BZ63" s="197"/>
      <c r="CA63" s="197"/>
      <c r="CB63" s="184" t="s">
        <v>2534</v>
      </c>
      <c r="CC63" s="197"/>
      <c r="CD63" s="197"/>
      <c r="CE63" s="197"/>
      <c r="CF63" s="197"/>
      <c r="CG63" s="197"/>
      <c r="CH63" s="198"/>
      <c r="CL63" s="231" t="s">
        <v>2535</v>
      </c>
      <c r="CM63" s="197"/>
      <c r="CN63" s="197"/>
      <c r="CO63" s="197"/>
      <c r="CP63" s="197"/>
      <c r="CQ63" s="197"/>
      <c r="CR63" s="184" t="s">
        <v>2528</v>
      </c>
      <c r="CS63" s="197"/>
      <c r="CT63" s="197"/>
      <c r="CU63" s="197"/>
      <c r="CV63" s="197"/>
      <c r="CW63" s="197"/>
      <c r="CX63" s="198"/>
      <c r="DB63" s="54" t="s">
        <v>1759</v>
      </c>
      <c r="DC63" s="52"/>
      <c r="DD63" s="52"/>
      <c r="DE63" s="52"/>
      <c r="DF63" s="52"/>
      <c r="DG63" s="52"/>
      <c r="DH63" s="54" t="s">
        <v>1760</v>
      </c>
      <c r="DI63" s="52"/>
      <c r="DJ63" s="52"/>
      <c r="DK63" s="52"/>
      <c r="DL63" s="52"/>
      <c r="DM63" s="52"/>
      <c r="DN63" s="51"/>
      <c r="DR63" s="50"/>
      <c r="DS63" s="49"/>
      <c r="DT63" s="49"/>
      <c r="DU63" s="49"/>
      <c r="DV63" s="49"/>
      <c r="DW63" s="49"/>
      <c r="DX63" s="50"/>
      <c r="DY63" s="49"/>
      <c r="DZ63" s="49"/>
      <c r="EA63" s="49"/>
      <c r="EB63" s="49"/>
      <c r="EC63" s="49"/>
      <c r="ED63" s="48"/>
      <c r="EX63" s="54" t="s">
        <v>1329</v>
      </c>
      <c r="EY63" s="52"/>
      <c r="EZ63" s="52"/>
      <c r="FA63" s="52"/>
      <c r="FB63" s="52"/>
      <c r="FC63" s="52"/>
      <c r="FD63" s="54" t="s">
        <v>1864</v>
      </c>
      <c r="FE63" s="52"/>
      <c r="FF63" s="52"/>
      <c r="FG63" s="52"/>
      <c r="FH63" s="52"/>
      <c r="FI63" s="52"/>
      <c r="FJ63" s="51"/>
      <c r="FN63" s="56" t="s">
        <v>1327</v>
      </c>
      <c r="FO63" s="55"/>
      <c r="FP63" s="55"/>
      <c r="FQ63" s="55"/>
      <c r="FR63" s="55"/>
      <c r="FS63" s="55"/>
      <c r="FT63" s="56" t="s">
        <v>1176</v>
      </c>
      <c r="FU63" s="55"/>
      <c r="FV63" s="55"/>
      <c r="FW63" s="55"/>
      <c r="FX63" s="55"/>
      <c r="FY63" s="55"/>
      <c r="FZ63" s="205"/>
      <c r="GD63" s="187" t="s">
        <v>2536</v>
      </c>
      <c r="GE63" s="188"/>
      <c r="GF63" s="188"/>
      <c r="GG63" s="188"/>
      <c r="GH63" s="188"/>
      <c r="GI63" s="188"/>
      <c r="GJ63" s="187" t="s">
        <v>2537</v>
      </c>
      <c r="GK63" s="188"/>
      <c r="GL63" s="188"/>
      <c r="GM63" s="188"/>
      <c r="GN63" s="188"/>
      <c r="GO63" s="188"/>
      <c r="GP63" s="189"/>
      <c r="GT63" s="187" t="s">
        <v>2538</v>
      </c>
      <c r="GU63" s="188"/>
      <c r="GV63" s="188"/>
      <c r="GW63" s="188"/>
      <c r="GX63" s="188"/>
      <c r="GY63" s="188"/>
      <c r="GZ63" s="188"/>
      <c r="HA63" s="192" t="s">
        <v>2539</v>
      </c>
      <c r="HB63" s="188"/>
      <c r="HC63" s="188"/>
      <c r="HD63" s="188"/>
      <c r="HE63" s="188"/>
      <c r="HF63" s="188"/>
      <c r="HG63" s="188"/>
      <c r="HH63" s="188"/>
      <c r="HI63" s="189"/>
      <c r="HM63" s="177" t="s">
        <v>2540</v>
      </c>
      <c r="HN63" s="178"/>
      <c r="HO63" s="178"/>
      <c r="HP63" s="178"/>
      <c r="HQ63" s="178"/>
      <c r="HR63" s="178"/>
      <c r="HS63" s="178"/>
      <c r="HT63" s="177" t="s">
        <v>2541</v>
      </c>
      <c r="HU63" s="178"/>
      <c r="HV63" s="178"/>
      <c r="HW63" s="178"/>
      <c r="HX63" s="178"/>
      <c r="HY63" s="178"/>
      <c r="HZ63" s="178"/>
      <c r="IA63" s="179"/>
      <c r="IE63" s="221" t="s">
        <v>2542</v>
      </c>
      <c r="IF63" s="222"/>
      <c r="IG63" s="222"/>
      <c r="IH63" s="222"/>
      <c r="II63" s="222"/>
      <c r="IJ63" s="222"/>
      <c r="IK63" s="221" t="s">
        <v>2543</v>
      </c>
      <c r="IL63" s="222"/>
      <c r="IM63" s="222"/>
      <c r="IN63" s="222"/>
      <c r="IO63" s="222"/>
      <c r="IP63" s="222"/>
      <c r="IQ63" s="223"/>
      <c r="IV63" s="177" t="s">
        <v>2544</v>
      </c>
      <c r="IW63" s="178"/>
      <c r="IX63" s="178"/>
      <c r="IY63" s="178"/>
      <c r="IZ63" s="178"/>
      <c r="JA63" s="178"/>
      <c r="JB63" s="177" t="s">
        <v>2545</v>
      </c>
      <c r="JC63" s="178"/>
      <c r="JD63" s="178"/>
      <c r="JE63" s="178"/>
      <c r="JF63" s="178"/>
      <c r="JG63" s="178"/>
      <c r="JH63" s="179"/>
    </row>
    <row r="64" spans="2:268">
      <c r="B64" s="53" t="s">
        <v>2546</v>
      </c>
      <c r="C64" s="206"/>
      <c r="D64" s="206"/>
      <c r="E64" s="206"/>
      <c r="F64" s="206"/>
      <c r="G64" s="206"/>
      <c r="H64" s="53" t="s">
        <v>2547</v>
      </c>
      <c r="I64" s="52"/>
      <c r="J64" s="52"/>
      <c r="K64" s="52"/>
      <c r="L64" s="52"/>
      <c r="M64" s="52"/>
      <c r="N64" s="51"/>
      <c r="O64" s="52"/>
      <c r="P64" s="52"/>
      <c r="Q64" s="52"/>
      <c r="R64" s="52"/>
      <c r="U64" s="233"/>
      <c r="V64" s="234"/>
      <c r="W64" s="234"/>
      <c r="X64" s="234"/>
      <c r="Y64" s="234"/>
      <c r="Z64" s="234"/>
      <c r="AA64" s="234"/>
      <c r="AB64" s="234"/>
      <c r="AC64" s="234"/>
      <c r="AD64" s="233"/>
      <c r="AE64" s="234"/>
      <c r="AF64" s="234"/>
      <c r="AG64" s="234"/>
      <c r="AH64" s="234"/>
      <c r="AI64" s="234"/>
      <c r="AJ64" s="234"/>
      <c r="AK64" s="234"/>
      <c r="AL64" s="235"/>
      <c r="AP64" s="236" t="s">
        <v>2548</v>
      </c>
      <c r="AQ64" s="237"/>
      <c r="AR64" s="237"/>
      <c r="AS64" s="237"/>
      <c r="AT64" s="237"/>
      <c r="AU64" s="237"/>
      <c r="AV64" s="236" t="s">
        <v>2549</v>
      </c>
      <c r="AW64" s="237"/>
      <c r="AX64" s="237"/>
      <c r="AY64" s="237"/>
      <c r="AZ64" s="237"/>
      <c r="BA64" s="237"/>
      <c r="BB64" s="238"/>
      <c r="BF64" s="184" t="s">
        <v>2550</v>
      </c>
      <c r="BG64" s="197"/>
      <c r="BH64" s="197"/>
      <c r="BI64" s="197"/>
      <c r="BJ64" s="197"/>
      <c r="BK64" s="197"/>
      <c r="BL64" s="184" t="s">
        <v>2545</v>
      </c>
      <c r="BM64" s="197"/>
      <c r="BN64" s="197"/>
      <c r="BO64" s="197"/>
      <c r="BP64" s="197"/>
      <c r="BQ64" s="197"/>
      <c r="BR64" s="198"/>
      <c r="BV64" s="184"/>
      <c r="BW64" s="197"/>
      <c r="BX64" s="197"/>
      <c r="BY64" s="197"/>
      <c r="BZ64" s="197"/>
      <c r="CA64" s="197"/>
      <c r="CB64" s="184" t="s">
        <v>2551</v>
      </c>
      <c r="CC64" s="197"/>
      <c r="CD64" s="197"/>
      <c r="CE64" s="197"/>
      <c r="CF64" s="197"/>
      <c r="CG64" s="197"/>
      <c r="CH64" s="198"/>
      <c r="CL64" s="231" t="s">
        <v>2552</v>
      </c>
      <c r="CM64" s="197"/>
      <c r="CN64" s="197"/>
      <c r="CO64" s="197"/>
      <c r="CP64" s="197"/>
      <c r="CQ64" s="197"/>
      <c r="CR64" s="184" t="s">
        <v>2545</v>
      </c>
      <c r="CS64" s="197"/>
      <c r="CT64" s="197"/>
      <c r="CU64" s="197"/>
      <c r="CV64" s="197"/>
      <c r="CW64" s="197"/>
      <c r="CX64" s="198"/>
      <c r="DB64" s="54" t="s">
        <v>1779</v>
      </c>
      <c r="DC64" s="52"/>
      <c r="DD64" s="52"/>
      <c r="DE64" s="52"/>
      <c r="DF64" s="52"/>
      <c r="DG64" s="52"/>
      <c r="DH64" s="54" t="s">
        <v>1780</v>
      </c>
      <c r="DI64" s="52"/>
      <c r="DJ64" s="52"/>
      <c r="DK64" s="52"/>
      <c r="DL64" s="52"/>
      <c r="DM64" s="52"/>
      <c r="DN64" s="51"/>
      <c r="EX64" s="54" t="s">
        <v>1741</v>
      </c>
      <c r="EY64" s="52"/>
      <c r="EZ64" s="52"/>
      <c r="FA64" s="52"/>
      <c r="FB64" s="52"/>
      <c r="FC64" s="52"/>
      <c r="FD64" s="54" t="s">
        <v>2553</v>
      </c>
      <c r="FE64" s="52"/>
      <c r="FF64" s="52"/>
      <c r="FG64" s="52"/>
      <c r="FH64" s="52"/>
      <c r="FI64" s="52"/>
      <c r="FJ64" s="51"/>
      <c r="FN64" s="56" t="s">
        <v>1326</v>
      </c>
      <c r="FO64" s="55"/>
      <c r="FP64" s="55"/>
      <c r="FQ64" s="55"/>
      <c r="FR64" s="55"/>
      <c r="FS64" s="55"/>
      <c r="FT64" s="56" t="s">
        <v>2554</v>
      </c>
      <c r="FU64" s="55"/>
      <c r="FV64" s="55"/>
      <c r="FW64" s="55"/>
      <c r="FX64" s="55"/>
      <c r="FY64" s="55"/>
      <c r="FZ64" s="205"/>
      <c r="GD64" s="187" t="s">
        <v>2555</v>
      </c>
      <c r="GE64" s="188"/>
      <c r="GF64" s="188"/>
      <c r="GG64" s="188"/>
      <c r="GH64" s="188"/>
      <c r="GI64" s="188"/>
      <c r="GJ64" s="187" t="s">
        <v>2556</v>
      </c>
      <c r="GK64" s="188"/>
      <c r="GL64" s="188"/>
      <c r="GM64" s="188"/>
      <c r="GN64" s="188"/>
      <c r="GO64" s="188"/>
      <c r="GP64" s="189"/>
      <c r="GT64" s="187" t="s">
        <v>2557</v>
      </c>
      <c r="GU64" s="188"/>
      <c r="GV64" s="188"/>
      <c r="GW64" s="188"/>
      <c r="GX64" s="188"/>
      <c r="GY64" s="188"/>
      <c r="GZ64" s="188"/>
      <c r="HA64" s="192" t="s">
        <v>2558</v>
      </c>
      <c r="HB64" s="188"/>
      <c r="HC64" s="188"/>
      <c r="HD64" s="188"/>
      <c r="HE64" s="188"/>
      <c r="HF64" s="188"/>
      <c r="HG64" s="188"/>
      <c r="HH64" s="188"/>
      <c r="HI64" s="189"/>
      <c r="HM64" s="177" t="s">
        <v>2559</v>
      </c>
      <c r="HN64" s="178"/>
      <c r="HO64" s="178"/>
      <c r="HP64" s="178"/>
      <c r="HQ64" s="178"/>
      <c r="HR64" s="178"/>
      <c r="HS64" s="178"/>
      <c r="HT64" s="177" t="s">
        <v>2560</v>
      </c>
      <c r="HU64" s="178"/>
      <c r="HV64" s="178"/>
      <c r="HW64" s="178"/>
      <c r="HX64" s="178"/>
      <c r="HY64" s="178"/>
      <c r="HZ64" s="178"/>
      <c r="IA64" s="179"/>
      <c r="IE64" s="221" t="s">
        <v>2561</v>
      </c>
      <c r="IF64" s="222"/>
      <c r="IG64" s="222"/>
      <c r="IH64" s="222"/>
      <c r="II64" s="222"/>
      <c r="IJ64" s="222"/>
      <c r="IK64" s="221" t="s">
        <v>2562</v>
      </c>
      <c r="IL64" s="222"/>
      <c r="IM64" s="222"/>
      <c r="IN64" s="222"/>
      <c r="IO64" s="222"/>
      <c r="IP64" s="222"/>
      <c r="IQ64" s="223"/>
      <c r="IV64" s="177" t="s">
        <v>2563</v>
      </c>
      <c r="IW64" s="178"/>
      <c r="IX64" s="178"/>
      <c r="IY64" s="178"/>
      <c r="IZ64" s="178"/>
      <c r="JA64" s="178"/>
      <c r="JB64" s="177" t="s">
        <v>2564</v>
      </c>
      <c r="JC64" s="178"/>
      <c r="JD64" s="178"/>
      <c r="JE64" s="178"/>
      <c r="JF64" s="178"/>
      <c r="JG64" s="178"/>
      <c r="JH64" s="179"/>
    </row>
    <row r="65" spans="2:268">
      <c r="B65" s="53" t="s">
        <v>2565</v>
      </c>
      <c r="C65" s="52"/>
      <c r="D65" s="52"/>
      <c r="E65" s="52"/>
      <c r="F65" s="52"/>
      <c r="G65" s="52"/>
      <c r="H65" s="53" t="s">
        <v>2566</v>
      </c>
      <c r="I65" s="52"/>
      <c r="J65" s="52"/>
      <c r="K65" s="52"/>
      <c r="L65" s="52"/>
      <c r="M65" s="52"/>
      <c r="N65" s="51"/>
      <c r="O65" s="52"/>
      <c r="P65" s="52"/>
      <c r="Q65" s="52"/>
      <c r="R65" s="52"/>
      <c r="U65" s="233"/>
      <c r="V65" s="234"/>
      <c r="W65" s="234"/>
      <c r="X65" s="234"/>
      <c r="Y65" s="234"/>
      <c r="Z65" s="234"/>
      <c r="AA65" s="234"/>
      <c r="AB65" s="234"/>
      <c r="AC65" s="234"/>
      <c r="AD65" s="233"/>
      <c r="AE65" s="234"/>
      <c r="AF65" s="234"/>
      <c r="AG65" s="234"/>
      <c r="AH65" s="234"/>
      <c r="AI65" s="234"/>
      <c r="AJ65" s="234"/>
      <c r="AK65" s="234"/>
      <c r="AL65" s="235"/>
      <c r="AP65" s="236" t="s">
        <v>2567</v>
      </c>
      <c r="AQ65" s="237"/>
      <c r="AR65" s="237"/>
      <c r="AS65" s="237"/>
      <c r="AT65" s="237"/>
      <c r="AU65" s="237"/>
      <c r="AV65" s="236" t="s">
        <v>2568</v>
      </c>
      <c r="AW65" s="237"/>
      <c r="AX65" s="237"/>
      <c r="AY65" s="237"/>
      <c r="AZ65" s="237"/>
      <c r="BA65" s="237"/>
      <c r="BB65" s="238"/>
      <c r="BF65" s="184" t="s">
        <v>2569</v>
      </c>
      <c r="BG65" s="197"/>
      <c r="BH65" s="197"/>
      <c r="BI65" s="197"/>
      <c r="BJ65" s="197"/>
      <c r="BK65" s="197"/>
      <c r="BL65" s="184" t="s">
        <v>2564</v>
      </c>
      <c r="BM65" s="197"/>
      <c r="BN65" s="197"/>
      <c r="BO65" s="197"/>
      <c r="BP65" s="197"/>
      <c r="BQ65" s="197"/>
      <c r="BR65" s="198"/>
      <c r="BV65" s="184"/>
      <c r="BW65" s="197"/>
      <c r="BX65" s="197"/>
      <c r="BY65" s="197"/>
      <c r="BZ65" s="197"/>
      <c r="CA65" s="197"/>
      <c r="CB65" s="184" t="s">
        <v>2570</v>
      </c>
      <c r="CC65" s="197"/>
      <c r="CD65" s="197"/>
      <c r="CE65" s="197"/>
      <c r="CF65" s="197"/>
      <c r="CG65" s="197"/>
      <c r="CH65" s="198"/>
      <c r="CL65" s="231" t="s">
        <v>2571</v>
      </c>
      <c r="CM65" s="197"/>
      <c r="CN65" s="197"/>
      <c r="CO65" s="197"/>
      <c r="CP65" s="197"/>
      <c r="CQ65" s="197"/>
      <c r="CR65" s="184" t="s">
        <v>2564</v>
      </c>
      <c r="CS65" s="197"/>
      <c r="CT65" s="197"/>
      <c r="CU65" s="197"/>
      <c r="CV65" s="197"/>
      <c r="CW65" s="197"/>
      <c r="CX65" s="198"/>
      <c r="DB65" s="54" t="s">
        <v>1798</v>
      </c>
      <c r="DC65" s="52"/>
      <c r="DD65" s="52"/>
      <c r="DE65" s="52"/>
      <c r="DF65" s="52"/>
      <c r="DG65" s="52"/>
      <c r="DH65" s="54" t="s">
        <v>1799</v>
      </c>
      <c r="DI65" s="52"/>
      <c r="DJ65" s="52"/>
      <c r="DK65" s="52"/>
      <c r="DL65" s="52"/>
      <c r="DM65" s="52"/>
      <c r="DN65" s="51"/>
      <c r="EX65" s="54" t="s">
        <v>1762</v>
      </c>
      <c r="EY65" s="52"/>
      <c r="EZ65" s="52"/>
      <c r="FA65" s="52"/>
      <c r="FB65" s="52"/>
      <c r="FC65" s="52"/>
      <c r="FD65" s="54" t="s">
        <v>2572</v>
      </c>
      <c r="FE65" s="52"/>
      <c r="FF65" s="52"/>
      <c r="FG65" s="52"/>
      <c r="FH65" s="52"/>
      <c r="FI65" s="52"/>
      <c r="FJ65" s="51"/>
      <c r="FN65" s="56" t="s">
        <v>1325</v>
      </c>
      <c r="FO65" s="55"/>
      <c r="FP65" s="55"/>
      <c r="FQ65" s="55"/>
      <c r="FR65" s="55"/>
      <c r="FS65" s="55"/>
      <c r="FT65" s="56" t="s">
        <v>1802</v>
      </c>
      <c r="FU65" s="55"/>
      <c r="FV65" s="55"/>
      <c r="FW65" s="55"/>
      <c r="FX65" s="55"/>
      <c r="FY65" s="55"/>
      <c r="FZ65" s="205"/>
      <c r="GD65" s="187" t="s">
        <v>2573</v>
      </c>
      <c r="GE65" s="188"/>
      <c r="GF65" s="188"/>
      <c r="GG65" s="188"/>
      <c r="GH65" s="188"/>
      <c r="GI65" s="188"/>
      <c r="GJ65" s="187" t="s">
        <v>2574</v>
      </c>
      <c r="GK65" s="188"/>
      <c r="GL65" s="188"/>
      <c r="GM65" s="188"/>
      <c r="GN65" s="188"/>
      <c r="GO65" s="188"/>
      <c r="GP65" s="189"/>
      <c r="GT65" s="187" t="s">
        <v>2575</v>
      </c>
      <c r="GU65" s="188"/>
      <c r="GV65" s="188"/>
      <c r="GW65" s="188"/>
      <c r="GX65" s="188"/>
      <c r="GY65" s="188"/>
      <c r="GZ65" s="188"/>
      <c r="HA65" s="192" t="s">
        <v>2576</v>
      </c>
      <c r="HB65" s="188"/>
      <c r="HC65" s="188"/>
      <c r="HD65" s="188"/>
      <c r="HE65" s="188"/>
      <c r="HF65" s="188"/>
      <c r="HG65" s="188"/>
      <c r="HH65" s="188"/>
      <c r="HI65" s="189"/>
      <c r="HM65" s="177" t="s">
        <v>2577</v>
      </c>
      <c r="HN65" s="178"/>
      <c r="HO65" s="178"/>
      <c r="HP65" s="178"/>
      <c r="HQ65" s="178"/>
      <c r="HR65" s="178"/>
      <c r="HS65" s="178"/>
      <c r="HT65" s="177" t="s">
        <v>2578</v>
      </c>
      <c r="HU65" s="178"/>
      <c r="HV65" s="178"/>
      <c r="HW65" s="178"/>
      <c r="HX65" s="178"/>
      <c r="HY65" s="178"/>
      <c r="HZ65" s="178"/>
      <c r="IA65" s="179"/>
      <c r="IE65" s="221" t="s">
        <v>2579</v>
      </c>
      <c r="IF65" s="222"/>
      <c r="IG65" s="222"/>
      <c r="IH65" s="222"/>
      <c r="II65" s="222"/>
      <c r="IJ65" s="222"/>
      <c r="IK65" s="221" t="s">
        <v>2580</v>
      </c>
      <c r="IL65" s="222"/>
      <c r="IM65" s="222"/>
      <c r="IN65" s="222"/>
      <c r="IO65" s="222"/>
      <c r="IP65" s="222"/>
      <c r="IQ65" s="223"/>
      <c r="IV65" s="177"/>
      <c r="IW65" s="178"/>
      <c r="IX65" s="178"/>
      <c r="IY65" s="178"/>
      <c r="IZ65" s="178"/>
      <c r="JA65" s="178"/>
      <c r="JB65" s="177"/>
      <c r="JC65" s="178"/>
      <c r="JD65" s="178"/>
      <c r="JE65" s="178"/>
      <c r="JF65" s="178"/>
      <c r="JG65" s="178"/>
      <c r="JH65" s="179"/>
    </row>
    <row r="66" spans="2:268">
      <c r="B66" s="53" t="s">
        <v>2581</v>
      </c>
      <c r="C66" s="206"/>
      <c r="D66" s="206"/>
      <c r="E66" s="206"/>
      <c r="F66" s="206"/>
      <c r="G66" s="206"/>
      <c r="H66" s="53" t="s">
        <v>2582</v>
      </c>
      <c r="I66" s="206"/>
      <c r="J66" s="206"/>
      <c r="K66" s="206"/>
      <c r="L66" s="206"/>
      <c r="M66" s="206"/>
      <c r="N66" s="57"/>
      <c r="O66" s="206"/>
      <c r="P66" s="206"/>
      <c r="Q66" s="206"/>
      <c r="R66" s="206"/>
      <c r="U66" s="233"/>
      <c r="V66" s="234"/>
      <c r="W66" s="234"/>
      <c r="X66" s="234"/>
      <c r="Y66" s="234"/>
      <c r="Z66" s="234"/>
      <c r="AA66" s="234"/>
      <c r="AB66" s="234"/>
      <c r="AC66" s="234"/>
      <c r="AD66" s="233"/>
      <c r="AE66" s="234"/>
      <c r="AF66" s="234"/>
      <c r="AG66" s="234"/>
      <c r="AH66" s="234"/>
      <c r="AI66" s="234"/>
      <c r="AJ66" s="234"/>
      <c r="AK66" s="234"/>
      <c r="AL66" s="235"/>
      <c r="AP66" s="236" t="s">
        <v>2583</v>
      </c>
      <c r="AQ66" s="237"/>
      <c r="AR66" s="237"/>
      <c r="AS66" s="237"/>
      <c r="AT66" s="237"/>
      <c r="AU66" s="237"/>
      <c r="AV66" s="236" t="s">
        <v>2584</v>
      </c>
      <c r="AW66" s="237"/>
      <c r="AX66" s="237"/>
      <c r="AY66" s="237"/>
      <c r="AZ66" s="237"/>
      <c r="BA66" s="237"/>
      <c r="BB66" s="238"/>
      <c r="BF66" s="232"/>
      <c r="BG66" s="197"/>
      <c r="BH66" s="197"/>
      <c r="BI66" s="197"/>
      <c r="BJ66" s="197"/>
      <c r="BK66" s="197"/>
      <c r="BL66" s="232"/>
      <c r="BM66" s="197"/>
      <c r="BN66" s="197"/>
      <c r="BO66" s="197"/>
      <c r="BP66" s="197"/>
      <c r="BQ66" s="197"/>
      <c r="BR66" s="198"/>
      <c r="BV66" s="184"/>
      <c r="BW66" s="112"/>
      <c r="BX66" s="112"/>
      <c r="BY66" s="112"/>
      <c r="BZ66" s="112"/>
      <c r="CA66" s="112"/>
      <c r="CB66" s="184" t="s">
        <v>2585</v>
      </c>
      <c r="CC66" s="112"/>
      <c r="CD66" s="112"/>
      <c r="CE66" s="112"/>
      <c r="CF66" s="112"/>
      <c r="CG66" s="112"/>
      <c r="CH66" s="185"/>
      <c r="CL66" s="232"/>
      <c r="CM66" s="197"/>
      <c r="CN66" s="197"/>
      <c r="CO66" s="197"/>
      <c r="CP66" s="197"/>
      <c r="CQ66" s="197"/>
      <c r="CR66" s="232"/>
      <c r="CS66" s="197"/>
      <c r="CT66" s="197"/>
      <c r="CU66" s="197"/>
      <c r="CV66" s="197"/>
      <c r="CW66" s="197"/>
      <c r="CX66" s="198"/>
      <c r="DB66" s="54" t="s">
        <v>1818</v>
      </c>
      <c r="DC66" s="52"/>
      <c r="DD66" s="52"/>
      <c r="DE66" s="52"/>
      <c r="DF66" s="52"/>
      <c r="DG66" s="52"/>
      <c r="DH66" s="54" t="s">
        <v>1819</v>
      </c>
      <c r="DI66" s="52"/>
      <c r="DJ66" s="52"/>
      <c r="DK66" s="52"/>
      <c r="DL66" s="52"/>
      <c r="DM66" s="52"/>
      <c r="DN66" s="51"/>
      <c r="DR66" t="s">
        <v>1820</v>
      </c>
      <c r="EX66" s="54" t="s">
        <v>1326</v>
      </c>
      <c r="EY66" s="52"/>
      <c r="EZ66" s="52"/>
      <c r="FA66" s="52"/>
      <c r="FB66" s="52"/>
      <c r="FC66" s="52"/>
      <c r="FD66" s="54" t="s">
        <v>1782</v>
      </c>
      <c r="FE66" s="52"/>
      <c r="FF66" s="52"/>
      <c r="FG66" s="52"/>
      <c r="FH66" s="52"/>
      <c r="FI66" s="52"/>
      <c r="FJ66" s="51"/>
      <c r="FN66" s="56" t="s">
        <v>1823</v>
      </c>
      <c r="FO66" s="55"/>
      <c r="FP66" s="55"/>
      <c r="FQ66" s="55"/>
      <c r="FR66" s="55"/>
      <c r="FS66" s="55"/>
      <c r="FT66" s="56" t="s">
        <v>2586</v>
      </c>
      <c r="FU66" s="55"/>
      <c r="FV66" s="55"/>
      <c r="FW66" s="55"/>
      <c r="FX66" s="55"/>
      <c r="FY66" s="55"/>
      <c r="FZ66" s="205"/>
      <c r="GD66" s="187"/>
      <c r="GE66" s="188"/>
      <c r="GF66" s="188"/>
      <c r="GG66" s="188"/>
      <c r="GH66" s="188"/>
      <c r="GI66" s="188"/>
      <c r="GJ66" s="187"/>
      <c r="GK66" s="188"/>
      <c r="GL66" s="188"/>
      <c r="GM66" s="188"/>
      <c r="GN66" s="188"/>
      <c r="GO66" s="188"/>
      <c r="GP66" s="189"/>
      <c r="GT66" s="190" t="s">
        <v>2587</v>
      </c>
      <c r="GU66" s="191"/>
      <c r="GV66" s="191"/>
      <c r="GW66" s="191"/>
      <c r="GX66" s="191"/>
      <c r="GY66" s="191"/>
      <c r="GZ66" s="191"/>
      <c r="HA66" s="239" t="s">
        <v>2588</v>
      </c>
      <c r="HB66" s="191"/>
      <c r="HC66" s="191"/>
      <c r="HD66" s="191"/>
      <c r="HE66" s="191"/>
      <c r="HF66" s="191"/>
      <c r="HG66" s="191"/>
      <c r="HH66" s="191"/>
      <c r="HI66" s="193"/>
      <c r="HM66" s="177" t="s">
        <v>2587</v>
      </c>
      <c r="HN66" s="178"/>
      <c r="HO66" s="178"/>
      <c r="HP66" s="178"/>
      <c r="HQ66" s="178"/>
      <c r="HR66" s="178"/>
      <c r="HS66" s="178"/>
      <c r="HT66" s="177" t="s">
        <v>2589</v>
      </c>
      <c r="HU66" s="178"/>
      <c r="HV66" s="178"/>
      <c r="HW66" s="178"/>
      <c r="HX66" s="178"/>
      <c r="HY66" s="178"/>
      <c r="HZ66" s="178"/>
      <c r="IA66" s="179"/>
      <c r="IE66" s="221" t="s">
        <v>2590</v>
      </c>
      <c r="IF66" s="222"/>
      <c r="IG66" s="222"/>
      <c r="IH66" s="222"/>
      <c r="II66" s="222"/>
      <c r="IJ66" s="222"/>
      <c r="IK66" s="221" t="s">
        <v>2591</v>
      </c>
      <c r="IL66" s="222"/>
      <c r="IM66" s="222"/>
      <c r="IN66" s="222"/>
      <c r="IO66" s="222"/>
      <c r="IP66" s="222"/>
      <c r="IQ66" s="223"/>
      <c r="IV66" s="240"/>
      <c r="IW66" s="241"/>
      <c r="IX66" s="241"/>
      <c r="IY66" s="241"/>
      <c r="IZ66" s="241"/>
      <c r="JA66" s="241"/>
      <c r="JB66" s="240"/>
      <c r="JC66" s="241"/>
      <c r="JD66" s="241"/>
      <c r="JE66" s="241"/>
      <c r="JF66" s="241"/>
      <c r="JG66" s="241"/>
      <c r="JH66" s="242"/>
    </row>
    <row r="67" spans="2:268" ht="17.25">
      <c r="B67" s="54"/>
      <c r="C67" s="52"/>
      <c r="D67" s="52"/>
      <c r="E67" s="52"/>
      <c r="F67" s="52"/>
      <c r="G67" s="52"/>
      <c r="H67" s="54"/>
      <c r="I67" s="52"/>
      <c r="J67" s="52"/>
      <c r="K67" s="52"/>
      <c r="L67" s="52"/>
      <c r="M67" s="52"/>
      <c r="N67" s="51"/>
      <c r="O67" s="52"/>
      <c r="P67" s="52"/>
      <c r="Q67" s="52"/>
      <c r="R67" s="52"/>
      <c r="U67" s="233"/>
      <c r="V67" s="234"/>
      <c r="W67" s="234"/>
      <c r="X67" s="234"/>
      <c r="Y67" s="234"/>
      <c r="Z67" s="234"/>
      <c r="AA67" s="234"/>
      <c r="AB67" s="234"/>
      <c r="AC67" s="234"/>
      <c r="AD67" s="233"/>
      <c r="AE67" s="234"/>
      <c r="AF67" s="234"/>
      <c r="AG67" s="234"/>
      <c r="AH67" s="234"/>
      <c r="AI67" s="234"/>
      <c r="AJ67" s="234"/>
      <c r="AK67" s="234"/>
      <c r="AL67" s="235"/>
      <c r="AP67" s="236" t="s">
        <v>2592</v>
      </c>
      <c r="AQ67" s="237"/>
      <c r="AR67" s="237"/>
      <c r="AS67" s="237"/>
      <c r="AT67" s="237"/>
      <c r="AU67" s="237"/>
      <c r="AV67" s="236" t="s">
        <v>2593</v>
      </c>
      <c r="AW67" s="237"/>
      <c r="AX67" s="237"/>
      <c r="AY67" s="237"/>
      <c r="AZ67" s="237"/>
      <c r="BA67" s="237"/>
      <c r="BB67" s="238"/>
      <c r="BF67" s="50"/>
      <c r="BG67" s="49"/>
      <c r="BH67" s="49"/>
      <c r="BI67" s="49"/>
      <c r="BJ67" s="49"/>
      <c r="BK67" s="49"/>
      <c r="BL67" s="50"/>
      <c r="BM67" s="49"/>
      <c r="BN67" s="49"/>
      <c r="BO67" s="49"/>
      <c r="BP67" s="49"/>
      <c r="BQ67" s="49"/>
      <c r="BR67" s="48"/>
      <c r="BV67" s="184"/>
      <c r="BW67" s="112"/>
      <c r="BX67" s="112"/>
      <c r="BY67" s="112"/>
      <c r="BZ67" s="112"/>
      <c r="CA67" s="112"/>
      <c r="CB67" s="184" t="s">
        <v>2594</v>
      </c>
      <c r="CC67" s="112"/>
      <c r="CD67" s="112"/>
      <c r="CE67" s="112"/>
      <c r="CF67" s="112"/>
      <c r="CG67" s="112"/>
      <c r="CH67" s="185"/>
      <c r="CL67" s="50"/>
      <c r="CM67" s="49"/>
      <c r="CN67" s="49"/>
      <c r="CO67" s="49"/>
      <c r="CP67" s="49"/>
      <c r="CQ67" s="49"/>
      <c r="CR67" s="50"/>
      <c r="CS67" s="49"/>
      <c r="CT67" s="49"/>
      <c r="CU67" s="49"/>
      <c r="CV67" s="49"/>
      <c r="CW67" s="49"/>
      <c r="CX67" s="48"/>
      <c r="DB67" s="54" t="s">
        <v>1841</v>
      </c>
      <c r="DC67" s="52"/>
      <c r="DD67" s="52"/>
      <c r="DE67" s="52"/>
      <c r="DF67" s="52"/>
      <c r="DG67" s="52"/>
      <c r="DH67" s="54" t="s">
        <v>2595</v>
      </c>
      <c r="DI67" s="52"/>
      <c r="DJ67" s="52"/>
      <c r="DK67" s="52"/>
      <c r="DL67" s="52"/>
      <c r="DM67" s="52"/>
      <c r="DN67" s="51"/>
      <c r="DR67" s="150" t="s">
        <v>1578</v>
      </c>
      <c r="DS67" s="63"/>
      <c r="DT67" s="63"/>
      <c r="DU67" s="63"/>
      <c r="DV67" s="63"/>
      <c r="DW67" s="63"/>
      <c r="DX67" s="64" t="s">
        <v>2596</v>
      </c>
      <c r="DY67" s="63"/>
      <c r="DZ67" s="63"/>
      <c r="EA67" s="63"/>
      <c r="EB67" s="63"/>
      <c r="EC67" s="63"/>
      <c r="ED67" s="62"/>
      <c r="EX67" s="54" t="s">
        <v>1325</v>
      </c>
      <c r="EY67" s="52"/>
      <c r="EZ67" s="52"/>
      <c r="FA67" s="52"/>
      <c r="FB67" s="52"/>
      <c r="FC67" s="52"/>
      <c r="FD67" s="54" t="s">
        <v>1802</v>
      </c>
      <c r="FE67" s="52"/>
      <c r="FF67" s="52"/>
      <c r="FG67" s="52"/>
      <c r="FH67" s="52"/>
      <c r="FI67" s="52"/>
      <c r="FJ67" s="51"/>
      <c r="FN67" s="207" t="s">
        <v>1845</v>
      </c>
      <c r="FO67" s="182"/>
      <c r="FP67" s="182"/>
      <c r="FQ67" s="182"/>
      <c r="FR67" s="182"/>
      <c r="FS67" s="182"/>
      <c r="FT67" s="207" t="s">
        <v>2597</v>
      </c>
      <c r="FU67" s="182"/>
      <c r="FV67" s="182"/>
      <c r="FW67" s="182"/>
      <c r="FX67" s="182"/>
      <c r="FY67" s="182"/>
      <c r="FZ67" s="183"/>
      <c r="GD67" s="208"/>
      <c r="GE67" s="209"/>
      <c r="GF67" s="209"/>
      <c r="GG67" s="209"/>
      <c r="GH67" s="209"/>
      <c r="GI67" s="209"/>
      <c r="GJ67" s="208"/>
      <c r="GK67" s="209"/>
      <c r="GL67" s="209"/>
      <c r="GM67" s="209"/>
      <c r="GN67" s="209"/>
      <c r="GO67" s="209"/>
      <c r="GP67" s="210"/>
      <c r="GT67" s="190" t="s">
        <v>2598</v>
      </c>
      <c r="GU67" s="191"/>
      <c r="GV67" s="191"/>
      <c r="GW67" s="191"/>
      <c r="GX67" s="191"/>
      <c r="GY67" s="191"/>
      <c r="GZ67" s="191"/>
      <c r="HA67" s="239" t="s">
        <v>2599</v>
      </c>
      <c r="HB67" s="191"/>
      <c r="HC67" s="191"/>
      <c r="HD67" s="191"/>
      <c r="HE67" s="191"/>
      <c r="HF67" s="191"/>
      <c r="HG67" s="191"/>
      <c r="HH67" s="191"/>
      <c r="HI67" s="193"/>
      <c r="HM67" s="177" t="s">
        <v>2600</v>
      </c>
      <c r="HN67" s="178"/>
      <c r="HO67" s="178"/>
      <c r="HP67" s="178"/>
      <c r="HQ67" s="178"/>
      <c r="HR67" s="178"/>
      <c r="HS67" s="178"/>
      <c r="HT67" s="177" t="s">
        <v>2601</v>
      </c>
      <c r="HU67" s="178"/>
      <c r="HV67" s="178"/>
      <c r="HW67" s="178"/>
      <c r="HX67" s="178"/>
      <c r="HY67" s="178"/>
      <c r="HZ67" s="178"/>
      <c r="IA67" s="179"/>
      <c r="IE67" s="221" t="s">
        <v>2602</v>
      </c>
      <c r="IF67" s="222"/>
      <c r="IG67" s="222"/>
      <c r="IH67" s="222"/>
      <c r="II67" s="222"/>
      <c r="IJ67" s="222"/>
      <c r="IK67" s="221" t="s">
        <v>2603</v>
      </c>
      <c r="IL67" s="222"/>
      <c r="IM67" s="222"/>
      <c r="IN67" s="222"/>
      <c r="IO67" s="222"/>
      <c r="IP67" s="222"/>
      <c r="IQ67" s="223"/>
      <c r="IV67" s="243"/>
      <c r="IW67" s="244"/>
      <c r="IX67" s="244"/>
      <c r="IY67" s="244"/>
      <c r="IZ67" s="244"/>
      <c r="JA67" s="244"/>
      <c r="JB67" s="243"/>
      <c r="JC67" s="244"/>
      <c r="JD67" s="244"/>
      <c r="JE67" s="244"/>
      <c r="JF67" s="244"/>
      <c r="JG67" s="244"/>
      <c r="JH67" s="245"/>
    </row>
    <row r="68" spans="2:268">
      <c r="B68" s="54"/>
      <c r="C68" s="52"/>
      <c r="D68" s="52"/>
      <c r="E68" s="52"/>
      <c r="F68" s="52"/>
      <c r="G68" s="52"/>
      <c r="H68" s="54"/>
      <c r="I68" s="52"/>
      <c r="J68" s="52"/>
      <c r="K68" s="52"/>
      <c r="L68" s="52"/>
      <c r="M68" s="52"/>
      <c r="N68" s="51"/>
      <c r="O68" s="52"/>
      <c r="P68" s="52"/>
      <c r="Q68" s="52"/>
      <c r="R68" s="52"/>
      <c r="U68" s="233"/>
      <c r="V68" s="234"/>
      <c r="W68" s="234"/>
      <c r="X68" s="234"/>
      <c r="Y68" s="234"/>
      <c r="Z68" s="234"/>
      <c r="AA68" s="234"/>
      <c r="AB68" s="234"/>
      <c r="AC68" s="234"/>
      <c r="AD68" s="233"/>
      <c r="AE68" s="234"/>
      <c r="AF68" s="234"/>
      <c r="AG68" s="234"/>
      <c r="AH68" s="234"/>
      <c r="AI68" s="234"/>
      <c r="AJ68" s="234"/>
      <c r="AK68" s="234"/>
      <c r="AL68" s="235"/>
      <c r="AP68" s="236" t="s">
        <v>2604</v>
      </c>
      <c r="AQ68" s="237"/>
      <c r="AR68" s="237"/>
      <c r="AS68" s="237"/>
      <c r="AT68" s="237"/>
      <c r="AU68" s="237"/>
      <c r="AV68" s="236" t="s">
        <v>2605</v>
      </c>
      <c r="AW68" s="237"/>
      <c r="AX68" s="237"/>
      <c r="AY68" s="237"/>
      <c r="AZ68" s="237"/>
      <c r="BA68" s="237"/>
      <c r="BB68" s="238"/>
      <c r="BF68" s="54"/>
      <c r="BG68" s="52"/>
      <c r="BH68" s="52"/>
      <c r="BI68" s="52"/>
      <c r="BJ68" s="52"/>
      <c r="BK68" s="52"/>
      <c r="BL68" s="54"/>
      <c r="BM68" s="52"/>
      <c r="BN68" s="52"/>
      <c r="BO68" s="52"/>
      <c r="BP68" s="52"/>
      <c r="BQ68" s="52"/>
      <c r="BR68" s="51"/>
      <c r="BV68" s="184"/>
      <c r="BW68" s="112"/>
      <c r="BX68" s="112"/>
      <c r="BY68" s="112"/>
      <c r="BZ68" s="112"/>
      <c r="CA68" s="112"/>
      <c r="CB68" s="184" t="s">
        <v>2606</v>
      </c>
      <c r="CC68" s="112"/>
      <c r="CD68" s="112"/>
      <c r="CE68" s="112"/>
      <c r="CF68" s="112"/>
      <c r="CG68" s="112"/>
      <c r="CH68" s="185"/>
      <c r="CL68" s="54"/>
      <c r="CM68" s="52"/>
      <c r="CN68" s="52"/>
      <c r="CO68" s="52"/>
      <c r="CP68" s="52"/>
      <c r="CQ68" s="52"/>
      <c r="CR68" s="54"/>
      <c r="CS68" s="52"/>
      <c r="CT68" s="52"/>
      <c r="CU68" s="52"/>
      <c r="CV68" s="52"/>
      <c r="CW68" s="52"/>
      <c r="CX68" s="51"/>
      <c r="DB68" s="50"/>
      <c r="DC68" s="49"/>
      <c r="DD68" s="49"/>
      <c r="DE68" s="49"/>
      <c r="DF68" s="49"/>
      <c r="DG68" s="49"/>
      <c r="DH68" s="50"/>
      <c r="DI68" s="49"/>
      <c r="DJ68" s="49"/>
      <c r="DK68" s="49"/>
      <c r="DL68" s="49"/>
      <c r="DM68" s="49"/>
      <c r="DN68" s="48"/>
      <c r="DR68" s="61" t="s">
        <v>1421</v>
      </c>
      <c r="DS68" s="59"/>
      <c r="DT68" s="59"/>
      <c r="DU68" s="59"/>
      <c r="DV68" s="59"/>
      <c r="DW68" s="59"/>
      <c r="DX68" s="61" t="s">
        <v>1579</v>
      </c>
      <c r="DY68" s="59"/>
      <c r="DZ68" s="59"/>
      <c r="EA68" s="59"/>
      <c r="EB68" s="59"/>
      <c r="EC68" s="59"/>
      <c r="ED68" s="58"/>
      <c r="EX68" s="54" t="s">
        <v>2607</v>
      </c>
      <c r="EY68" s="52"/>
      <c r="EZ68" s="52"/>
      <c r="FA68" s="52"/>
      <c r="FB68" s="52"/>
      <c r="FC68" s="52"/>
      <c r="FD68" s="54" t="s">
        <v>2608</v>
      </c>
      <c r="FE68" s="52"/>
      <c r="FF68" s="52"/>
      <c r="FG68" s="52"/>
      <c r="FH68" s="52"/>
      <c r="FI68" s="52"/>
      <c r="FJ68" s="51"/>
      <c r="FN68" s="207" t="s">
        <v>1865</v>
      </c>
      <c r="FO68" s="182"/>
      <c r="FP68" s="182"/>
      <c r="FQ68" s="182"/>
      <c r="FR68" s="182"/>
      <c r="FS68" s="182"/>
      <c r="FT68" s="207" t="s">
        <v>2609</v>
      </c>
      <c r="FU68" s="182"/>
      <c r="FV68" s="182"/>
      <c r="FW68" s="182"/>
      <c r="FX68" s="182"/>
      <c r="FY68" s="182"/>
      <c r="FZ68" s="183"/>
      <c r="GT68" s="190" t="s">
        <v>2610</v>
      </c>
      <c r="GU68" s="191"/>
      <c r="GV68" s="191"/>
      <c r="GW68" s="191"/>
      <c r="GX68" s="191"/>
      <c r="GY68" s="191"/>
      <c r="GZ68" s="191"/>
      <c r="HA68" s="239" t="s">
        <v>2611</v>
      </c>
      <c r="HB68" s="191"/>
      <c r="HC68" s="191"/>
      <c r="HD68" s="191"/>
      <c r="HE68" s="191"/>
      <c r="HF68" s="191"/>
      <c r="HG68" s="191"/>
      <c r="HH68" s="191"/>
      <c r="HI68" s="193"/>
      <c r="HM68" s="177" t="s">
        <v>2610</v>
      </c>
      <c r="HN68" s="178"/>
      <c r="HO68" s="178"/>
      <c r="HP68" s="178"/>
      <c r="HQ68" s="178"/>
      <c r="HR68" s="178"/>
      <c r="HS68" s="178"/>
      <c r="HT68" s="177" t="s">
        <v>2612</v>
      </c>
      <c r="HU68" s="178"/>
      <c r="HV68" s="178"/>
      <c r="HW68" s="178"/>
      <c r="HX68" s="178"/>
      <c r="HY68" s="178"/>
      <c r="HZ68" s="178"/>
      <c r="IA68" s="179"/>
      <c r="IE68" s="221"/>
      <c r="IF68" s="222"/>
      <c r="IG68" s="222"/>
      <c r="IH68" s="222"/>
      <c r="II68" s="222"/>
      <c r="IJ68" s="222"/>
      <c r="IK68" s="221"/>
      <c r="IL68" s="222"/>
      <c r="IM68" s="222"/>
      <c r="IN68" s="222"/>
      <c r="IO68" s="222"/>
      <c r="IP68" s="222"/>
      <c r="IQ68" s="223"/>
      <c r="IV68" s="243"/>
      <c r="IW68" s="244"/>
      <c r="IX68" s="244"/>
      <c r="IY68" s="244"/>
      <c r="IZ68" s="244"/>
      <c r="JA68" s="244"/>
      <c r="JB68" s="243"/>
      <c r="JC68" s="244"/>
      <c r="JD68" s="244"/>
      <c r="JE68" s="244"/>
      <c r="JF68" s="244"/>
      <c r="JG68" s="244"/>
      <c r="JH68" s="245"/>
    </row>
    <row r="69" spans="2:268">
      <c r="B69" s="50"/>
      <c r="C69" s="49"/>
      <c r="D69" s="49"/>
      <c r="E69" s="49"/>
      <c r="F69" s="49"/>
      <c r="G69" s="49"/>
      <c r="H69" s="50"/>
      <c r="I69" s="49"/>
      <c r="J69" s="49"/>
      <c r="K69" s="49"/>
      <c r="L69" s="49"/>
      <c r="M69" s="49"/>
      <c r="N69" s="48"/>
      <c r="O69" s="52"/>
      <c r="P69" s="52"/>
      <c r="Q69" s="52"/>
      <c r="R69" s="52"/>
      <c r="U69" s="233"/>
      <c r="V69" s="234"/>
      <c r="W69" s="234"/>
      <c r="X69" s="234"/>
      <c r="Y69" s="234"/>
      <c r="Z69" s="234"/>
      <c r="AA69" s="234"/>
      <c r="AB69" s="234"/>
      <c r="AC69" s="234"/>
      <c r="AD69" s="233"/>
      <c r="AE69" s="234"/>
      <c r="AF69" s="234"/>
      <c r="AG69" s="234"/>
      <c r="AH69" s="234"/>
      <c r="AI69" s="234"/>
      <c r="AJ69" s="234"/>
      <c r="AK69" s="234"/>
      <c r="AL69" s="235"/>
      <c r="AP69" s="246" t="s">
        <v>2613</v>
      </c>
      <c r="AQ69" s="247"/>
      <c r="AR69" s="247"/>
      <c r="AS69" s="247"/>
      <c r="AT69" s="247"/>
      <c r="AU69" s="247"/>
      <c r="AV69" s="246" t="s">
        <v>2614</v>
      </c>
      <c r="AW69" s="237"/>
      <c r="AX69" s="237"/>
      <c r="AY69" s="237"/>
      <c r="AZ69" s="237"/>
      <c r="BA69" s="237"/>
      <c r="BB69" s="238"/>
      <c r="BF69" s="54"/>
      <c r="BG69" s="52"/>
      <c r="BH69" s="52"/>
      <c r="BI69" s="52"/>
      <c r="BJ69" s="52"/>
      <c r="BK69" s="52"/>
      <c r="BL69" s="54"/>
      <c r="BM69" s="52"/>
      <c r="BN69" s="52"/>
      <c r="BO69" s="52"/>
      <c r="BP69" s="52"/>
      <c r="BQ69" s="52"/>
      <c r="BR69" s="51"/>
      <c r="BV69" s="184"/>
      <c r="BW69" s="197"/>
      <c r="BX69" s="197"/>
      <c r="BY69" s="197"/>
      <c r="BZ69" s="197"/>
      <c r="CA69" s="197"/>
      <c r="CB69" s="184" t="s">
        <v>2615</v>
      </c>
      <c r="CC69" s="197"/>
      <c r="CD69" s="197"/>
      <c r="CE69" s="197"/>
      <c r="CF69" s="197"/>
      <c r="CG69" s="197"/>
      <c r="CH69" s="198"/>
      <c r="CL69" s="54"/>
      <c r="CM69" s="52"/>
      <c r="CN69" s="52"/>
      <c r="CO69" s="52"/>
      <c r="CP69" s="52"/>
      <c r="CQ69" s="52"/>
      <c r="CR69" s="54"/>
      <c r="CS69" s="52"/>
      <c r="CT69" s="52"/>
      <c r="CU69" s="52"/>
      <c r="CV69" s="52"/>
      <c r="CW69" s="52"/>
      <c r="CX69" s="51"/>
      <c r="DB69" s="54"/>
      <c r="DC69" s="52"/>
      <c r="DD69" s="52"/>
      <c r="DE69" s="52"/>
      <c r="DF69" s="52"/>
      <c r="DG69" s="52"/>
      <c r="DH69" s="54"/>
      <c r="DI69" s="52"/>
      <c r="DJ69" s="52"/>
      <c r="DK69" s="52"/>
      <c r="DL69" s="52"/>
      <c r="DM69" s="52"/>
      <c r="DN69" s="51"/>
      <c r="DR69" s="61" t="s">
        <v>1420</v>
      </c>
      <c r="DS69" s="59"/>
      <c r="DT69" s="59"/>
      <c r="DU69" s="59"/>
      <c r="DV69" s="59"/>
      <c r="DW69" s="59"/>
      <c r="DX69" s="61" t="s">
        <v>1419</v>
      </c>
      <c r="DY69" s="59"/>
      <c r="DZ69" s="59"/>
      <c r="EA69" s="59"/>
      <c r="EB69" s="59"/>
      <c r="EC69" s="59"/>
      <c r="ED69" s="58"/>
      <c r="EX69" s="53" t="s">
        <v>2616</v>
      </c>
      <c r="EY69" s="52"/>
      <c r="EZ69" s="52"/>
      <c r="FA69" s="52"/>
      <c r="FB69" s="52"/>
      <c r="FC69" s="52"/>
      <c r="FD69" s="54" t="s">
        <v>2617</v>
      </c>
      <c r="FE69" s="52"/>
      <c r="FF69" s="52"/>
      <c r="FG69" s="52"/>
      <c r="FH69" s="52"/>
      <c r="FI69" s="52"/>
      <c r="FJ69" s="51"/>
      <c r="FN69" s="53" t="s">
        <v>1885</v>
      </c>
      <c r="FO69" s="182"/>
      <c r="FP69" s="182"/>
      <c r="FQ69" s="182"/>
      <c r="FR69" s="182"/>
      <c r="FS69" s="182"/>
      <c r="FT69" s="207" t="s">
        <v>1378</v>
      </c>
      <c r="FU69" s="182"/>
      <c r="FV69" s="182"/>
      <c r="FW69" s="182"/>
      <c r="FX69" s="182"/>
      <c r="FY69" s="182"/>
      <c r="FZ69" s="183"/>
      <c r="GT69" s="190" t="s">
        <v>2618</v>
      </c>
      <c r="GU69" s="191"/>
      <c r="GV69" s="191"/>
      <c r="GW69" s="191"/>
      <c r="GX69" s="191"/>
      <c r="GY69" s="191"/>
      <c r="GZ69" s="191"/>
      <c r="HA69" s="239" t="s">
        <v>2619</v>
      </c>
      <c r="HB69" s="191"/>
      <c r="HC69" s="191"/>
      <c r="HD69" s="191"/>
      <c r="HE69" s="191"/>
      <c r="HF69" s="191"/>
      <c r="HG69" s="191"/>
      <c r="HH69" s="191"/>
      <c r="HI69" s="193"/>
      <c r="HM69" s="177" t="s">
        <v>2620</v>
      </c>
      <c r="HN69" s="178"/>
      <c r="HO69" s="178"/>
      <c r="HP69" s="178"/>
      <c r="HQ69" s="178"/>
      <c r="HR69" s="178"/>
      <c r="HS69" s="178"/>
      <c r="HT69" s="177" t="s">
        <v>2621</v>
      </c>
      <c r="HU69" s="178"/>
      <c r="HV69" s="178"/>
      <c r="HW69" s="178"/>
      <c r="HX69" s="178"/>
      <c r="HY69" s="178"/>
      <c r="HZ69" s="178"/>
      <c r="IA69" s="179"/>
      <c r="IE69" s="221"/>
      <c r="IF69" s="222"/>
      <c r="IG69" s="222"/>
      <c r="IH69" s="222"/>
      <c r="II69" s="222"/>
      <c r="IJ69" s="222"/>
      <c r="IK69" s="221"/>
      <c r="IL69" s="222"/>
      <c r="IM69" s="222"/>
      <c r="IN69" s="222"/>
      <c r="IO69" s="222"/>
      <c r="IP69" s="222"/>
      <c r="IQ69" s="223"/>
      <c r="IV69" s="240"/>
      <c r="IW69" s="241"/>
      <c r="IX69" s="241"/>
      <c r="IY69" s="241"/>
      <c r="IZ69" s="241"/>
      <c r="JA69" s="241"/>
      <c r="JB69" s="240"/>
      <c r="JC69" s="241"/>
      <c r="JD69" s="241"/>
      <c r="JE69" s="241"/>
      <c r="JF69" s="241"/>
      <c r="JG69" s="241"/>
      <c r="JH69" s="242"/>
    </row>
    <row r="70" spans="2:268" ht="17.25">
      <c r="U70" s="233"/>
      <c r="V70" s="234"/>
      <c r="W70" s="234"/>
      <c r="X70" s="234"/>
      <c r="Y70" s="234"/>
      <c r="Z70" s="234"/>
      <c r="AA70" s="234"/>
      <c r="AB70" s="234"/>
      <c r="AC70" s="234"/>
      <c r="AD70" s="233"/>
      <c r="AE70" s="234"/>
      <c r="AF70" s="234"/>
      <c r="AG70" s="234"/>
      <c r="AH70" s="234"/>
      <c r="AI70" s="234"/>
      <c r="AJ70" s="234"/>
      <c r="AK70" s="234"/>
      <c r="AL70" s="235"/>
      <c r="AP70" s="246" t="s">
        <v>2622</v>
      </c>
      <c r="AQ70" s="247"/>
      <c r="AR70" s="247"/>
      <c r="AS70" s="247"/>
      <c r="AT70" s="247"/>
      <c r="AU70" s="247"/>
      <c r="AV70" s="246" t="s">
        <v>2623</v>
      </c>
      <c r="AW70" s="237"/>
      <c r="AX70" s="237"/>
      <c r="AY70" s="237"/>
      <c r="AZ70" s="237"/>
      <c r="BA70" s="237"/>
      <c r="BB70" s="238"/>
      <c r="BF70" s="50"/>
      <c r="BG70" s="49"/>
      <c r="BH70" s="49"/>
      <c r="BI70" s="49"/>
      <c r="BJ70" s="49"/>
      <c r="BK70" s="49"/>
      <c r="BL70" s="50"/>
      <c r="BM70" s="49"/>
      <c r="BN70" s="49"/>
      <c r="BO70" s="49"/>
      <c r="BP70" s="49"/>
      <c r="BQ70" s="49"/>
      <c r="BR70" s="48"/>
      <c r="BV70" s="184"/>
      <c r="BW70" s="197"/>
      <c r="BX70" s="197"/>
      <c r="BY70" s="197"/>
      <c r="BZ70" s="197"/>
      <c r="CA70" s="197"/>
      <c r="CB70" s="184" t="s">
        <v>2624</v>
      </c>
      <c r="CC70" s="197"/>
      <c r="CD70" s="197"/>
      <c r="CE70" s="197"/>
      <c r="CF70" s="197"/>
      <c r="CG70" s="197"/>
      <c r="CH70" s="198"/>
      <c r="CL70" s="50"/>
      <c r="CM70" s="49"/>
      <c r="CN70" s="49"/>
      <c r="CO70" s="49"/>
      <c r="CP70" s="49"/>
      <c r="CQ70" s="49"/>
      <c r="CR70" s="50"/>
      <c r="CS70" s="49"/>
      <c r="CT70" s="49"/>
      <c r="CU70" s="49"/>
      <c r="CV70" s="49"/>
      <c r="CW70" s="49"/>
      <c r="CX70" s="48"/>
      <c r="DB70" s="54"/>
      <c r="DC70" s="52"/>
      <c r="DD70" s="52"/>
      <c r="DE70" s="52"/>
      <c r="DF70" s="52"/>
      <c r="DG70" s="52"/>
      <c r="DH70" s="54"/>
      <c r="DI70" s="52"/>
      <c r="DJ70" s="52"/>
      <c r="DK70" s="52"/>
      <c r="DL70" s="52"/>
      <c r="DM70" s="52"/>
      <c r="DN70" s="51"/>
      <c r="DR70" s="61" t="s">
        <v>1416</v>
      </c>
      <c r="DS70" s="59"/>
      <c r="DT70" s="59"/>
      <c r="DU70" s="59"/>
      <c r="DV70" s="59"/>
      <c r="DW70" s="59"/>
      <c r="DX70" s="61" t="s">
        <v>1254</v>
      </c>
      <c r="DY70" s="59"/>
      <c r="DZ70" s="59"/>
      <c r="EA70" s="59"/>
      <c r="EB70" s="59"/>
      <c r="EC70" s="59"/>
      <c r="ED70" s="58"/>
      <c r="EX70" s="50"/>
      <c r="EY70" s="49"/>
      <c r="EZ70" s="49"/>
      <c r="FA70" s="49"/>
      <c r="FB70" s="49"/>
      <c r="FC70" s="49"/>
      <c r="FD70" s="50"/>
      <c r="FE70" s="49"/>
      <c r="FF70" s="49"/>
      <c r="FG70" s="49"/>
      <c r="FH70" s="49"/>
      <c r="FI70" s="49"/>
      <c r="FJ70" s="48"/>
      <c r="FN70" s="53" t="s">
        <v>1907</v>
      </c>
      <c r="FO70" s="182"/>
      <c r="FP70" s="182"/>
      <c r="FQ70" s="182"/>
      <c r="FR70" s="182"/>
      <c r="FS70" s="182"/>
      <c r="FT70" s="207" t="s">
        <v>1382</v>
      </c>
      <c r="FU70" s="182"/>
      <c r="FV70" s="182"/>
      <c r="FW70" s="182"/>
      <c r="FX70" s="182"/>
      <c r="FY70" s="182"/>
      <c r="FZ70" s="183"/>
      <c r="GD70" s="215" t="s">
        <v>2625</v>
      </c>
      <c r="GE70" s="152"/>
      <c r="GF70" s="152"/>
      <c r="GG70" s="152"/>
      <c r="GH70" s="152"/>
      <c r="GI70" s="152"/>
      <c r="GJ70" s="151" t="s">
        <v>2626</v>
      </c>
      <c r="GK70" s="152"/>
      <c r="GL70" s="152"/>
      <c r="GM70" s="152"/>
      <c r="GN70" s="152"/>
      <c r="GO70" s="152"/>
      <c r="GP70" s="153"/>
      <c r="GT70" s="190" t="s">
        <v>2627</v>
      </c>
      <c r="GU70" s="191"/>
      <c r="GV70" s="191"/>
      <c r="GW70" s="191"/>
      <c r="GX70" s="191"/>
      <c r="GY70" s="191"/>
      <c r="GZ70" s="191"/>
      <c r="HA70" s="239" t="s">
        <v>2628</v>
      </c>
      <c r="HB70" s="191"/>
      <c r="HC70" s="191"/>
      <c r="HD70" s="191"/>
      <c r="HE70" s="191"/>
      <c r="HF70" s="191"/>
      <c r="HG70" s="191"/>
      <c r="HH70" s="191"/>
      <c r="HI70" s="193"/>
      <c r="HM70" s="177" t="s">
        <v>2627</v>
      </c>
      <c r="HN70" s="178"/>
      <c r="HO70" s="178"/>
      <c r="HP70" s="178"/>
      <c r="HQ70" s="178"/>
      <c r="HR70" s="178"/>
      <c r="HS70" s="178"/>
      <c r="HT70" s="177" t="s">
        <v>2629</v>
      </c>
      <c r="HU70" s="178"/>
      <c r="HV70" s="178"/>
      <c r="HW70" s="178"/>
      <c r="HX70" s="178"/>
      <c r="HY70" s="178"/>
      <c r="HZ70" s="178"/>
      <c r="IA70" s="179"/>
      <c r="IE70" s="228"/>
      <c r="IF70" s="229"/>
      <c r="IG70" s="229"/>
      <c r="IH70" s="229"/>
      <c r="II70" s="229"/>
      <c r="IJ70" s="229"/>
      <c r="IK70" s="228"/>
      <c r="IL70" s="229"/>
      <c r="IM70" s="229"/>
      <c r="IN70" s="229"/>
      <c r="IO70" s="229"/>
      <c r="IP70" s="229"/>
      <c r="IQ70" s="230"/>
    </row>
    <row r="71" spans="2:268">
      <c r="U71" s="233"/>
      <c r="V71" s="234"/>
      <c r="W71" s="234"/>
      <c r="X71" s="234"/>
      <c r="Y71" s="234"/>
      <c r="Z71" s="234"/>
      <c r="AA71" s="234"/>
      <c r="AB71" s="234"/>
      <c r="AC71" s="234"/>
      <c r="AD71" s="233"/>
      <c r="AE71" s="234"/>
      <c r="AF71" s="234"/>
      <c r="AG71" s="234"/>
      <c r="AH71" s="234"/>
      <c r="AI71" s="234"/>
      <c r="AJ71" s="234"/>
      <c r="AK71" s="234"/>
      <c r="AL71" s="235"/>
      <c r="AP71" s="246" t="s">
        <v>2630</v>
      </c>
      <c r="AQ71" s="247"/>
      <c r="AR71" s="247"/>
      <c r="AS71" s="247"/>
      <c r="AT71" s="247"/>
      <c r="AU71" s="247"/>
      <c r="AV71" s="246" t="s">
        <v>2631</v>
      </c>
      <c r="AW71" s="237"/>
      <c r="AX71" s="237"/>
      <c r="AY71" s="237"/>
      <c r="AZ71" s="237"/>
      <c r="BA71" s="237"/>
      <c r="BB71" s="238"/>
      <c r="BV71" s="184"/>
      <c r="BW71" s="197"/>
      <c r="BX71" s="197"/>
      <c r="BY71" s="197"/>
      <c r="BZ71" s="197"/>
      <c r="CA71" s="197"/>
      <c r="CB71" s="184" t="s">
        <v>2632</v>
      </c>
      <c r="CC71" s="197"/>
      <c r="CD71" s="197"/>
      <c r="CE71" s="197"/>
      <c r="CF71" s="197"/>
      <c r="CG71" s="197"/>
      <c r="CH71" s="198"/>
      <c r="DB71" s="50"/>
      <c r="DC71" s="49"/>
      <c r="DD71" s="49"/>
      <c r="DE71" s="49"/>
      <c r="DF71" s="49"/>
      <c r="DG71" s="49"/>
      <c r="DH71" s="50"/>
      <c r="DI71" s="49"/>
      <c r="DJ71" s="49"/>
      <c r="DK71" s="49"/>
      <c r="DL71" s="49"/>
      <c r="DM71" s="49"/>
      <c r="DN71" s="48"/>
      <c r="DR71" s="181" t="s">
        <v>1927</v>
      </c>
      <c r="DS71" s="182"/>
      <c r="DT71" s="182"/>
      <c r="DU71" s="182"/>
      <c r="DV71" s="182"/>
      <c r="DW71" s="182"/>
      <c r="DX71" s="181" t="s">
        <v>1928</v>
      </c>
      <c r="DY71" s="182"/>
      <c r="DZ71" s="182"/>
      <c r="EA71" s="182"/>
      <c r="EB71" s="182"/>
      <c r="EC71" s="182"/>
      <c r="ED71" s="183"/>
      <c r="FN71" s="53" t="s">
        <v>1929</v>
      </c>
      <c r="FO71" s="182"/>
      <c r="FP71" s="182"/>
      <c r="FQ71" s="182"/>
      <c r="FR71" s="182"/>
      <c r="FS71" s="182"/>
      <c r="FT71" s="207" t="s">
        <v>1930</v>
      </c>
      <c r="FU71" s="182"/>
      <c r="FV71" s="182"/>
      <c r="FW71" s="182"/>
      <c r="FX71" s="182"/>
      <c r="FY71" s="182"/>
      <c r="FZ71" s="183"/>
      <c r="GD71" s="187" t="s">
        <v>2633</v>
      </c>
      <c r="GE71" s="188"/>
      <c r="GF71" s="165"/>
      <c r="GG71" s="165"/>
      <c r="GH71" s="165"/>
      <c r="GI71" s="165"/>
      <c r="GJ71" s="187" t="s">
        <v>2074</v>
      </c>
      <c r="GK71" s="165"/>
      <c r="GL71" s="165"/>
      <c r="GM71" s="165"/>
      <c r="GN71" s="165"/>
      <c r="GO71" s="165"/>
      <c r="GP71" s="166"/>
      <c r="GT71" s="190" t="s">
        <v>2634</v>
      </c>
      <c r="GU71" s="191"/>
      <c r="GV71" s="191"/>
      <c r="GW71" s="191"/>
      <c r="GX71" s="191"/>
      <c r="GY71" s="191"/>
      <c r="GZ71" s="191"/>
      <c r="HA71" s="239" t="s">
        <v>2635</v>
      </c>
      <c r="HB71" s="191"/>
      <c r="HC71" s="191"/>
      <c r="HD71" s="191"/>
      <c r="HE71" s="191"/>
      <c r="HF71" s="191"/>
      <c r="HG71" s="191"/>
      <c r="HH71" s="191"/>
      <c r="HI71" s="193"/>
      <c r="HM71" s="177" t="s">
        <v>2636</v>
      </c>
      <c r="HN71" s="178"/>
      <c r="HO71" s="178"/>
      <c r="HP71" s="178"/>
      <c r="HQ71" s="178"/>
      <c r="HR71" s="178"/>
      <c r="HS71" s="178"/>
      <c r="HT71" s="177" t="s">
        <v>2637</v>
      </c>
      <c r="HU71" s="178"/>
      <c r="HV71" s="178"/>
      <c r="HW71" s="178"/>
      <c r="HX71" s="178"/>
      <c r="HY71" s="178"/>
      <c r="HZ71" s="178"/>
      <c r="IA71" s="179"/>
    </row>
    <row r="72" spans="2:268">
      <c r="U72" s="233"/>
      <c r="V72" s="234"/>
      <c r="W72" s="234"/>
      <c r="X72" s="234"/>
      <c r="Y72" s="234"/>
      <c r="Z72" s="234"/>
      <c r="AA72" s="234"/>
      <c r="AB72" s="234"/>
      <c r="AC72" s="234"/>
      <c r="AD72" s="233"/>
      <c r="AE72" s="234"/>
      <c r="AF72" s="234"/>
      <c r="AG72" s="234"/>
      <c r="AH72" s="234"/>
      <c r="AI72" s="234"/>
      <c r="AJ72" s="234"/>
      <c r="AK72" s="234"/>
      <c r="AL72" s="235"/>
      <c r="AP72" s="246" t="s">
        <v>2638</v>
      </c>
      <c r="AQ72" s="247"/>
      <c r="AR72" s="247"/>
      <c r="AS72" s="247"/>
      <c r="AT72" s="247"/>
      <c r="AU72" s="247"/>
      <c r="AV72" s="246" t="s">
        <v>2639</v>
      </c>
      <c r="AW72" s="237"/>
      <c r="AX72" s="237"/>
      <c r="AY72" s="237"/>
      <c r="AZ72" s="237"/>
      <c r="BA72" s="237"/>
      <c r="BB72" s="238"/>
      <c r="BV72" s="184"/>
      <c r="BW72" s="112"/>
      <c r="BX72" s="112"/>
      <c r="BY72" s="112"/>
      <c r="BZ72" s="112"/>
      <c r="CA72" s="112"/>
      <c r="CB72" s="184" t="s">
        <v>2640</v>
      </c>
      <c r="CC72" s="112"/>
      <c r="CD72" s="112"/>
      <c r="CE72" s="112"/>
      <c r="CF72" s="112"/>
      <c r="CG72" s="112"/>
      <c r="CH72" s="185"/>
      <c r="DR72" s="181" t="s">
        <v>1973</v>
      </c>
      <c r="DS72" s="182"/>
      <c r="DT72" s="182"/>
      <c r="DU72" s="182"/>
      <c r="DV72" s="182"/>
      <c r="DW72" s="182"/>
      <c r="DX72" s="181" t="s">
        <v>1974</v>
      </c>
      <c r="DY72" s="182"/>
      <c r="DZ72" s="182"/>
      <c r="EA72" s="182"/>
      <c r="EB72" s="182"/>
      <c r="EC72" s="182"/>
      <c r="ED72" s="183"/>
      <c r="FN72" s="53" t="s">
        <v>1953</v>
      </c>
      <c r="FO72" s="182"/>
      <c r="FP72" s="182"/>
      <c r="FQ72" s="182"/>
      <c r="FR72" s="182"/>
      <c r="FS72" s="182"/>
      <c r="FT72" s="207" t="s">
        <v>1954</v>
      </c>
      <c r="FU72" s="182"/>
      <c r="FV72" s="182"/>
      <c r="FW72" s="182"/>
      <c r="FX72" s="182"/>
      <c r="FY72" s="182"/>
      <c r="FZ72" s="183"/>
      <c r="GD72" s="187" t="s">
        <v>2641</v>
      </c>
      <c r="GE72" s="188"/>
      <c r="GF72" s="165"/>
      <c r="GG72" s="165"/>
      <c r="GH72" s="165"/>
      <c r="GI72" s="165"/>
      <c r="GJ72" s="187" t="s">
        <v>2642</v>
      </c>
      <c r="GK72" s="165"/>
      <c r="GL72" s="165"/>
      <c r="GM72" s="165"/>
      <c r="GN72" s="165"/>
      <c r="GO72" s="165"/>
      <c r="GP72" s="166"/>
      <c r="GT72" s="190" t="s">
        <v>2643</v>
      </c>
      <c r="GU72" s="191"/>
      <c r="GV72" s="191"/>
      <c r="GW72" s="191"/>
      <c r="GX72" s="191"/>
      <c r="GY72" s="191"/>
      <c r="GZ72" s="191"/>
      <c r="HA72" s="239" t="s">
        <v>2644</v>
      </c>
      <c r="HB72" s="191"/>
      <c r="HC72" s="191"/>
      <c r="HD72" s="191"/>
      <c r="HE72" s="191"/>
      <c r="HF72" s="191"/>
      <c r="HG72" s="191"/>
      <c r="HH72" s="191"/>
      <c r="HI72" s="193"/>
      <c r="HM72" s="177" t="s">
        <v>2645</v>
      </c>
      <c r="HN72" s="178"/>
      <c r="HO72" s="178"/>
      <c r="HP72" s="178"/>
      <c r="HQ72" s="178"/>
      <c r="HR72" s="178"/>
      <c r="HS72" s="178"/>
      <c r="HT72" s="177" t="s">
        <v>2646</v>
      </c>
      <c r="HU72" s="178"/>
      <c r="HV72" s="178"/>
      <c r="HW72" s="178"/>
      <c r="HX72" s="178"/>
      <c r="HY72" s="178"/>
      <c r="HZ72" s="178"/>
      <c r="IA72" s="179"/>
    </row>
    <row r="73" spans="2:268" ht="17.25">
      <c r="U73" s="233"/>
      <c r="V73" s="234"/>
      <c r="W73" s="234"/>
      <c r="X73" s="234"/>
      <c r="Y73" s="234"/>
      <c r="Z73" s="234"/>
      <c r="AA73" s="234"/>
      <c r="AB73" s="234"/>
      <c r="AC73" s="234"/>
      <c r="AD73" s="233"/>
      <c r="AE73" s="234"/>
      <c r="AF73" s="234"/>
      <c r="AG73" s="234"/>
      <c r="AH73" s="234"/>
      <c r="AI73" s="234"/>
      <c r="AJ73" s="234"/>
      <c r="AK73" s="234"/>
      <c r="AL73" s="235"/>
      <c r="AP73" s="246" t="s">
        <v>2647</v>
      </c>
      <c r="AQ73" s="247"/>
      <c r="AR73" s="247"/>
      <c r="AS73" s="247"/>
      <c r="AT73" s="247"/>
      <c r="AU73" s="247"/>
      <c r="AV73" s="246" t="s">
        <v>2648</v>
      </c>
      <c r="AW73" s="237"/>
      <c r="AX73" s="237"/>
      <c r="AY73" s="237"/>
      <c r="AZ73" s="237"/>
      <c r="BA73" s="237"/>
      <c r="BB73" s="238"/>
      <c r="BV73" s="184"/>
      <c r="BW73" s="112"/>
      <c r="BX73" s="112"/>
      <c r="BY73" s="112"/>
      <c r="BZ73" s="112"/>
      <c r="CA73" s="112"/>
      <c r="CB73" s="184" t="s">
        <v>2649</v>
      </c>
      <c r="CC73" s="112"/>
      <c r="CD73" s="112"/>
      <c r="CE73" s="112"/>
      <c r="CF73" s="112"/>
      <c r="CG73" s="112"/>
      <c r="CH73" s="185"/>
      <c r="DR73" s="181" t="s">
        <v>1996</v>
      </c>
      <c r="DS73" s="182"/>
      <c r="DT73" s="182"/>
      <c r="DU73" s="182"/>
      <c r="DV73" s="182"/>
      <c r="DW73" s="182"/>
      <c r="DX73" s="181" t="s">
        <v>2650</v>
      </c>
      <c r="DY73" s="182"/>
      <c r="DZ73" s="182"/>
      <c r="EA73" s="182"/>
      <c r="EB73" s="182"/>
      <c r="EC73" s="182"/>
      <c r="ED73" s="183"/>
      <c r="EX73" t="s">
        <v>2651</v>
      </c>
      <c r="FN73" s="53" t="s">
        <v>1976</v>
      </c>
      <c r="FO73" s="182"/>
      <c r="FP73" s="182"/>
      <c r="FQ73" s="182"/>
      <c r="FR73" s="182"/>
      <c r="FS73" s="182"/>
      <c r="FT73" s="207" t="s">
        <v>2652</v>
      </c>
      <c r="FU73" s="182"/>
      <c r="FV73" s="182"/>
      <c r="FW73" s="182"/>
      <c r="FX73" s="182"/>
      <c r="FY73" s="182"/>
      <c r="FZ73" s="183"/>
      <c r="GD73" s="187" t="s">
        <v>2653</v>
      </c>
      <c r="GE73" s="188"/>
      <c r="GF73" s="165"/>
      <c r="GG73" s="165"/>
      <c r="GH73" s="165"/>
      <c r="GI73" s="165"/>
      <c r="GJ73" s="187" t="s">
        <v>2654</v>
      </c>
      <c r="GK73" s="165"/>
      <c r="GL73" s="165"/>
      <c r="GM73" s="165"/>
      <c r="GN73" s="165"/>
      <c r="GO73" s="165"/>
      <c r="GP73" s="166"/>
      <c r="GT73" s="190" t="s">
        <v>2655</v>
      </c>
      <c r="GU73" s="191"/>
      <c r="GV73" s="191"/>
      <c r="GW73" s="191"/>
      <c r="GX73" s="191"/>
      <c r="GY73" s="191"/>
      <c r="GZ73" s="191"/>
      <c r="HA73" s="239" t="s">
        <v>2656</v>
      </c>
      <c r="HB73" s="191"/>
      <c r="HC73" s="191"/>
      <c r="HD73" s="191"/>
      <c r="HE73" s="191"/>
      <c r="HF73" s="191"/>
      <c r="HG73" s="191"/>
      <c r="HH73" s="191"/>
      <c r="HI73" s="193"/>
      <c r="HM73" s="177" t="s">
        <v>2655</v>
      </c>
      <c r="HN73" s="178"/>
      <c r="HO73" s="178"/>
      <c r="HP73" s="178"/>
      <c r="HQ73" s="178"/>
      <c r="HR73" s="178"/>
      <c r="HS73" s="178"/>
      <c r="HT73" s="177" t="s">
        <v>2657</v>
      </c>
      <c r="HU73" s="178"/>
      <c r="HV73" s="178"/>
      <c r="HW73" s="178"/>
      <c r="HX73" s="178"/>
      <c r="HY73" s="178"/>
      <c r="HZ73" s="178"/>
      <c r="IA73" s="179"/>
      <c r="IE73" s="248" t="s">
        <v>1555</v>
      </c>
      <c r="IF73" s="213"/>
      <c r="IG73" s="213"/>
      <c r="IH73" s="213"/>
      <c r="II73" s="213"/>
      <c r="IJ73" s="213"/>
      <c r="IK73" s="212" t="s">
        <v>2658</v>
      </c>
      <c r="IL73" s="213"/>
      <c r="IM73" s="213"/>
      <c r="IN73" s="213"/>
      <c r="IO73" s="213"/>
      <c r="IP73" s="213"/>
      <c r="IQ73" s="214"/>
    </row>
    <row r="74" spans="2:268" ht="17.25">
      <c r="U74" s="233"/>
      <c r="V74" s="234"/>
      <c r="W74" s="234"/>
      <c r="X74" s="234"/>
      <c r="Y74" s="234"/>
      <c r="Z74" s="234"/>
      <c r="AA74" s="234"/>
      <c r="AB74" s="234"/>
      <c r="AC74" s="234"/>
      <c r="AD74" s="233"/>
      <c r="AE74" s="234"/>
      <c r="AF74" s="234"/>
      <c r="AG74" s="234"/>
      <c r="AH74" s="234"/>
      <c r="AI74" s="234"/>
      <c r="AJ74" s="234"/>
      <c r="AK74" s="234"/>
      <c r="AL74" s="235"/>
      <c r="AP74" s="246" t="s">
        <v>2659</v>
      </c>
      <c r="AQ74" s="247"/>
      <c r="AR74" s="247"/>
      <c r="AS74" s="247"/>
      <c r="AT74" s="247"/>
      <c r="AU74" s="247"/>
      <c r="AV74" s="246" t="s">
        <v>2660</v>
      </c>
      <c r="AW74" s="237"/>
      <c r="AX74" s="237"/>
      <c r="AY74" s="237"/>
      <c r="AZ74" s="237"/>
      <c r="BA74" s="237"/>
      <c r="BB74" s="238"/>
      <c r="BV74" s="184"/>
      <c r="BW74" s="112"/>
      <c r="BX74" s="112"/>
      <c r="BY74" s="112"/>
      <c r="BZ74" s="112"/>
      <c r="CA74" s="112"/>
      <c r="CB74" s="184" t="s">
        <v>2661</v>
      </c>
      <c r="CC74" s="112"/>
      <c r="CD74" s="112"/>
      <c r="CE74" s="112"/>
      <c r="CF74" s="112"/>
      <c r="CG74" s="112"/>
      <c r="CH74" s="185"/>
      <c r="DR74" s="181" t="s">
        <v>2046</v>
      </c>
      <c r="DS74" s="182"/>
      <c r="DT74" s="182"/>
      <c r="DU74" s="182"/>
      <c r="DV74" s="182"/>
      <c r="DW74" s="182"/>
      <c r="DX74" s="181" t="s">
        <v>2047</v>
      </c>
      <c r="DY74" s="182"/>
      <c r="DZ74" s="182"/>
      <c r="EA74" s="182"/>
      <c r="EB74" s="182"/>
      <c r="EC74" s="182"/>
      <c r="ED74" s="183"/>
      <c r="EX74" s="150" t="s">
        <v>2662</v>
      </c>
      <c r="EY74" s="63"/>
      <c r="EZ74" s="63"/>
      <c r="FA74" s="63"/>
      <c r="FB74" s="63"/>
      <c r="FC74" s="63"/>
      <c r="FD74" s="64" t="s">
        <v>2663</v>
      </c>
      <c r="FE74" s="63"/>
      <c r="FF74" s="63"/>
      <c r="FG74" s="63"/>
      <c r="FH74" s="63"/>
      <c r="FI74" s="63"/>
      <c r="FJ74" s="62"/>
      <c r="FN74" s="219" t="s">
        <v>1999</v>
      </c>
      <c r="FO74" s="220"/>
      <c r="FP74" s="220"/>
      <c r="FQ74" s="220"/>
      <c r="FR74" s="220"/>
      <c r="FS74" s="220"/>
      <c r="FT74" s="219" t="s">
        <v>2664</v>
      </c>
      <c r="FU74" s="55"/>
      <c r="FV74" s="55"/>
      <c r="FW74" s="55"/>
      <c r="FX74" s="55"/>
      <c r="FY74" s="55"/>
      <c r="FZ74" s="205"/>
      <c r="GD74" s="187" t="s">
        <v>2665</v>
      </c>
      <c r="GE74" s="188"/>
      <c r="GF74" s="188"/>
      <c r="GG74" s="188"/>
      <c r="GH74" s="188"/>
      <c r="GI74" s="188"/>
      <c r="GJ74" s="187" t="s">
        <v>2666</v>
      </c>
      <c r="GK74" s="188"/>
      <c r="GL74" s="188"/>
      <c r="GM74" s="188"/>
      <c r="GN74" s="188"/>
      <c r="GO74" s="188"/>
      <c r="GP74" s="189"/>
      <c r="GT74" s="190" t="s">
        <v>2667</v>
      </c>
      <c r="GU74" s="191"/>
      <c r="GV74" s="191"/>
      <c r="GW74" s="191"/>
      <c r="GX74" s="191"/>
      <c r="GY74" s="191"/>
      <c r="GZ74" s="191"/>
      <c r="HA74" s="239" t="s">
        <v>2668</v>
      </c>
      <c r="HB74" s="191"/>
      <c r="HC74" s="191"/>
      <c r="HD74" s="191"/>
      <c r="HE74" s="191"/>
      <c r="HF74" s="191"/>
      <c r="HG74" s="191"/>
      <c r="HH74" s="191"/>
      <c r="HI74" s="193"/>
      <c r="HM74" s="177" t="s">
        <v>2669</v>
      </c>
      <c r="HN74" s="178"/>
      <c r="HO74" s="178"/>
      <c r="HP74" s="178"/>
      <c r="HQ74" s="178"/>
      <c r="HR74" s="178"/>
      <c r="HS74" s="178"/>
      <c r="HT74" s="177" t="s">
        <v>2670</v>
      </c>
      <c r="HU74" s="178"/>
      <c r="HV74" s="178"/>
      <c r="HW74" s="178"/>
      <c r="HX74" s="178"/>
      <c r="HY74" s="178"/>
      <c r="HZ74" s="178"/>
      <c r="IA74" s="179"/>
      <c r="IE74" s="216" t="s">
        <v>1421</v>
      </c>
      <c r="IF74" s="217"/>
      <c r="IG74" s="217"/>
      <c r="IH74" s="217"/>
      <c r="II74" s="217"/>
      <c r="IJ74" s="217"/>
      <c r="IK74" s="216" t="s">
        <v>1998</v>
      </c>
      <c r="IL74" s="217"/>
      <c r="IM74" s="217"/>
      <c r="IN74" s="217"/>
      <c r="IO74" s="217"/>
      <c r="IP74" s="217"/>
      <c r="IQ74" s="218"/>
    </row>
    <row r="75" spans="2:268">
      <c r="U75" s="233"/>
      <c r="V75" s="234"/>
      <c r="W75" s="234"/>
      <c r="X75" s="234"/>
      <c r="Y75" s="234"/>
      <c r="Z75" s="234"/>
      <c r="AA75" s="234"/>
      <c r="AB75" s="234"/>
      <c r="AC75" s="234"/>
      <c r="AD75" s="233"/>
      <c r="AE75" s="234"/>
      <c r="AF75" s="234"/>
      <c r="AG75" s="234"/>
      <c r="AH75" s="234"/>
      <c r="AI75" s="234"/>
      <c r="AJ75" s="234"/>
      <c r="AK75" s="234"/>
      <c r="AL75" s="235"/>
      <c r="AP75" s="249" t="s">
        <v>2671</v>
      </c>
      <c r="AQ75" s="250"/>
      <c r="AR75" s="250"/>
      <c r="AS75" s="250"/>
      <c r="AT75" s="250"/>
      <c r="AU75" s="250"/>
      <c r="AV75" s="249" t="s">
        <v>2672</v>
      </c>
      <c r="AW75" s="251"/>
      <c r="AX75" s="251"/>
      <c r="AY75" s="251"/>
      <c r="AZ75" s="251"/>
      <c r="BA75" s="251"/>
      <c r="BB75" s="252"/>
      <c r="BV75" s="184"/>
      <c r="BW75" s="197"/>
      <c r="BX75" s="197"/>
      <c r="BY75" s="197"/>
      <c r="BZ75" s="197"/>
      <c r="CA75" s="197"/>
      <c r="CB75" s="184" t="s">
        <v>2673</v>
      </c>
      <c r="CC75" s="197"/>
      <c r="CD75" s="197"/>
      <c r="CE75" s="197"/>
      <c r="CF75" s="197"/>
      <c r="CG75" s="197"/>
      <c r="CH75" s="198"/>
      <c r="DR75" s="181" t="s">
        <v>2071</v>
      </c>
      <c r="DS75" s="182"/>
      <c r="DT75" s="182"/>
      <c r="DU75" s="182"/>
      <c r="DV75" s="182"/>
      <c r="DW75" s="182"/>
      <c r="DX75" s="181" t="s">
        <v>2674</v>
      </c>
      <c r="DY75" s="182"/>
      <c r="DZ75" s="182"/>
      <c r="EA75" s="182"/>
      <c r="EB75" s="182"/>
      <c r="EC75" s="182"/>
      <c r="ED75" s="183"/>
      <c r="EX75" s="224" t="s">
        <v>1581</v>
      </c>
      <c r="EY75" s="225"/>
      <c r="EZ75" s="225"/>
      <c r="FA75" s="225"/>
      <c r="FB75" s="225"/>
      <c r="FC75" s="225"/>
      <c r="FD75" s="224" t="s">
        <v>2074</v>
      </c>
      <c r="FE75" s="225"/>
      <c r="FF75" s="225"/>
      <c r="FG75" s="225"/>
      <c r="FH75" s="225"/>
      <c r="FI75" s="225"/>
      <c r="FJ75" s="226"/>
      <c r="FN75" s="219" t="s">
        <v>2025</v>
      </c>
      <c r="FO75" s="220"/>
      <c r="FP75" s="220"/>
      <c r="FQ75" s="220"/>
      <c r="FR75" s="220"/>
      <c r="FS75" s="220"/>
      <c r="FT75" s="219" t="s">
        <v>2026</v>
      </c>
      <c r="FU75" s="55"/>
      <c r="FV75" s="55"/>
      <c r="FW75" s="55"/>
      <c r="FX75" s="55"/>
      <c r="FY75" s="55"/>
      <c r="FZ75" s="205"/>
      <c r="GD75" s="187" t="s">
        <v>2675</v>
      </c>
      <c r="GE75" s="188"/>
      <c r="GF75" s="188"/>
      <c r="GG75" s="188"/>
      <c r="GH75" s="188"/>
      <c r="GI75" s="188"/>
      <c r="GJ75" s="187" t="s">
        <v>2676</v>
      </c>
      <c r="GK75" s="188"/>
      <c r="GL75" s="188"/>
      <c r="GM75" s="188"/>
      <c r="GN75" s="188"/>
      <c r="GO75" s="188"/>
      <c r="GP75" s="189"/>
      <c r="GT75" s="190" t="s">
        <v>2677</v>
      </c>
      <c r="GU75" s="191"/>
      <c r="GV75" s="191"/>
      <c r="GW75" s="191"/>
      <c r="GX75" s="191"/>
      <c r="GY75" s="191"/>
      <c r="GZ75" s="191"/>
      <c r="HA75" s="239" t="s">
        <v>2678</v>
      </c>
      <c r="HB75" s="191"/>
      <c r="HC75" s="191"/>
      <c r="HD75" s="191"/>
      <c r="HE75" s="191"/>
      <c r="HF75" s="191"/>
      <c r="HG75" s="191"/>
      <c r="HH75" s="191"/>
      <c r="HI75" s="193"/>
      <c r="HM75" s="177" t="s">
        <v>2679</v>
      </c>
      <c r="HN75" s="178"/>
      <c r="HO75" s="178"/>
      <c r="HP75" s="178"/>
      <c r="HQ75" s="178"/>
      <c r="HR75" s="178"/>
      <c r="HS75" s="178"/>
      <c r="HT75" s="177" t="s">
        <v>2680</v>
      </c>
      <c r="HU75" s="178"/>
      <c r="HV75" s="178"/>
      <c r="HW75" s="178"/>
      <c r="HX75" s="178"/>
      <c r="HY75" s="178"/>
      <c r="HZ75" s="178"/>
      <c r="IA75" s="179"/>
      <c r="IE75" s="216" t="s">
        <v>1420</v>
      </c>
      <c r="IF75" s="217"/>
      <c r="IG75" s="217"/>
      <c r="IH75" s="217"/>
      <c r="II75" s="217"/>
      <c r="IJ75" s="217"/>
      <c r="IK75" s="216" t="s">
        <v>1419</v>
      </c>
      <c r="IL75" s="217"/>
      <c r="IM75" s="217"/>
      <c r="IN75" s="217"/>
      <c r="IO75" s="217"/>
      <c r="IP75" s="217"/>
      <c r="IQ75" s="218"/>
    </row>
    <row r="76" spans="2:268">
      <c r="U76" s="233"/>
      <c r="V76" s="234"/>
      <c r="W76" s="234"/>
      <c r="X76" s="234"/>
      <c r="Y76" s="234"/>
      <c r="Z76" s="234"/>
      <c r="AA76" s="234"/>
      <c r="AB76" s="234"/>
      <c r="AC76" s="234"/>
      <c r="AD76" s="233"/>
      <c r="AE76" s="234"/>
      <c r="AF76" s="234"/>
      <c r="AG76" s="234"/>
      <c r="AH76" s="234"/>
      <c r="AI76" s="234"/>
      <c r="AJ76" s="234"/>
      <c r="AK76" s="234"/>
      <c r="AL76" s="235"/>
      <c r="AP76" s="50"/>
      <c r="AQ76" s="49"/>
      <c r="AR76" s="49"/>
      <c r="AS76" s="49"/>
      <c r="AT76" s="49"/>
      <c r="AU76" s="49"/>
      <c r="AV76" s="50"/>
      <c r="AW76" s="49"/>
      <c r="AX76" s="49"/>
      <c r="AY76" s="49"/>
      <c r="AZ76" s="49"/>
      <c r="BA76" s="49"/>
      <c r="BB76" s="48"/>
      <c r="BV76" s="184"/>
      <c r="BW76" s="197"/>
      <c r="BX76" s="197"/>
      <c r="BY76" s="197"/>
      <c r="BZ76" s="197"/>
      <c r="CA76" s="197"/>
      <c r="CB76" s="184" t="s">
        <v>2681</v>
      </c>
      <c r="CC76" s="197"/>
      <c r="CD76" s="197"/>
      <c r="CE76" s="197"/>
      <c r="CF76" s="197"/>
      <c r="CG76" s="197"/>
      <c r="CH76" s="198"/>
      <c r="DR76" s="181" t="s">
        <v>2115</v>
      </c>
      <c r="DS76" s="182"/>
      <c r="DT76" s="182"/>
      <c r="DU76" s="182"/>
      <c r="DV76" s="182"/>
      <c r="DW76" s="182"/>
      <c r="DX76" s="181" t="s">
        <v>2682</v>
      </c>
      <c r="DY76" s="182"/>
      <c r="DZ76" s="182"/>
      <c r="EA76" s="182"/>
      <c r="EB76" s="182"/>
      <c r="EC76" s="182"/>
      <c r="ED76" s="183"/>
      <c r="EX76" s="161" t="s">
        <v>1343</v>
      </c>
      <c r="EY76" s="162"/>
      <c r="EZ76" s="162"/>
      <c r="FA76" s="162"/>
      <c r="FB76" s="162"/>
      <c r="FC76" s="162"/>
      <c r="FD76" s="161" t="s">
        <v>2394</v>
      </c>
      <c r="FE76" s="55"/>
      <c r="FF76" s="55"/>
      <c r="FG76" s="55"/>
      <c r="FH76" s="55"/>
      <c r="FI76" s="55"/>
      <c r="FJ76" s="205"/>
      <c r="FN76" s="219" t="s">
        <v>2050</v>
      </c>
      <c r="FO76" s="182"/>
      <c r="FP76" s="182"/>
      <c r="FQ76" s="182"/>
      <c r="FR76" s="182"/>
      <c r="FS76" s="182"/>
      <c r="FT76" s="207" t="s">
        <v>2683</v>
      </c>
      <c r="FU76" s="182"/>
      <c r="FV76" s="55"/>
      <c r="FW76" s="55"/>
      <c r="FX76" s="55"/>
      <c r="FY76" s="55"/>
      <c r="FZ76" s="205"/>
      <c r="GD76" s="187" t="s">
        <v>2684</v>
      </c>
      <c r="GE76" s="188"/>
      <c r="GF76" s="188"/>
      <c r="GG76" s="188"/>
      <c r="GH76" s="188"/>
      <c r="GI76" s="188"/>
      <c r="GJ76" s="187" t="s">
        <v>2685</v>
      </c>
      <c r="GK76" s="188"/>
      <c r="GL76" s="188"/>
      <c r="GM76" s="188"/>
      <c r="GN76" s="188"/>
      <c r="GO76" s="188"/>
      <c r="GP76" s="189"/>
      <c r="GT76" s="190" t="s">
        <v>2686</v>
      </c>
      <c r="GU76" s="191"/>
      <c r="GV76" s="191"/>
      <c r="GW76" s="191"/>
      <c r="GX76" s="191"/>
      <c r="GY76" s="191"/>
      <c r="GZ76" s="191"/>
      <c r="HA76" s="239" t="s">
        <v>2687</v>
      </c>
      <c r="HB76" s="191"/>
      <c r="HC76" s="191"/>
      <c r="HD76" s="191"/>
      <c r="HE76" s="191"/>
      <c r="HF76" s="191"/>
      <c r="HG76" s="191"/>
      <c r="HH76" s="191"/>
      <c r="HI76" s="193"/>
      <c r="HM76" s="177" t="s">
        <v>2686</v>
      </c>
      <c r="HN76" s="178"/>
      <c r="HO76" s="178"/>
      <c r="HP76" s="178"/>
      <c r="HQ76" s="178"/>
      <c r="HR76" s="178"/>
      <c r="HS76" s="178"/>
      <c r="HT76" s="177" t="s">
        <v>2688</v>
      </c>
      <c r="HU76" s="178"/>
      <c r="HV76" s="178"/>
      <c r="HW76" s="178"/>
      <c r="HX76" s="178"/>
      <c r="HY76" s="178"/>
      <c r="HZ76" s="178"/>
      <c r="IA76" s="179"/>
      <c r="IE76" s="216" t="s">
        <v>1416</v>
      </c>
      <c r="IF76" s="217"/>
      <c r="IG76" s="217"/>
      <c r="IH76" s="217"/>
      <c r="II76" s="217"/>
      <c r="IJ76" s="217"/>
      <c r="IK76" s="216" t="s">
        <v>2689</v>
      </c>
      <c r="IL76" s="217"/>
      <c r="IM76" s="217"/>
      <c r="IN76" s="217"/>
      <c r="IO76" s="217"/>
      <c r="IP76" s="217"/>
      <c r="IQ76" s="218"/>
    </row>
    <row r="77" spans="2:268">
      <c r="U77" s="233"/>
      <c r="V77" s="234"/>
      <c r="W77" s="234"/>
      <c r="X77" s="234"/>
      <c r="Y77" s="234"/>
      <c r="Z77" s="234"/>
      <c r="AA77" s="234"/>
      <c r="AB77" s="234"/>
      <c r="AC77" s="234"/>
      <c r="AD77" s="233"/>
      <c r="AE77" s="234"/>
      <c r="AF77" s="234"/>
      <c r="AG77" s="234"/>
      <c r="AH77" s="234"/>
      <c r="AI77" s="234"/>
      <c r="AJ77" s="234"/>
      <c r="AK77" s="234"/>
      <c r="AL77" s="235"/>
      <c r="AP77" s="54"/>
      <c r="AQ77" s="52"/>
      <c r="AR77" s="52"/>
      <c r="AS77" s="52"/>
      <c r="AT77" s="52"/>
      <c r="AU77" s="52"/>
      <c r="AV77" s="54"/>
      <c r="AW77" s="52"/>
      <c r="AX77" s="52"/>
      <c r="AY77" s="52"/>
      <c r="AZ77" s="52"/>
      <c r="BA77" s="52"/>
      <c r="BB77" s="51"/>
      <c r="BV77" s="184"/>
      <c r="BW77" s="197"/>
      <c r="BX77" s="197"/>
      <c r="BY77" s="197"/>
      <c r="BZ77" s="197"/>
      <c r="CA77" s="197"/>
      <c r="CB77" s="184" t="s">
        <v>2690</v>
      </c>
      <c r="CC77" s="197"/>
      <c r="CD77" s="197"/>
      <c r="CE77" s="197"/>
      <c r="CF77" s="197"/>
      <c r="CG77" s="197"/>
      <c r="CH77" s="198"/>
      <c r="DR77" s="181" t="s">
        <v>2135</v>
      </c>
      <c r="DS77" s="182"/>
      <c r="DT77" s="182"/>
      <c r="DU77" s="182"/>
      <c r="DV77" s="182"/>
      <c r="DW77" s="182"/>
      <c r="DX77" s="181" t="s">
        <v>2691</v>
      </c>
      <c r="DY77" s="182"/>
      <c r="DZ77" s="182"/>
      <c r="EA77" s="182"/>
      <c r="EB77" s="182"/>
      <c r="EC77" s="182"/>
      <c r="ED77" s="183"/>
      <c r="EX77" s="161" t="s">
        <v>1587</v>
      </c>
      <c r="EY77" s="162"/>
      <c r="EZ77" s="162"/>
      <c r="FA77" s="162"/>
      <c r="FB77" s="162"/>
      <c r="FC77" s="162"/>
      <c r="FD77" s="161" t="s">
        <v>2117</v>
      </c>
      <c r="FE77" s="55"/>
      <c r="FF77" s="55"/>
      <c r="FG77" s="55"/>
      <c r="FH77" s="55"/>
      <c r="FI77" s="55"/>
      <c r="FJ77" s="205"/>
      <c r="FN77" s="219" t="s">
        <v>2075</v>
      </c>
      <c r="FO77" s="182"/>
      <c r="FP77" s="182"/>
      <c r="FQ77" s="182"/>
      <c r="FR77" s="182"/>
      <c r="FS77" s="182"/>
      <c r="FT77" s="56" t="s">
        <v>2692</v>
      </c>
      <c r="FU77" s="182"/>
      <c r="FV77" s="182"/>
      <c r="FW77" s="182"/>
      <c r="FX77" s="182"/>
      <c r="FY77" s="182"/>
      <c r="FZ77" s="183"/>
      <c r="GD77" s="187" t="s">
        <v>2693</v>
      </c>
      <c r="GE77" s="188"/>
      <c r="GF77" s="188"/>
      <c r="GG77" s="188"/>
      <c r="GH77" s="188"/>
      <c r="GI77" s="188"/>
      <c r="GJ77" s="187" t="s">
        <v>2694</v>
      </c>
      <c r="GK77" s="188"/>
      <c r="GL77" s="188"/>
      <c r="GM77" s="188"/>
      <c r="GN77" s="188"/>
      <c r="GO77" s="188"/>
      <c r="GP77" s="189"/>
      <c r="GT77" s="190" t="s">
        <v>2695</v>
      </c>
      <c r="GU77" s="191"/>
      <c r="GV77" s="191"/>
      <c r="GW77" s="191"/>
      <c r="GX77" s="191"/>
      <c r="GY77" s="191"/>
      <c r="GZ77" s="191"/>
      <c r="HA77" s="239" t="s">
        <v>2696</v>
      </c>
      <c r="HB77" s="191"/>
      <c r="HC77" s="191"/>
      <c r="HD77" s="191"/>
      <c r="HE77" s="191"/>
      <c r="HF77" s="191"/>
      <c r="HG77" s="191"/>
      <c r="HH77" s="191"/>
      <c r="HI77" s="193"/>
      <c r="HM77" s="177" t="s">
        <v>2697</v>
      </c>
      <c r="HN77" s="178"/>
      <c r="HO77" s="178"/>
      <c r="HP77" s="178"/>
      <c r="HQ77" s="178"/>
      <c r="HR77" s="178"/>
      <c r="HS77" s="178"/>
      <c r="HT77" s="177" t="s">
        <v>2698</v>
      </c>
      <c r="HU77" s="178"/>
      <c r="HV77" s="178"/>
      <c r="HW77" s="178"/>
      <c r="HX77" s="178"/>
      <c r="HY77" s="178"/>
      <c r="HZ77" s="178"/>
      <c r="IA77" s="179"/>
      <c r="IE77" s="221" t="s">
        <v>2434</v>
      </c>
      <c r="IF77" s="222"/>
      <c r="IG77" s="222"/>
      <c r="IH77" s="222"/>
      <c r="II77" s="222"/>
      <c r="IJ77" s="222"/>
      <c r="IK77" s="221" t="s">
        <v>2699</v>
      </c>
      <c r="IL77" s="222"/>
      <c r="IM77" s="222"/>
      <c r="IN77" s="222"/>
      <c r="IO77" s="222"/>
      <c r="IP77" s="222"/>
      <c r="IQ77" s="223"/>
    </row>
    <row r="78" spans="2:268">
      <c r="U78" s="233"/>
      <c r="V78" s="234"/>
      <c r="W78" s="234"/>
      <c r="X78" s="234"/>
      <c r="Y78" s="234"/>
      <c r="Z78" s="234"/>
      <c r="AA78" s="234"/>
      <c r="AB78" s="234"/>
      <c r="AC78" s="234"/>
      <c r="AD78" s="233"/>
      <c r="AE78" s="234"/>
      <c r="AF78" s="234"/>
      <c r="AG78" s="234"/>
      <c r="AH78" s="234"/>
      <c r="AI78" s="234"/>
      <c r="AJ78" s="234"/>
      <c r="AK78" s="234"/>
      <c r="AL78" s="235"/>
      <c r="AP78" s="54"/>
      <c r="AQ78" s="52"/>
      <c r="AR78" s="52"/>
      <c r="AS78" s="52"/>
      <c r="AT78" s="52"/>
      <c r="AU78" s="52"/>
      <c r="AV78" s="54"/>
      <c r="AW78" s="52"/>
      <c r="AX78" s="52"/>
      <c r="AY78" s="52"/>
      <c r="AZ78" s="52"/>
      <c r="BA78" s="52"/>
      <c r="BB78" s="51"/>
      <c r="BV78" s="184"/>
      <c r="BW78" s="112"/>
      <c r="BX78" s="112"/>
      <c r="BY78" s="112"/>
      <c r="BZ78" s="112"/>
      <c r="CA78" s="112"/>
      <c r="CB78" s="184" t="s">
        <v>2700</v>
      </c>
      <c r="CC78" s="112"/>
      <c r="CD78" s="112"/>
      <c r="CE78" s="112"/>
      <c r="CF78" s="112"/>
      <c r="CG78" s="112"/>
      <c r="CH78" s="185"/>
      <c r="DR78" s="181" t="s">
        <v>2184</v>
      </c>
      <c r="DS78" s="182"/>
      <c r="DT78" s="182"/>
      <c r="DU78" s="182"/>
      <c r="DV78" s="182"/>
      <c r="DW78" s="182"/>
      <c r="DX78" s="181" t="s">
        <v>2185</v>
      </c>
      <c r="DY78" s="182"/>
      <c r="DZ78" s="182"/>
      <c r="EA78" s="182"/>
      <c r="EB78" s="182"/>
      <c r="EC78" s="182"/>
      <c r="ED78" s="183"/>
      <c r="EX78" s="60" t="s">
        <v>1418</v>
      </c>
      <c r="EY78" s="59"/>
      <c r="EZ78" s="59"/>
      <c r="FA78" s="59"/>
      <c r="FB78" s="59"/>
      <c r="FC78" s="59"/>
      <c r="FD78" s="60" t="s">
        <v>2701</v>
      </c>
      <c r="FE78" s="52"/>
      <c r="FF78" s="55"/>
      <c r="FG78" s="55"/>
      <c r="FH78" s="55"/>
      <c r="FI78" s="55"/>
      <c r="FJ78" s="205"/>
      <c r="FN78" s="219" t="s">
        <v>2097</v>
      </c>
      <c r="FO78" s="182"/>
      <c r="FP78" s="182"/>
      <c r="FQ78" s="182"/>
      <c r="FR78" s="182"/>
      <c r="FS78" s="182"/>
      <c r="FT78" s="56" t="s">
        <v>2098</v>
      </c>
      <c r="FU78" s="182"/>
      <c r="FV78" s="182"/>
      <c r="FW78" s="182"/>
      <c r="FX78" s="182"/>
      <c r="FY78" s="182"/>
      <c r="FZ78" s="183"/>
      <c r="GD78" s="187" t="s">
        <v>2702</v>
      </c>
      <c r="GE78" s="188"/>
      <c r="GF78" s="188"/>
      <c r="GG78" s="188"/>
      <c r="GH78" s="188"/>
      <c r="GI78" s="188"/>
      <c r="GJ78" s="187" t="s">
        <v>2703</v>
      </c>
      <c r="GK78" s="188"/>
      <c r="GL78" s="188"/>
      <c r="GM78" s="188"/>
      <c r="GN78" s="188"/>
      <c r="GO78" s="188"/>
      <c r="GP78" s="189"/>
      <c r="GT78" s="190"/>
      <c r="GU78" s="191"/>
      <c r="GV78" s="191"/>
      <c r="GW78" s="191"/>
      <c r="GX78" s="191"/>
      <c r="GY78" s="191"/>
      <c r="GZ78" s="191"/>
      <c r="HA78" s="190"/>
      <c r="HB78" s="191"/>
      <c r="HC78" s="191"/>
      <c r="HD78" s="191"/>
      <c r="HE78" s="191"/>
      <c r="HF78" s="191"/>
      <c r="HG78" s="191"/>
      <c r="HH78" s="191"/>
      <c r="HI78" s="193"/>
      <c r="HM78" s="177"/>
      <c r="HN78" s="178"/>
      <c r="HO78" s="178"/>
      <c r="HP78" s="178"/>
      <c r="HQ78" s="178"/>
      <c r="HR78" s="178"/>
      <c r="HS78" s="178"/>
      <c r="HT78" s="177"/>
      <c r="HU78" s="178"/>
      <c r="HV78" s="178"/>
      <c r="HW78" s="178"/>
      <c r="HX78" s="178"/>
      <c r="HY78" s="178"/>
      <c r="HZ78" s="178"/>
      <c r="IA78" s="179"/>
      <c r="IE78" s="221" t="s">
        <v>2455</v>
      </c>
      <c r="IF78" s="222"/>
      <c r="IG78" s="222"/>
      <c r="IH78" s="222"/>
      <c r="II78" s="222"/>
      <c r="IJ78" s="222"/>
      <c r="IK78" s="221" t="s">
        <v>2704</v>
      </c>
      <c r="IL78" s="222"/>
      <c r="IM78" s="222"/>
      <c r="IN78" s="222"/>
      <c r="IO78" s="222"/>
      <c r="IP78" s="222"/>
      <c r="IQ78" s="223"/>
    </row>
    <row r="79" spans="2:268">
      <c r="U79" s="233"/>
      <c r="V79" s="234"/>
      <c r="W79" s="234"/>
      <c r="X79" s="234"/>
      <c r="Y79" s="234"/>
      <c r="Z79" s="234"/>
      <c r="AA79" s="234"/>
      <c r="AB79" s="234"/>
      <c r="AC79" s="234"/>
      <c r="AD79" s="233"/>
      <c r="AE79" s="234"/>
      <c r="AF79" s="234"/>
      <c r="AG79" s="234"/>
      <c r="AH79" s="234"/>
      <c r="AI79" s="234"/>
      <c r="AJ79" s="234"/>
      <c r="AK79" s="234"/>
      <c r="AL79" s="235"/>
      <c r="AP79" s="50"/>
      <c r="AQ79" s="49"/>
      <c r="AR79" s="49"/>
      <c r="AS79" s="49"/>
      <c r="AT79" s="49"/>
      <c r="AU79" s="49"/>
      <c r="AV79" s="50"/>
      <c r="AW79" s="49"/>
      <c r="AX79" s="49"/>
      <c r="AY79" s="49"/>
      <c r="AZ79" s="49"/>
      <c r="BA79" s="49"/>
      <c r="BB79" s="48"/>
      <c r="BV79" s="184"/>
      <c r="BW79" s="112"/>
      <c r="BX79" s="112"/>
      <c r="BY79" s="112"/>
      <c r="BZ79" s="112"/>
      <c r="CA79" s="112"/>
      <c r="CB79" s="184" t="s">
        <v>2705</v>
      </c>
      <c r="CC79" s="112"/>
      <c r="CD79" s="112"/>
      <c r="CE79" s="112"/>
      <c r="CF79" s="112"/>
      <c r="CG79" s="112"/>
      <c r="CH79" s="185"/>
      <c r="DR79" s="181" t="s">
        <v>2202</v>
      </c>
      <c r="DS79" s="182"/>
      <c r="DT79" s="182"/>
      <c r="DU79" s="182"/>
      <c r="DV79" s="182"/>
      <c r="DW79" s="182"/>
      <c r="DX79" s="181" t="s">
        <v>2706</v>
      </c>
      <c r="DY79" s="182"/>
      <c r="DZ79" s="182"/>
      <c r="EA79" s="182"/>
      <c r="EB79" s="182"/>
      <c r="EC79" s="182"/>
      <c r="ED79" s="183"/>
      <c r="EX79" s="60" t="s">
        <v>1623</v>
      </c>
      <c r="EY79" s="59"/>
      <c r="EZ79" s="59"/>
      <c r="FA79" s="59"/>
      <c r="FB79" s="59"/>
      <c r="FC79" s="59"/>
      <c r="FD79" s="60" t="s">
        <v>1906</v>
      </c>
      <c r="FE79" s="52"/>
      <c r="FF79" s="52"/>
      <c r="FG79" s="52"/>
      <c r="FH79" s="52"/>
      <c r="FI79" s="52"/>
      <c r="FJ79" s="51"/>
      <c r="FN79" s="207" t="s">
        <v>2118</v>
      </c>
      <c r="FO79" s="182"/>
      <c r="FP79" s="182"/>
      <c r="FQ79" s="182"/>
      <c r="FR79" s="182"/>
      <c r="FS79" s="182"/>
      <c r="FT79" s="207" t="s">
        <v>2119</v>
      </c>
      <c r="FU79" s="182"/>
      <c r="FV79" s="182"/>
      <c r="FW79" s="182"/>
      <c r="FX79" s="182"/>
      <c r="FY79" s="182"/>
      <c r="FZ79" s="183"/>
      <c r="GD79" s="187" t="s">
        <v>2707</v>
      </c>
      <c r="GE79" s="188"/>
      <c r="GF79" s="188"/>
      <c r="GG79" s="188"/>
      <c r="GH79" s="188"/>
      <c r="GI79" s="188"/>
      <c r="GJ79" s="187" t="s">
        <v>2708</v>
      </c>
      <c r="GK79" s="188"/>
      <c r="GL79" s="188"/>
      <c r="GM79" s="188"/>
      <c r="GN79" s="188"/>
      <c r="GO79" s="188"/>
      <c r="GP79" s="189"/>
      <c r="GT79" s="208"/>
      <c r="GU79" s="209"/>
      <c r="GV79" s="209"/>
      <c r="GW79" s="209"/>
      <c r="GX79" s="209"/>
      <c r="GY79" s="209"/>
      <c r="GZ79" s="209"/>
      <c r="HA79" s="208"/>
      <c r="HB79" s="209"/>
      <c r="HC79" s="209"/>
      <c r="HD79" s="209"/>
      <c r="HE79" s="209"/>
      <c r="HF79" s="209"/>
      <c r="HG79" s="209"/>
      <c r="HH79" s="209"/>
      <c r="HI79" s="210"/>
      <c r="HM79" s="177"/>
      <c r="HN79" s="178"/>
      <c r="HO79" s="178"/>
      <c r="HP79" s="178"/>
      <c r="HQ79" s="178"/>
      <c r="HR79" s="178"/>
      <c r="HS79" s="178"/>
      <c r="HT79" s="177"/>
      <c r="HU79" s="178"/>
      <c r="HV79" s="178"/>
      <c r="HW79" s="178"/>
      <c r="HX79" s="178"/>
      <c r="HY79" s="178"/>
      <c r="HZ79" s="178"/>
      <c r="IA79" s="179"/>
      <c r="IE79" s="221" t="s">
        <v>2475</v>
      </c>
      <c r="IF79" s="222"/>
      <c r="IG79" s="222"/>
      <c r="IH79" s="222"/>
      <c r="II79" s="222"/>
      <c r="IJ79" s="222"/>
      <c r="IK79" s="221" t="s">
        <v>2709</v>
      </c>
      <c r="IL79" s="222"/>
      <c r="IM79" s="222"/>
      <c r="IN79" s="222"/>
      <c r="IO79" s="222"/>
      <c r="IP79" s="222"/>
      <c r="IQ79" s="223"/>
    </row>
    <row r="80" spans="2:268">
      <c r="U80" s="233"/>
      <c r="V80" s="234"/>
      <c r="W80" s="234"/>
      <c r="X80" s="234"/>
      <c r="Y80" s="234"/>
      <c r="Z80" s="234"/>
      <c r="AA80" s="234"/>
      <c r="AB80" s="234"/>
      <c r="AC80" s="234"/>
      <c r="AD80" s="233"/>
      <c r="AE80" s="234"/>
      <c r="AF80" s="234"/>
      <c r="AG80" s="234"/>
      <c r="AH80" s="234"/>
      <c r="AI80" s="234"/>
      <c r="AJ80" s="234"/>
      <c r="AK80" s="234"/>
      <c r="AL80" s="235"/>
      <c r="AP80" s="50"/>
      <c r="AQ80" s="49"/>
      <c r="AR80" s="49"/>
      <c r="AS80" s="49"/>
      <c r="AT80" s="49"/>
      <c r="AU80" s="49"/>
      <c r="AV80" s="50"/>
      <c r="AW80" s="49"/>
      <c r="AX80" s="49"/>
      <c r="AY80" s="49"/>
      <c r="AZ80" s="49"/>
      <c r="BA80" s="49"/>
      <c r="BB80" s="48"/>
      <c r="BV80" s="184"/>
      <c r="BW80" s="112"/>
      <c r="BX80" s="112"/>
      <c r="BY80" s="112"/>
      <c r="BZ80" s="112"/>
      <c r="CA80" s="112"/>
      <c r="CB80" s="184" t="s">
        <v>2710</v>
      </c>
      <c r="CC80" s="112"/>
      <c r="CD80" s="112"/>
      <c r="CE80" s="112"/>
      <c r="CF80" s="112"/>
      <c r="CG80" s="112"/>
      <c r="CH80" s="185"/>
      <c r="DR80" s="181" t="s">
        <v>2241</v>
      </c>
      <c r="DS80" s="182"/>
      <c r="DT80" s="182"/>
      <c r="DU80" s="182"/>
      <c r="DV80" s="182"/>
      <c r="DW80" s="182"/>
      <c r="DX80" s="181" t="s">
        <v>2242</v>
      </c>
      <c r="DY80" s="182"/>
      <c r="DZ80" s="182"/>
      <c r="EA80" s="182"/>
      <c r="EB80" s="182"/>
      <c r="EC80" s="182"/>
      <c r="ED80" s="183"/>
      <c r="EH80" t="s">
        <v>2711</v>
      </c>
      <c r="EI80" s="253"/>
      <c r="EJ80" s="253"/>
      <c r="EK80" s="253"/>
      <c r="EL80" s="253"/>
      <c r="EM80" s="253"/>
      <c r="EN80" s="253"/>
      <c r="EO80" s="253"/>
      <c r="EP80" s="253"/>
      <c r="EQ80" s="253"/>
      <c r="ER80" s="253"/>
      <c r="ES80" s="253"/>
      <c r="ET80" s="253"/>
      <c r="EX80" s="53" t="s">
        <v>1885</v>
      </c>
      <c r="EY80" s="182"/>
      <c r="EZ80" s="182"/>
      <c r="FA80" s="182"/>
      <c r="FB80" s="182"/>
      <c r="FC80" s="182"/>
      <c r="FD80" s="207" t="s">
        <v>1378</v>
      </c>
      <c r="FE80" s="182"/>
      <c r="FF80" s="182"/>
      <c r="FG80" s="182"/>
      <c r="FH80" s="182"/>
      <c r="FI80" s="182"/>
      <c r="FJ80" s="183"/>
      <c r="FN80" s="207" t="s">
        <v>2140</v>
      </c>
      <c r="FO80" s="182"/>
      <c r="FP80" s="182"/>
      <c r="FQ80" s="182"/>
      <c r="FR80" s="182"/>
      <c r="FS80" s="182"/>
      <c r="FT80" s="207" t="s">
        <v>2712</v>
      </c>
      <c r="FU80" s="182"/>
      <c r="FV80" s="182"/>
      <c r="FW80" s="182"/>
      <c r="FX80" s="182"/>
      <c r="FY80" s="182"/>
      <c r="FZ80" s="183"/>
      <c r="GD80" s="187" t="s">
        <v>2713</v>
      </c>
      <c r="GE80" s="188"/>
      <c r="GF80" s="188"/>
      <c r="GG80" s="188"/>
      <c r="GH80" s="188"/>
      <c r="GI80" s="188"/>
      <c r="GJ80" s="187" t="s">
        <v>2714</v>
      </c>
      <c r="GK80" s="188"/>
      <c r="GL80" s="188"/>
      <c r="GM80" s="188"/>
      <c r="GN80" s="188"/>
      <c r="GO80" s="188"/>
      <c r="GP80" s="189"/>
      <c r="GT80" s="187"/>
      <c r="GU80" s="188"/>
      <c r="GV80" s="188"/>
      <c r="GW80" s="188"/>
      <c r="GX80" s="188"/>
      <c r="GY80" s="188"/>
      <c r="GZ80" s="188"/>
      <c r="HA80" s="187"/>
      <c r="HB80" s="188"/>
      <c r="HC80" s="188"/>
      <c r="HD80" s="188"/>
      <c r="HE80" s="188"/>
      <c r="HF80" s="188"/>
      <c r="HG80" s="188"/>
      <c r="HH80" s="188"/>
      <c r="HI80" s="189"/>
      <c r="HM80" s="254"/>
      <c r="HN80" s="255"/>
      <c r="HO80" s="255"/>
      <c r="HP80" s="255"/>
      <c r="HQ80" s="255"/>
      <c r="HR80" s="255"/>
      <c r="HS80" s="255"/>
      <c r="HT80" s="254"/>
      <c r="HU80" s="255"/>
      <c r="HV80" s="255"/>
      <c r="HW80" s="255"/>
      <c r="HX80" s="255"/>
      <c r="HY80" s="255"/>
      <c r="HZ80" s="255"/>
      <c r="IA80" s="256"/>
      <c r="IE80" s="221" t="s">
        <v>2491</v>
      </c>
      <c r="IF80" s="222"/>
      <c r="IG80" s="222"/>
      <c r="IH80" s="222"/>
      <c r="II80" s="222"/>
      <c r="IJ80" s="222"/>
      <c r="IK80" s="221" t="s">
        <v>2715</v>
      </c>
      <c r="IL80" s="222"/>
      <c r="IM80" s="222"/>
      <c r="IN80" s="222"/>
      <c r="IO80" s="222"/>
      <c r="IP80" s="222"/>
      <c r="IQ80" s="223"/>
    </row>
    <row r="81" spans="21:251" ht="17.25">
      <c r="U81" s="257"/>
      <c r="V81" s="258"/>
      <c r="W81" s="258"/>
      <c r="X81" s="258"/>
      <c r="Y81" s="258"/>
      <c r="Z81" s="258"/>
      <c r="AA81" s="258"/>
      <c r="AB81" s="258"/>
      <c r="AC81" s="258"/>
      <c r="AD81" s="257"/>
      <c r="AE81" s="258"/>
      <c r="AF81" s="258"/>
      <c r="AG81" s="258"/>
      <c r="AH81" s="258"/>
      <c r="AI81" s="258"/>
      <c r="AJ81" s="258"/>
      <c r="AK81" s="258"/>
      <c r="AL81" s="259"/>
      <c r="BV81" s="184"/>
      <c r="BW81" s="197"/>
      <c r="BX81" s="197"/>
      <c r="BY81" s="197"/>
      <c r="BZ81" s="197"/>
      <c r="CA81" s="197"/>
      <c r="CB81" s="184" t="s">
        <v>2716</v>
      </c>
      <c r="CC81" s="197"/>
      <c r="CD81" s="197"/>
      <c r="CE81" s="197"/>
      <c r="CF81" s="197"/>
      <c r="CG81" s="197"/>
      <c r="CH81" s="198"/>
      <c r="DR81" s="181" t="s">
        <v>2260</v>
      </c>
      <c r="DS81" s="182"/>
      <c r="DT81" s="182"/>
      <c r="DU81" s="182"/>
      <c r="DV81" s="182"/>
      <c r="DW81" s="182"/>
      <c r="DX81" s="181" t="s">
        <v>2717</v>
      </c>
      <c r="DY81" s="182"/>
      <c r="DZ81" s="182"/>
      <c r="EA81" s="182"/>
      <c r="EB81" s="182"/>
      <c r="EC81" s="182"/>
      <c r="ED81" s="183"/>
      <c r="EH81" s="260" t="s">
        <v>1569</v>
      </c>
      <c r="EI81" s="261"/>
      <c r="EJ81" s="261"/>
      <c r="EK81" s="261"/>
      <c r="EL81" s="261"/>
      <c r="EM81" s="261"/>
      <c r="EN81" s="260" t="s">
        <v>2718</v>
      </c>
      <c r="EO81" s="261"/>
      <c r="EP81" s="261"/>
      <c r="EQ81" s="261"/>
      <c r="ER81" s="261"/>
      <c r="ES81" s="261"/>
      <c r="ET81" s="262"/>
      <c r="EX81" s="53" t="s">
        <v>1907</v>
      </c>
      <c r="EY81" s="182"/>
      <c r="EZ81" s="182"/>
      <c r="FA81" s="182"/>
      <c r="FB81" s="182"/>
      <c r="FC81" s="182"/>
      <c r="FD81" s="207" t="s">
        <v>1382</v>
      </c>
      <c r="FE81" s="182"/>
      <c r="FF81" s="182"/>
      <c r="FG81" s="182"/>
      <c r="FH81" s="182"/>
      <c r="FI81" s="182"/>
      <c r="FJ81" s="183"/>
      <c r="FN81" s="207" t="s">
        <v>2163</v>
      </c>
      <c r="FO81" s="182"/>
      <c r="FP81" s="182"/>
      <c r="FQ81" s="182"/>
      <c r="FR81" s="182"/>
      <c r="FS81" s="182"/>
      <c r="FT81" s="207" t="s">
        <v>2719</v>
      </c>
      <c r="FU81" s="182"/>
      <c r="FV81" s="182"/>
      <c r="FW81" s="182"/>
      <c r="FX81" s="182"/>
      <c r="FY81" s="182"/>
      <c r="FZ81" s="183"/>
      <c r="GD81" s="187" t="s">
        <v>2720</v>
      </c>
      <c r="GE81" s="188"/>
      <c r="GF81" s="188"/>
      <c r="GG81" s="188"/>
      <c r="GH81" s="188"/>
      <c r="GI81" s="188"/>
      <c r="GJ81" s="187" t="s">
        <v>2721</v>
      </c>
      <c r="GK81" s="188"/>
      <c r="GL81" s="188"/>
      <c r="GM81" s="188"/>
      <c r="GN81" s="188"/>
      <c r="GO81" s="188"/>
      <c r="GP81" s="189"/>
      <c r="GT81" s="187"/>
      <c r="GU81" s="188"/>
      <c r="GV81" s="188"/>
      <c r="GW81" s="188"/>
      <c r="GX81" s="188"/>
      <c r="GY81" s="188"/>
      <c r="GZ81" s="188"/>
      <c r="HA81" s="187"/>
      <c r="HB81" s="188"/>
      <c r="HC81" s="188"/>
      <c r="HD81" s="188"/>
      <c r="HE81" s="188"/>
      <c r="HF81" s="188"/>
      <c r="HG81" s="188"/>
      <c r="HH81" s="188"/>
      <c r="HI81" s="189"/>
      <c r="IE81" s="221" t="s">
        <v>2509</v>
      </c>
      <c r="IF81" s="222"/>
      <c r="IG81" s="222"/>
      <c r="IH81" s="222"/>
      <c r="II81" s="222"/>
      <c r="IJ81" s="222"/>
      <c r="IK81" s="221" t="s">
        <v>2722</v>
      </c>
      <c r="IL81" s="222"/>
      <c r="IM81" s="222"/>
      <c r="IN81" s="222"/>
      <c r="IO81" s="222"/>
      <c r="IP81" s="222"/>
      <c r="IQ81" s="223"/>
    </row>
    <row r="82" spans="21:251">
      <c r="U82" s="219"/>
      <c r="V82" s="220"/>
      <c r="W82" s="220"/>
      <c r="X82" s="220"/>
      <c r="Y82" s="220"/>
      <c r="Z82" s="220"/>
      <c r="AA82" s="220"/>
      <c r="AB82" s="220"/>
      <c r="AC82" s="220"/>
      <c r="AD82" s="219"/>
      <c r="AE82" s="220"/>
      <c r="AF82" s="220"/>
      <c r="AG82" s="220"/>
      <c r="AH82" s="220"/>
      <c r="AI82" s="220"/>
      <c r="AJ82" s="220"/>
      <c r="AK82" s="220"/>
      <c r="AL82" s="263"/>
      <c r="BV82" s="184"/>
      <c r="BW82" s="197"/>
      <c r="BX82" s="197"/>
      <c r="BY82" s="197"/>
      <c r="BZ82" s="197"/>
      <c r="CA82" s="197"/>
      <c r="CB82" s="184" t="s">
        <v>2723</v>
      </c>
      <c r="CC82" s="197"/>
      <c r="CD82" s="197"/>
      <c r="CE82" s="197"/>
      <c r="CF82" s="197"/>
      <c r="CG82" s="197"/>
      <c r="CH82" s="198"/>
      <c r="DR82" s="181" t="s">
        <v>2299</v>
      </c>
      <c r="DS82" s="182"/>
      <c r="DT82" s="182"/>
      <c r="DU82" s="182"/>
      <c r="DV82" s="182"/>
      <c r="DW82" s="182"/>
      <c r="DX82" s="181" t="s">
        <v>2300</v>
      </c>
      <c r="DY82" s="182"/>
      <c r="DZ82" s="182"/>
      <c r="EA82" s="182"/>
      <c r="EB82" s="182"/>
      <c r="EC82" s="182"/>
      <c r="ED82" s="183"/>
      <c r="EH82" s="56" t="s">
        <v>1581</v>
      </c>
      <c r="EI82" s="55"/>
      <c r="EJ82" s="55"/>
      <c r="EK82" s="55"/>
      <c r="EL82" s="55"/>
      <c r="EM82" s="55"/>
      <c r="EN82" s="56" t="s">
        <v>2724</v>
      </c>
      <c r="EO82" s="55"/>
      <c r="EP82" s="55"/>
      <c r="EQ82" s="55"/>
      <c r="ER82" s="55"/>
      <c r="ES82" s="55"/>
      <c r="ET82" s="205"/>
      <c r="EX82" s="53" t="s">
        <v>1929</v>
      </c>
      <c r="EY82" s="182"/>
      <c r="EZ82" s="182"/>
      <c r="FA82" s="182"/>
      <c r="FB82" s="182"/>
      <c r="FC82" s="182"/>
      <c r="FD82" s="207" t="s">
        <v>1930</v>
      </c>
      <c r="FE82" s="182"/>
      <c r="FF82" s="182"/>
      <c r="FG82" s="182"/>
      <c r="FH82" s="182"/>
      <c r="FI82" s="182"/>
      <c r="FJ82" s="183"/>
      <c r="FN82" s="207" t="s">
        <v>2188</v>
      </c>
      <c r="FO82" s="182"/>
      <c r="FP82" s="182"/>
      <c r="FQ82" s="182"/>
      <c r="FR82" s="182"/>
      <c r="FS82" s="182"/>
      <c r="FT82" s="207" t="s">
        <v>2189</v>
      </c>
      <c r="FU82" s="182"/>
      <c r="FV82" s="182"/>
      <c r="FW82" s="182"/>
      <c r="FX82" s="182"/>
      <c r="FY82" s="182"/>
      <c r="FZ82" s="183"/>
      <c r="GD82" s="187" t="s">
        <v>2725</v>
      </c>
      <c r="GE82" s="188"/>
      <c r="GF82" s="165"/>
      <c r="GG82" s="165"/>
      <c r="GH82" s="165"/>
      <c r="GI82" s="165"/>
      <c r="GJ82" s="187" t="s">
        <v>2726</v>
      </c>
      <c r="GK82" s="165"/>
      <c r="GL82" s="165"/>
      <c r="GM82" s="165"/>
      <c r="GN82" s="165"/>
      <c r="GO82" s="165"/>
      <c r="GP82" s="166"/>
      <c r="GT82" s="208"/>
      <c r="GU82" s="209"/>
      <c r="GV82" s="209"/>
      <c r="GW82" s="209"/>
      <c r="GX82" s="209"/>
      <c r="GY82" s="209"/>
      <c r="GZ82" s="209"/>
      <c r="HA82" s="208"/>
      <c r="HB82" s="209"/>
      <c r="HC82" s="209"/>
      <c r="HD82" s="209"/>
      <c r="HE82" s="209"/>
      <c r="HF82" s="209"/>
      <c r="HG82" s="209"/>
      <c r="HH82" s="209"/>
      <c r="HI82" s="210"/>
      <c r="IE82" s="221" t="s">
        <v>2525</v>
      </c>
      <c r="IF82" s="222"/>
      <c r="IG82" s="222"/>
      <c r="IH82" s="222"/>
      <c r="II82" s="222"/>
      <c r="IJ82" s="222"/>
      <c r="IK82" s="221" t="s">
        <v>2727</v>
      </c>
      <c r="IL82" s="222"/>
      <c r="IM82" s="222"/>
      <c r="IN82" s="222"/>
      <c r="IO82" s="222"/>
      <c r="IP82" s="222"/>
      <c r="IQ82" s="223"/>
    </row>
    <row r="83" spans="21:251">
      <c r="U83" s="219"/>
      <c r="V83" s="220"/>
      <c r="W83" s="220"/>
      <c r="X83" s="220"/>
      <c r="Y83" s="220"/>
      <c r="Z83" s="220"/>
      <c r="AA83" s="220"/>
      <c r="AB83" s="220"/>
      <c r="AC83" s="220"/>
      <c r="AD83" s="219"/>
      <c r="AE83" s="220"/>
      <c r="AF83" s="220"/>
      <c r="AG83" s="220"/>
      <c r="AH83" s="220"/>
      <c r="AI83" s="220"/>
      <c r="AJ83" s="220"/>
      <c r="AK83" s="220"/>
      <c r="AL83" s="263"/>
      <c r="BV83" s="184"/>
      <c r="BW83" s="197"/>
      <c r="BX83" s="197"/>
      <c r="BY83" s="197"/>
      <c r="BZ83" s="197"/>
      <c r="CA83" s="197"/>
      <c r="CB83" s="184" t="s">
        <v>2728</v>
      </c>
      <c r="CC83" s="197"/>
      <c r="CD83" s="197"/>
      <c r="CE83" s="197"/>
      <c r="CF83" s="197"/>
      <c r="CG83" s="197"/>
      <c r="CH83" s="198"/>
      <c r="DR83" s="181" t="s">
        <v>2316</v>
      </c>
      <c r="DS83" s="182"/>
      <c r="DT83" s="182"/>
      <c r="DU83" s="182"/>
      <c r="DV83" s="182"/>
      <c r="DW83" s="182"/>
      <c r="DX83" s="181" t="s">
        <v>2729</v>
      </c>
      <c r="DY83" s="182"/>
      <c r="DZ83" s="182"/>
      <c r="EA83" s="182"/>
      <c r="EB83" s="182"/>
      <c r="EC83" s="182"/>
      <c r="ED83" s="183"/>
      <c r="EH83" s="56" t="s">
        <v>1343</v>
      </c>
      <c r="EI83" s="55"/>
      <c r="EJ83" s="55"/>
      <c r="EK83" s="55"/>
      <c r="EL83" s="55"/>
      <c r="EM83" s="55"/>
      <c r="EN83" s="56" t="s">
        <v>1955</v>
      </c>
      <c r="EO83" s="55"/>
      <c r="EP83" s="55"/>
      <c r="EQ83" s="55"/>
      <c r="ER83" s="55"/>
      <c r="ES83" s="55"/>
      <c r="ET83" s="205"/>
      <c r="EX83" s="53" t="s">
        <v>1953</v>
      </c>
      <c r="EY83" s="182"/>
      <c r="EZ83" s="182"/>
      <c r="FA83" s="182"/>
      <c r="FB83" s="182"/>
      <c r="FC83" s="182"/>
      <c r="FD83" s="207" t="s">
        <v>1954</v>
      </c>
      <c r="FE83" s="182"/>
      <c r="FF83" s="182"/>
      <c r="FG83" s="182"/>
      <c r="FH83" s="182"/>
      <c r="FI83" s="182"/>
      <c r="FJ83" s="183"/>
      <c r="FN83" s="54" t="s">
        <v>2730</v>
      </c>
      <c r="FO83" s="52"/>
      <c r="FP83" s="52"/>
      <c r="FQ83" s="52"/>
      <c r="FR83" s="52"/>
      <c r="FS83" s="52"/>
      <c r="FT83" s="54" t="s">
        <v>2731</v>
      </c>
      <c r="FU83" s="52"/>
      <c r="FV83" s="52"/>
      <c r="FW83" s="52"/>
      <c r="FX83" s="52"/>
      <c r="FY83" s="52"/>
      <c r="FZ83" s="51"/>
      <c r="GD83" s="187" t="s">
        <v>2732</v>
      </c>
      <c r="GE83" s="188"/>
      <c r="GF83" s="165"/>
      <c r="GG83" s="165"/>
      <c r="GH83" s="165"/>
      <c r="GI83" s="165"/>
      <c r="GJ83" s="187" t="s">
        <v>2733</v>
      </c>
      <c r="GK83" s="165"/>
      <c r="GL83" s="165"/>
      <c r="GM83" s="165"/>
      <c r="GN83" s="165"/>
      <c r="GO83" s="165"/>
      <c r="GP83" s="166"/>
      <c r="IE83" s="221" t="s">
        <v>2542</v>
      </c>
      <c r="IF83" s="222"/>
      <c r="IG83" s="222"/>
      <c r="IH83" s="222"/>
      <c r="II83" s="222"/>
      <c r="IJ83" s="222"/>
      <c r="IK83" s="221" t="s">
        <v>2734</v>
      </c>
      <c r="IL83" s="222"/>
      <c r="IM83" s="222"/>
      <c r="IN83" s="222"/>
      <c r="IO83" s="222"/>
      <c r="IP83" s="222"/>
      <c r="IQ83" s="223"/>
    </row>
    <row r="84" spans="21:251">
      <c r="U84" s="257"/>
      <c r="V84" s="258"/>
      <c r="W84" s="258"/>
      <c r="X84" s="258"/>
      <c r="Y84" s="258"/>
      <c r="Z84" s="258"/>
      <c r="AA84" s="258"/>
      <c r="AB84" s="258"/>
      <c r="AC84" s="258"/>
      <c r="AD84" s="257"/>
      <c r="AE84" s="258"/>
      <c r="AF84" s="258"/>
      <c r="AG84" s="258"/>
      <c r="AH84" s="258"/>
      <c r="AI84" s="258"/>
      <c r="AJ84" s="258"/>
      <c r="AK84" s="258"/>
      <c r="AL84" s="259"/>
      <c r="BV84" s="50"/>
      <c r="BW84" s="49"/>
      <c r="BX84" s="49"/>
      <c r="BY84" s="49"/>
      <c r="BZ84" s="49"/>
      <c r="CA84" s="49"/>
      <c r="CB84" s="50"/>
      <c r="CC84" s="49"/>
      <c r="CD84" s="49"/>
      <c r="CE84" s="49"/>
      <c r="CF84" s="49"/>
      <c r="CG84" s="49"/>
      <c r="CH84" s="48"/>
      <c r="DR84" s="181" t="s">
        <v>2353</v>
      </c>
      <c r="DS84" s="182"/>
      <c r="DT84" s="182"/>
      <c r="DU84" s="182"/>
      <c r="DV84" s="182"/>
      <c r="DW84" s="182"/>
      <c r="DX84" s="181" t="s">
        <v>2354</v>
      </c>
      <c r="DY84" s="182"/>
      <c r="DZ84" s="182"/>
      <c r="EA84" s="182"/>
      <c r="EB84" s="182"/>
      <c r="EC84" s="182"/>
      <c r="ED84" s="183"/>
      <c r="EH84" s="54" t="s">
        <v>2207</v>
      </c>
      <c r="EI84" s="52"/>
      <c r="EJ84" s="52"/>
      <c r="EK84" s="52"/>
      <c r="EL84" s="52"/>
      <c r="EM84" s="52"/>
      <c r="EN84" s="54" t="s">
        <v>1650</v>
      </c>
      <c r="EO84" s="52"/>
      <c r="EP84" s="52"/>
      <c r="EQ84" s="52"/>
      <c r="ER84" s="52"/>
      <c r="ES84" s="52"/>
      <c r="ET84" s="51"/>
      <c r="EX84" s="53" t="s">
        <v>1976</v>
      </c>
      <c r="EY84" s="182"/>
      <c r="EZ84" s="182"/>
      <c r="FA84" s="182"/>
      <c r="FB84" s="182"/>
      <c r="FC84" s="182"/>
      <c r="FD84" s="207" t="s">
        <v>2735</v>
      </c>
      <c r="FE84" s="182"/>
      <c r="FF84" s="182"/>
      <c r="FG84" s="182"/>
      <c r="FH84" s="182"/>
      <c r="FI84" s="182"/>
      <c r="FJ84" s="183"/>
      <c r="FN84" s="54" t="s">
        <v>2736</v>
      </c>
      <c r="FO84" s="52"/>
      <c r="FP84" s="52"/>
      <c r="FQ84" s="52"/>
      <c r="FR84" s="52"/>
      <c r="FS84" s="52"/>
      <c r="FT84" s="54" t="s">
        <v>2737</v>
      </c>
      <c r="FU84" s="52"/>
      <c r="FV84" s="52"/>
      <c r="FW84" s="52"/>
      <c r="FX84" s="52"/>
      <c r="FY84" s="52"/>
      <c r="FZ84" s="51"/>
      <c r="GD84" s="187" t="s">
        <v>2738</v>
      </c>
      <c r="GE84" s="188"/>
      <c r="GF84" s="165"/>
      <c r="GG84" s="165"/>
      <c r="GH84" s="165"/>
      <c r="GI84" s="165"/>
      <c r="GJ84" s="187" t="s">
        <v>2739</v>
      </c>
      <c r="GK84" s="165"/>
      <c r="GL84" s="165"/>
      <c r="GM84" s="165"/>
      <c r="GN84" s="165"/>
      <c r="GO84" s="165"/>
      <c r="GP84" s="166"/>
      <c r="IE84" s="221" t="s">
        <v>2561</v>
      </c>
      <c r="IF84" s="222"/>
      <c r="IG84" s="222"/>
      <c r="IH84" s="222"/>
      <c r="II84" s="222"/>
      <c r="IJ84" s="222"/>
      <c r="IK84" s="221" t="s">
        <v>2740</v>
      </c>
      <c r="IL84" s="222"/>
      <c r="IM84" s="222"/>
      <c r="IN84" s="222"/>
      <c r="IO84" s="222"/>
      <c r="IP84" s="222"/>
      <c r="IQ84" s="223"/>
    </row>
    <row r="85" spans="21:251">
      <c r="BV85" s="54"/>
      <c r="BW85" s="52"/>
      <c r="BX85" s="52"/>
      <c r="BY85" s="52"/>
      <c r="BZ85" s="52"/>
      <c r="CA85" s="52"/>
      <c r="CB85" s="54"/>
      <c r="CC85" s="52"/>
      <c r="CD85" s="52"/>
      <c r="CE85" s="52"/>
      <c r="CF85" s="52"/>
      <c r="CG85" s="52"/>
      <c r="CH85" s="51"/>
      <c r="DR85" s="181" t="s">
        <v>2372</v>
      </c>
      <c r="DS85" s="182"/>
      <c r="DT85" s="182"/>
      <c r="DU85" s="182"/>
      <c r="DV85" s="182"/>
      <c r="DW85" s="182"/>
      <c r="DX85" s="181" t="s">
        <v>2741</v>
      </c>
      <c r="DY85" s="182"/>
      <c r="DZ85" s="182"/>
      <c r="EA85" s="182"/>
      <c r="EB85" s="182"/>
      <c r="EC85" s="182"/>
      <c r="ED85" s="183"/>
      <c r="EH85" s="54" t="s">
        <v>2742</v>
      </c>
      <c r="EI85" s="52"/>
      <c r="EJ85" s="52"/>
      <c r="EK85" s="52"/>
      <c r="EL85" s="52"/>
      <c r="EM85" s="52"/>
      <c r="EN85" s="54" t="s">
        <v>2743</v>
      </c>
      <c r="EO85" s="52"/>
      <c r="EP85" s="52"/>
      <c r="EQ85" s="52"/>
      <c r="ER85" s="52"/>
      <c r="ES85" s="52"/>
      <c r="ET85" s="51"/>
      <c r="EX85" s="264" t="s">
        <v>2744</v>
      </c>
      <c r="EY85" s="265"/>
      <c r="EZ85" s="265"/>
      <c r="FA85" s="265"/>
      <c r="FB85" s="265"/>
      <c r="FC85" s="265"/>
      <c r="FD85" s="266" t="s">
        <v>2745</v>
      </c>
      <c r="FE85" s="265"/>
      <c r="FF85" s="265"/>
      <c r="FG85" s="265"/>
      <c r="FH85" s="265"/>
      <c r="FI85" s="265"/>
      <c r="FJ85" s="267"/>
      <c r="FN85" s="54" t="s">
        <v>2746</v>
      </c>
      <c r="FO85" s="52"/>
      <c r="FP85" s="52"/>
      <c r="FQ85" s="52"/>
      <c r="FR85" s="52"/>
      <c r="FS85" s="52"/>
      <c r="FT85" s="54" t="s">
        <v>2747</v>
      </c>
      <c r="FU85" s="52"/>
      <c r="FV85" s="52"/>
      <c r="FW85" s="52"/>
      <c r="FX85" s="52"/>
      <c r="FY85" s="52"/>
      <c r="FZ85" s="51"/>
      <c r="GD85" s="187" t="s">
        <v>2748</v>
      </c>
      <c r="GE85" s="188"/>
      <c r="GF85" s="188"/>
      <c r="GG85" s="188"/>
      <c r="GH85" s="188"/>
      <c r="GI85" s="188"/>
      <c r="GJ85" s="187" t="s">
        <v>2749</v>
      </c>
      <c r="GK85" s="188"/>
      <c r="GL85" s="188"/>
      <c r="GM85" s="188"/>
      <c r="GN85" s="188"/>
      <c r="GO85" s="188"/>
      <c r="GP85" s="189"/>
      <c r="IE85" s="221" t="s">
        <v>2579</v>
      </c>
      <c r="IF85" s="222"/>
      <c r="IG85" s="222"/>
      <c r="IH85" s="222"/>
      <c r="II85" s="222"/>
      <c r="IJ85" s="222"/>
      <c r="IK85" s="221" t="s">
        <v>2750</v>
      </c>
      <c r="IL85" s="222"/>
      <c r="IM85" s="222"/>
      <c r="IN85" s="222"/>
      <c r="IO85" s="222"/>
      <c r="IP85" s="222"/>
      <c r="IQ85" s="223"/>
    </row>
    <row r="86" spans="21:251">
      <c r="BV86" s="54"/>
      <c r="BW86" s="52"/>
      <c r="BX86" s="52"/>
      <c r="BY86" s="52"/>
      <c r="BZ86" s="52"/>
      <c r="CA86" s="52"/>
      <c r="CB86" s="54"/>
      <c r="CC86" s="52"/>
      <c r="CD86" s="52"/>
      <c r="CE86" s="52"/>
      <c r="CF86" s="52"/>
      <c r="CG86" s="52"/>
      <c r="CH86" s="51"/>
      <c r="DR86" s="181" t="s">
        <v>2411</v>
      </c>
      <c r="DS86" s="182"/>
      <c r="DT86" s="182"/>
      <c r="DU86" s="182"/>
      <c r="DV86" s="182"/>
      <c r="DW86" s="182"/>
      <c r="DX86" s="181" t="s">
        <v>2412</v>
      </c>
      <c r="DY86" s="182"/>
      <c r="DZ86" s="182"/>
      <c r="EA86" s="182"/>
      <c r="EB86" s="182"/>
      <c r="EC86" s="182"/>
      <c r="ED86" s="183"/>
      <c r="EH86" s="56" t="s">
        <v>1587</v>
      </c>
      <c r="EI86" s="55"/>
      <c r="EJ86" s="55"/>
      <c r="EK86" s="55"/>
      <c r="EL86" s="55"/>
      <c r="EM86" s="55"/>
      <c r="EN86" s="56" t="s">
        <v>2246</v>
      </c>
      <c r="EO86" s="55"/>
      <c r="EP86" s="55"/>
      <c r="EQ86" s="55"/>
      <c r="ER86" s="55"/>
      <c r="ES86" s="55"/>
      <c r="ET86" s="205"/>
      <c r="EX86" s="219" t="s">
        <v>1999</v>
      </c>
      <c r="EY86" s="220"/>
      <c r="EZ86" s="220"/>
      <c r="FA86" s="220"/>
      <c r="FB86" s="220"/>
      <c r="FC86" s="220"/>
      <c r="FD86" s="219" t="s">
        <v>2000</v>
      </c>
      <c r="FE86" s="55"/>
      <c r="FF86" s="55"/>
      <c r="FG86" s="55"/>
      <c r="FH86" s="55"/>
      <c r="FI86" s="55"/>
      <c r="FJ86" s="205"/>
      <c r="FN86" s="54" t="s">
        <v>2751</v>
      </c>
      <c r="FO86" s="52"/>
      <c r="FP86" s="52"/>
      <c r="FQ86" s="52"/>
      <c r="FR86" s="52"/>
      <c r="FS86" s="52"/>
      <c r="FT86" s="54" t="s">
        <v>2752</v>
      </c>
      <c r="FU86" s="52"/>
      <c r="FV86" s="52"/>
      <c r="FW86" s="52"/>
      <c r="FX86" s="52"/>
      <c r="FY86" s="52"/>
      <c r="FZ86" s="51"/>
      <c r="GD86" s="187" t="s">
        <v>2753</v>
      </c>
      <c r="GE86" s="188"/>
      <c r="GF86" s="188"/>
      <c r="GG86" s="188"/>
      <c r="GH86" s="188"/>
      <c r="GI86" s="188"/>
      <c r="GJ86" s="187" t="s">
        <v>2754</v>
      </c>
      <c r="GK86" s="188"/>
      <c r="GL86" s="188"/>
      <c r="GM86" s="188"/>
      <c r="GN86" s="188"/>
      <c r="GO86" s="188"/>
      <c r="GP86" s="189"/>
      <c r="GT86" s="68" t="s">
        <v>2755</v>
      </c>
      <c r="GU86" s="68"/>
      <c r="GV86" s="68"/>
      <c r="GW86" s="68"/>
      <c r="GX86" s="68"/>
      <c r="GY86" s="68"/>
      <c r="GZ86" s="68"/>
      <c r="HA86" s="68"/>
      <c r="HB86" s="68"/>
      <c r="HC86" s="68"/>
      <c r="HD86" s="68"/>
      <c r="HE86" s="68"/>
      <c r="HF86" s="68"/>
      <c r="HM86" s="68" t="s">
        <v>2338</v>
      </c>
      <c r="HN86" s="68"/>
      <c r="HO86" s="68"/>
      <c r="HP86" s="68"/>
      <c r="HQ86" s="68"/>
      <c r="HR86" s="68"/>
      <c r="HS86" s="68"/>
      <c r="HT86" s="68"/>
      <c r="HU86" s="68"/>
      <c r="HV86" s="68"/>
      <c r="HW86" s="68"/>
      <c r="HX86" s="68"/>
      <c r="HY86" s="68"/>
      <c r="IE86" s="221" t="s">
        <v>2590</v>
      </c>
      <c r="IF86" s="222"/>
      <c r="IG86" s="222"/>
      <c r="IH86" s="222"/>
      <c r="II86" s="222"/>
      <c r="IJ86" s="222"/>
      <c r="IK86" s="221" t="s">
        <v>2591</v>
      </c>
      <c r="IL86" s="222"/>
      <c r="IM86" s="222"/>
      <c r="IN86" s="222"/>
      <c r="IO86" s="222"/>
      <c r="IP86" s="222"/>
      <c r="IQ86" s="223"/>
    </row>
    <row r="87" spans="21:251" ht="17.25">
      <c r="BV87" s="50"/>
      <c r="BW87" s="49"/>
      <c r="BX87" s="49"/>
      <c r="BY87" s="49"/>
      <c r="BZ87" s="49"/>
      <c r="CA87" s="49"/>
      <c r="CB87" s="50"/>
      <c r="CC87" s="49"/>
      <c r="CD87" s="49"/>
      <c r="CE87" s="49"/>
      <c r="CF87" s="49"/>
      <c r="CG87" s="49"/>
      <c r="CH87" s="48"/>
      <c r="DR87" s="181" t="s">
        <v>2427</v>
      </c>
      <c r="DS87" s="182"/>
      <c r="DT87" s="182"/>
      <c r="DU87" s="182"/>
      <c r="DV87" s="182"/>
      <c r="DW87" s="182"/>
      <c r="DX87" s="181" t="s">
        <v>2756</v>
      </c>
      <c r="DY87" s="182"/>
      <c r="DZ87" s="182"/>
      <c r="EA87" s="182"/>
      <c r="EB87" s="182"/>
      <c r="EC87" s="182"/>
      <c r="ED87" s="183"/>
      <c r="EH87" s="56" t="s">
        <v>2757</v>
      </c>
      <c r="EI87" s="55"/>
      <c r="EJ87" s="55"/>
      <c r="EK87" s="55"/>
      <c r="EL87" s="55"/>
      <c r="EM87" s="55"/>
      <c r="EN87" s="56" t="s">
        <v>2642</v>
      </c>
      <c r="EO87" s="55"/>
      <c r="EP87" s="55"/>
      <c r="EQ87" s="55"/>
      <c r="ER87" s="55"/>
      <c r="ES87" s="55"/>
      <c r="ET87" s="205"/>
      <c r="EX87" s="219" t="s">
        <v>2025</v>
      </c>
      <c r="EY87" s="220"/>
      <c r="EZ87" s="220"/>
      <c r="FA87" s="220"/>
      <c r="FB87" s="220"/>
      <c r="FC87" s="220"/>
      <c r="FD87" s="219" t="s">
        <v>2026</v>
      </c>
      <c r="FE87" s="55"/>
      <c r="FF87" s="55"/>
      <c r="FG87" s="55"/>
      <c r="FH87" s="55"/>
      <c r="FI87" s="55"/>
      <c r="FJ87" s="205"/>
      <c r="FN87" s="54" t="s">
        <v>2758</v>
      </c>
      <c r="FO87" s="52"/>
      <c r="FP87" s="52"/>
      <c r="FQ87" s="52"/>
      <c r="FR87" s="52"/>
      <c r="FS87" s="52"/>
      <c r="FT87" s="54" t="s">
        <v>2759</v>
      </c>
      <c r="FU87" s="52"/>
      <c r="FV87" s="52"/>
      <c r="FW87" s="52"/>
      <c r="FX87" s="52"/>
      <c r="FY87" s="52"/>
      <c r="FZ87" s="51"/>
      <c r="GD87" s="187" t="s">
        <v>2760</v>
      </c>
      <c r="GE87" s="188"/>
      <c r="GF87" s="188"/>
      <c r="GG87" s="188"/>
      <c r="GH87" s="188"/>
      <c r="GI87" s="188"/>
      <c r="GJ87" s="187" t="s">
        <v>2761</v>
      </c>
      <c r="GK87" s="188"/>
      <c r="GL87" s="188"/>
      <c r="GM87" s="188"/>
      <c r="GN87" s="188"/>
      <c r="GO87" s="188"/>
      <c r="GP87" s="189"/>
      <c r="GT87" s="147" t="s">
        <v>2762</v>
      </c>
      <c r="GU87" s="148"/>
      <c r="GV87" s="148"/>
      <c r="GW87" s="148"/>
      <c r="GX87" s="148"/>
      <c r="GY87" s="148"/>
      <c r="GZ87" s="147" t="s">
        <v>2763</v>
      </c>
      <c r="HA87" s="148"/>
      <c r="HB87" s="148"/>
      <c r="HC87" s="148"/>
      <c r="HD87" s="148"/>
      <c r="HE87" s="148"/>
      <c r="HF87" s="149"/>
      <c r="HM87" s="147" t="s">
        <v>2356</v>
      </c>
      <c r="HN87" s="148"/>
      <c r="HO87" s="148"/>
      <c r="HP87" s="148"/>
      <c r="HQ87" s="148"/>
      <c r="HR87" s="148"/>
      <c r="HS87" s="147" t="s">
        <v>2764</v>
      </c>
      <c r="HT87" s="148"/>
      <c r="HU87" s="148"/>
      <c r="HV87" s="148"/>
      <c r="HW87" s="148"/>
      <c r="HX87" s="148"/>
      <c r="HY87" s="149"/>
      <c r="IE87" s="221" t="s">
        <v>2602</v>
      </c>
      <c r="IF87" s="222"/>
      <c r="IG87" s="222"/>
      <c r="IH87" s="222"/>
      <c r="II87" s="222"/>
      <c r="IJ87" s="222"/>
      <c r="IK87" s="221" t="s">
        <v>2603</v>
      </c>
      <c r="IL87" s="222"/>
      <c r="IM87" s="222"/>
      <c r="IN87" s="222"/>
      <c r="IO87" s="222"/>
      <c r="IP87" s="222"/>
      <c r="IQ87" s="223"/>
    </row>
    <row r="88" spans="21:251">
      <c r="DR88" s="181" t="s">
        <v>2466</v>
      </c>
      <c r="DS88" s="182"/>
      <c r="DT88" s="182"/>
      <c r="DU88" s="182"/>
      <c r="DV88" s="182"/>
      <c r="DW88" s="182"/>
      <c r="DX88" s="181" t="s">
        <v>2467</v>
      </c>
      <c r="DY88" s="182"/>
      <c r="DZ88" s="182"/>
      <c r="EA88" s="182"/>
      <c r="EB88" s="182"/>
      <c r="EC88" s="182"/>
      <c r="ED88" s="183"/>
      <c r="EH88" s="56" t="s">
        <v>2653</v>
      </c>
      <c r="EI88" s="55"/>
      <c r="EJ88" s="55"/>
      <c r="EK88" s="55"/>
      <c r="EL88" s="55"/>
      <c r="EM88" s="55"/>
      <c r="EN88" s="56" t="s">
        <v>2654</v>
      </c>
      <c r="EO88" s="55"/>
      <c r="EP88" s="55"/>
      <c r="EQ88" s="55"/>
      <c r="ER88" s="55"/>
      <c r="ES88" s="55"/>
      <c r="ET88" s="205"/>
      <c r="EX88" s="219" t="s">
        <v>2050</v>
      </c>
      <c r="EY88" s="182"/>
      <c r="EZ88" s="182"/>
      <c r="FA88" s="182"/>
      <c r="FB88" s="182"/>
      <c r="FC88" s="182"/>
      <c r="FD88" s="207" t="s">
        <v>2765</v>
      </c>
      <c r="FE88" s="182"/>
      <c r="FF88" s="55"/>
      <c r="FG88" s="55"/>
      <c r="FH88" s="55"/>
      <c r="FI88" s="55"/>
      <c r="FJ88" s="205"/>
      <c r="FN88" s="54" t="s">
        <v>2766</v>
      </c>
      <c r="FO88" s="52"/>
      <c r="FP88" s="52"/>
      <c r="FQ88" s="52"/>
      <c r="FR88" s="52"/>
      <c r="FS88" s="52"/>
      <c r="FT88" s="54" t="s">
        <v>2767</v>
      </c>
      <c r="FU88" s="52"/>
      <c r="FV88" s="52"/>
      <c r="FW88" s="52"/>
      <c r="FX88" s="52"/>
      <c r="FY88" s="52"/>
      <c r="FZ88" s="51"/>
      <c r="GD88" s="187" t="s">
        <v>2768</v>
      </c>
      <c r="GE88" s="188"/>
      <c r="GF88" s="188"/>
      <c r="GG88" s="188"/>
      <c r="GH88" s="188"/>
      <c r="GI88" s="188"/>
      <c r="GJ88" s="187" t="s">
        <v>2769</v>
      </c>
      <c r="GK88" s="188"/>
      <c r="GL88" s="188"/>
      <c r="GM88" s="188"/>
      <c r="GN88" s="188"/>
      <c r="GO88" s="188"/>
      <c r="GP88" s="189"/>
      <c r="GT88" s="243" t="s">
        <v>1581</v>
      </c>
      <c r="GU88" s="244"/>
      <c r="GV88" s="244"/>
      <c r="GW88" s="244"/>
      <c r="GX88" s="244"/>
      <c r="GY88" s="244"/>
      <c r="GZ88" s="243" t="s">
        <v>2074</v>
      </c>
      <c r="HA88" s="244"/>
      <c r="HB88" s="244"/>
      <c r="HC88" s="244"/>
      <c r="HD88" s="244"/>
      <c r="HE88" s="244"/>
      <c r="HF88" s="245"/>
      <c r="HM88" s="243" t="s">
        <v>1343</v>
      </c>
      <c r="HN88" s="244"/>
      <c r="HO88" s="244"/>
      <c r="HP88" s="244"/>
      <c r="HQ88" s="244"/>
      <c r="HR88" s="244"/>
      <c r="HS88" s="243" t="s">
        <v>1342</v>
      </c>
      <c r="HT88" s="244"/>
      <c r="HU88" s="244"/>
      <c r="HV88" s="244"/>
      <c r="HW88" s="244"/>
      <c r="HX88" s="244"/>
      <c r="HY88" s="245"/>
      <c r="IE88" s="221"/>
      <c r="IF88" s="222"/>
      <c r="IG88" s="222"/>
      <c r="IH88" s="222"/>
      <c r="II88" s="222"/>
      <c r="IJ88" s="222"/>
      <c r="IK88" s="221"/>
      <c r="IL88" s="222"/>
      <c r="IM88" s="222"/>
      <c r="IN88" s="222"/>
      <c r="IO88" s="222"/>
      <c r="IP88" s="222"/>
      <c r="IQ88" s="223"/>
    </row>
    <row r="89" spans="21:251">
      <c r="DR89" s="181" t="s">
        <v>2770</v>
      </c>
      <c r="DS89" s="182"/>
      <c r="DT89" s="182"/>
      <c r="DU89" s="182"/>
      <c r="DV89" s="182"/>
      <c r="DW89" s="182"/>
      <c r="DX89" s="181" t="s">
        <v>2771</v>
      </c>
      <c r="DY89" s="182"/>
      <c r="DZ89" s="182"/>
      <c r="EA89" s="182"/>
      <c r="EB89" s="182"/>
      <c r="EC89" s="182"/>
      <c r="ED89" s="183"/>
      <c r="EH89" s="56" t="s">
        <v>2772</v>
      </c>
      <c r="EI89" s="55"/>
      <c r="EJ89" s="55"/>
      <c r="EK89" s="55"/>
      <c r="EL89" s="55"/>
      <c r="EM89" s="55"/>
      <c r="EN89" s="56" t="s">
        <v>2666</v>
      </c>
      <c r="EO89" s="55"/>
      <c r="EP89" s="55"/>
      <c r="EQ89" s="55"/>
      <c r="ER89" s="55"/>
      <c r="ES89" s="55"/>
      <c r="ET89" s="205"/>
      <c r="EX89" s="219" t="s">
        <v>2075</v>
      </c>
      <c r="EY89" s="182"/>
      <c r="EZ89" s="182"/>
      <c r="FA89" s="182"/>
      <c r="FB89" s="182"/>
      <c r="FC89" s="182"/>
      <c r="FD89" s="56" t="s">
        <v>2773</v>
      </c>
      <c r="FE89" s="182"/>
      <c r="FF89" s="182"/>
      <c r="FG89" s="182"/>
      <c r="FH89" s="182"/>
      <c r="FI89" s="182"/>
      <c r="FJ89" s="183"/>
      <c r="FN89" s="53" t="s">
        <v>2774</v>
      </c>
      <c r="FO89" s="52"/>
      <c r="FP89" s="52"/>
      <c r="FQ89" s="52"/>
      <c r="FR89" s="52"/>
      <c r="FS89" s="52"/>
      <c r="FT89" s="54" t="s">
        <v>2775</v>
      </c>
      <c r="FU89" s="52"/>
      <c r="FV89" s="52"/>
      <c r="FW89" s="52"/>
      <c r="FX89" s="52"/>
      <c r="FY89" s="52"/>
      <c r="FZ89" s="51"/>
      <c r="GD89" s="187" t="s">
        <v>2776</v>
      </c>
      <c r="GE89" s="188"/>
      <c r="GF89" s="188"/>
      <c r="GG89" s="188"/>
      <c r="GH89" s="188"/>
      <c r="GI89" s="188"/>
      <c r="GJ89" s="187" t="s">
        <v>2777</v>
      </c>
      <c r="GK89" s="188"/>
      <c r="GL89" s="188"/>
      <c r="GM89" s="188"/>
      <c r="GN89" s="188"/>
      <c r="GO89" s="188"/>
      <c r="GP89" s="189"/>
      <c r="GT89" s="243" t="s">
        <v>2778</v>
      </c>
      <c r="GU89" s="244"/>
      <c r="GV89" s="244"/>
      <c r="GW89" s="244"/>
      <c r="GX89" s="244"/>
      <c r="GY89" s="244"/>
      <c r="GZ89" s="243" t="s">
        <v>2779</v>
      </c>
      <c r="HA89" s="244"/>
      <c r="HB89" s="244"/>
      <c r="HC89" s="244"/>
      <c r="HD89" s="244"/>
      <c r="HE89" s="244"/>
      <c r="HF89" s="245"/>
      <c r="HM89" s="243" t="s">
        <v>1587</v>
      </c>
      <c r="HN89" s="244"/>
      <c r="HO89" s="244"/>
      <c r="HP89" s="244"/>
      <c r="HQ89" s="244"/>
      <c r="HR89" s="244"/>
      <c r="HS89" s="243" t="s">
        <v>2117</v>
      </c>
      <c r="HT89" s="244"/>
      <c r="HU89" s="244"/>
      <c r="HV89" s="244"/>
      <c r="HW89" s="244"/>
      <c r="HX89" s="244"/>
      <c r="HY89" s="245"/>
      <c r="IE89" s="221"/>
      <c r="IF89" s="222"/>
      <c r="IG89" s="222"/>
      <c r="IH89" s="222"/>
      <c r="II89" s="222"/>
      <c r="IJ89" s="222"/>
      <c r="IK89" s="221"/>
      <c r="IL89" s="222"/>
      <c r="IM89" s="222"/>
      <c r="IN89" s="222"/>
      <c r="IO89" s="222"/>
      <c r="IP89" s="222"/>
      <c r="IQ89" s="223"/>
    </row>
    <row r="90" spans="21:251">
      <c r="DR90" s="181" t="s">
        <v>2770</v>
      </c>
      <c r="DS90" s="182"/>
      <c r="DT90" s="182"/>
      <c r="DU90" s="182"/>
      <c r="DV90" s="182"/>
      <c r="DW90" s="182"/>
      <c r="DX90" s="181" t="s">
        <v>2780</v>
      </c>
      <c r="DY90" s="182"/>
      <c r="DZ90" s="182"/>
      <c r="EA90" s="182"/>
      <c r="EB90" s="182"/>
      <c r="EC90" s="182"/>
      <c r="ED90" s="183"/>
      <c r="EH90" s="56" t="s">
        <v>2675</v>
      </c>
      <c r="EI90" s="55"/>
      <c r="EJ90" s="55"/>
      <c r="EK90" s="55"/>
      <c r="EL90" s="55"/>
      <c r="EM90" s="55"/>
      <c r="EN90" s="56" t="s">
        <v>2676</v>
      </c>
      <c r="EO90" s="55"/>
      <c r="EP90" s="55"/>
      <c r="EQ90" s="55"/>
      <c r="ER90" s="55"/>
      <c r="ES90" s="55"/>
      <c r="ET90" s="205"/>
      <c r="EX90" s="219" t="s">
        <v>2097</v>
      </c>
      <c r="EY90" s="182"/>
      <c r="EZ90" s="182"/>
      <c r="FA90" s="182"/>
      <c r="FB90" s="182"/>
      <c r="FC90" s="182"/>
      <c r="FD90" s="56" t="s">
        <v>2098</v>
      </c>
      <c r="FE90" s="182"/>
      <c r="FF90" s="182"/>
      <c r="FG90" s="182"/>
      <c r="FH90" s="182"/>
      <c r="FI90" s="182"/>
      <c r="FJ90" s="183"/>
      <c r="FN90" s="53" t="s">
        <v>2781</v>
      </c>
      <c r="FO90" s="52"/>
      <c r="FP90" s="52"/>
      <c r="FQ90" s="52"/>
      <c r="FR90" s="52"/>
      <c r="FS90" s="52"/>
      <c r="FT90" s="54" t="s">
        <v>2782</v>
      </c>
      <c r="FU90" s="52"/>
      <c r="FV90" s="52"/>
      <c r="FW90" s="52"/>
      <c r="FX90" s="52"/>
      <c r="FY90" s="52"/>
      <c r="FZ90" s="51"/>
      <c r="GD90" s="187" t="s">
        <v>2783</v>
      </c>
      <c r="GE90" s="188"/>
      <c r="GF90" s="188"/>
      <c r="GG90" s="188"/>
      <c r="GH90" s="188"/>
      <c r="GI90" s="188"/>
      <c r="GJ90" s="187" t="s">
        <v>2784</v>
      </c>
      <c r="GK90" s="188"/>
      <c r="GL90" s="188"/>
      <c r="GM90" s="188"/>
      <c r="GN90" s="188"/>
      <c r="GO90" s="188"/>
      <c r="GP90" s="189"/>
      <c r="GT90" s="243" t="s">
        <v>2785</v>
      </c>
      <c r="GU90" s="244"/>
      <c r="GV90" s="244"/>
      <c r="GW90" s="244"/>
      <c r="GX90" s="244"/>
      <c r="GY90" s="244"/>
      <c r="GZ90" s="243" t="s">
        <v>2786</v>
      </c>
      <c r="HA90" s="244"/>
      <c r="HB90" s="244"/>
      <c r="HC90" s="244"/>
      <c r="HD90" s="244"/>
      <c r="HE90" s="244"/>
      <c r="HF90" s="245"/>
      <c r="HM90" s="243" t="s">
        <v>2787</v>
      </c>
      <c r="HN90" s="244"/>
      <c r="HO90" s="244"/>
      <c r="HP90" s="244"/>
      <c r="HQ90" s="244"/>
      <c r="HR90" s="244"/>
      <c r="HS90" s="243" t="s">
        <v>2788</v>
      </c>
      <c r="HT90" s="244"/>
      <c r="HU90" s="244"/>
      <c r="HV90" s="244"/>
      <c r="HW90" s="244"/>
      <c r="HX90" s="244"/>
      <c r="HY90" s="245"/>
      <c r="IE90" s="228"/>
      <c r="IF90" s="229"/>
      <c r="IG90" s="229"/>
      <c r="IH90" s="229"/>
      <c r="II90" s="229"/>
      <c r="IJ90" s="229"/>
      <c r="IK90" s="228"/>
      <c r="IL90" s="229"/>
      <c r="IM90" s="229"/>
      <c r="IN90" s="229"/>
      <c r="IO90" s="229"/>
      <c r="IP90" s="229"/>
      <c r="IQ90" s="230"/>
    </row>
    <row r="91" spans="21:251">
      <c r="DR91" s="181" t="s">
        <v>2770</v>
      </c>
      <c r="DS91" s="182"/>
      <c r="DT91" s="182"/>
      <c r="DU91" s="182"/>
      <c r="DV91" s="182"/>
      <c r="DW91" s="182"/>
      <c r="DX91" s="181" t="s">
        <v>2789</v>
      </c>
      <c r="DY91" s="182"/>
      <c r="DZ91" s="182"/>
      <c r="EA91" s="182"/>
      <c r="EB91" s="182"/>
      <c r="EC91" s="182"/>
      <c r="ED91" s="183"/>
      <c r="EH91" s="56" t="s">
        <v>1331</v>
      </c>
      <c r="EI91" s="55"/>
      <c r="EJ91" s="55"/>
      <c r="EK91" s="55"/>
      <c r="EL91" s="55"/>
      <c r="EM91" s="55"/>
      <c r="EN91" s="56" t="s">
        <v>2685</v>
      </c>
      <c r="EO91" s="55"/>
      <c r="EP91" s="55"/>
      <c r="EQ91" s="55"/>
      <c r="ER91" s="55"/>
      <c r="ES91" s="55"/>
      <c r="ET91" s="205"/>
      <c r="EX91" s="207" t="s">
        <v>2163</v>
      </c>
      <c r="EY91" s="182"/>
      <c r="EZ91" s="182"/>
      <c r="FA91" s="182"/>
      <c r="FB91" s="182"/>
      <c r="FC91" s="182"/>
      <c r="FD91" s="207" t="s">
        <v>2719</v>
      </c>
      <c r="FE91" s="182"/>
      <c r="FF91" s="182"/>
      <c r="FG91" s="182"/>
      <c r="FH91" s="182"/>
      <c r="FI91" s="182"/>
      <c r="FJ91" s="183"/>
      <c r="FN91" s="219" t="s">
        <v>2790</v>
      </c>
      <c r="FO91" s="55"/>
      <c r="FP91" s="55"/>
      <c r="FQ91" s="55"/>
      <c r="FR91" s="55"/>
      <c r="FS91" s="55"/>
      <c r="FT91" s="219" t="s">
        <v>2791</v>
      </c>
      <c r="FU91" s="52"/>
      <c r="FV91" s="52"/>
      <c r="FW91" s="52"/>
      <c r="FX91" s="52"/>
      <c r="FY91" s="52"/>
      <c r="FZ91" s="51"/>
      <c r="GD91" s="187" t="s">
        <v>2792</v>
      </c>
      <c r="GE91" s="188"/>
      <c r="GF91" s="188"/>
      <c r="GG91" s="188"/>
      <c r="GH91" s="188"/>
      <c r="GI91" s="188"/>
      <c r="GJ91" s="187" t="s">
        <v>2793</v>
      </c>
      <c r="GK91" s="188"/>
      <c r="GL91" s="188"/>
      <c r="GM91" s="188"/>
      <c r="GN91" s="188"/>
      <c r="GO91" s="188"/>
      <c r="GP91" s="189"/>
      <c r="GT91" s="243" t="s">
        <v>1343</v>
      </c>
      <c r="GU91" s="244"/>
      <c r="GV91" s="244"/>
      <c r="GW91" s="244"/>
      <c r="GX91" s="244"/>
      <c r="GY91" s="244"/>
      <c r="GZ91" s="243" t="s">
        <v>1955</v>
      </c>
      <c r="HA91" s="244"/>
      <c r="HB91" s="244"/>
      <c r="HC91" s="244"/>
      <c r="HD91" s="244"/>
      <c r="HE91" s="244"/>
      <c r="HF91" s="245"/>
      <c r="HM91" s="243" t="s">
        <v>2794</v>
      </c>
      <c r="HN91" s="244"/>
      <c r="HO91" s="244"/>
      <c r="HP91" s="244"/>
      <c r="HQ91" s="244"/>
      <c r="HR91" s="244"/>
      <c r="HS91" s="243" t="s">
        <v>2795</v>
      </c>
      <c r="HT91" s="244"/>
      <c r="HU91" s="244"/>
      <c r="HV91" s="244"/>
      <c r="HW91" s="244"/>
      <c r="HX91" s="244"/>
      <c r="HY91" s="245"/>
    </row>
    <row r="92" spans="21:251">
      <c r="DR92" s="181" t="s">
        <v>2770</v>
      </c>
      <c r="DS92" s="182"/>
      <c r="DT92" s="182"/>
      <c r="DU92" s="182"/>
      <c r="DV92" s="182"/>
      <c r="DW92" s="182"/>
      <c r="DX92" s="181" t="s">
        <v>2796</v>
      </c>
      <c r="DY92" s="182"/>
      <c r="DZ92" s="182"/>
      <c r="EA92" s="182"/>
      <c r="EB92" s="182"/>
      <c r="EC92" s="182"/>
      <c r="ED92" s="183"/>
      <c r="EH92" s="56" t="s">
        <v>2693</v>
      </c>
      <c r="EI92" s="55"/>
      <c r="EJ92" s="55"/>
      <c r="EK92" s="55"/>
      <c r="EL92" s="55"/>
      <c r="EM92" s="55"/>
      <c r="EN92" s="56" t="s">
        <v>2694</v>
      </c>
      <c r="EO92" s="55"/>
      <c r="EP92" s="55"/>
      <c r="EQ92" s="55"/>
      <c r="ER92" s="55"/>
      <c r="ES92" s="55"/>
      <c r="ET92" s="205"/>
      <c r="EX92" s="207" t="s">
        <v>2188</v>
      </c>
      <c r="EY92" s="182"/>
      <c r="EZ92" s="182"/>
      <c r="FA92" s="182"/>
      <c r="FB92" s="182"/>
      <c r="FC92" s="182"/>
      <c r="FD92" s="207" t="s">
        <v>2797</v>
      </c>
      <c r="FE92" s="182"/>
      <c r="FF92" s="182"/>
      <c r="FG92" s="182"/>
      <c r="FH92" s="182"/>
      <c r="FI92" s="182"/>
      <c r="FJ92" s="183"/>
      <c r="FN92" s="219" t="s">
        <v>2798</v>
      </c>
      <c r="FO92" s="55"/>
      <c r="FP92" s="55"/>
      <c r="FQ92" s="55"/>
      <c r="FR92" s="55"/>
      <c r="FS92" s="55"/>
      <c r="FT92" s="219" t="s">
        <v>2799</v>
      </c>
      <c r="FU92" s="55"/>
      <c r="FV92" s="55"/>
      <c r="FW92" s="55"/>
      <c r="FX92" s="55"/>
      <c r="FY92" s="55"/>
      <c r="FZ92" s="205"/>
      <c r="GD92" s="187" t="s">
        <v>2800</v>
      </c>
      <c r="GE92" s="188"/>
      <c r="GF92" s="188"/>
      <c r="GG92" s="188"/>
      <c r="GH92" s="188"/>
      <c r="GI92" s="188"/>
      <c r="GJ92" s="187" t="s">
        <v>2801</v>
      </c>
      <c r="GK92" s="188"/>
      <c r="GL92" s="188"/>
      <c r="GM92" s="188"/>
      <c r="GN92" s="188"/>
      <c r="GO92" s="188"/>
      <c r="GP92" s="189"/>
      <c r="GT92" s="243" t="s">
        <v>1587</v>
      </c>
      <c r="GU92" s="244"/>
      <c r="GV92" s="244"/>
      <c r="GW92" s="244"/>
      <c r="GX92" s="244"/>
      <c r="GY92" s="244"/>
      <c r="GZ92" s="243" t="s">
        <v>2117</v>
      </c>
      <c r="HA92" s="244"/>
      <c r="HB92" s="244"/>
      <c r="HC92" s="244"/>
      <c r="HD92" s="244"/>
      <c r="HE92" s="244"/>
      <c r="HF92" s="245"/>
      <c r="HM92" s="158" t="s">
        <v>1418</v>
      </c>
      <c r="HN92" s="159"/>
      <c r="HO92" s="159"/>
      <c r="HP92" s="159"/>
      <c r="HQ92" s="159"/>
      <c r="HR92" s="159"/>
      <c r="HS92" s="158" t="s">
        <v>2139</v>
      </c>
      <c r="HT92" s="159"/>
      <c r="HU92" s="159"/>
      <c r="HV92" s="159"/>
      <c r="HW92" s="159"/>
      <c r="HX92" s="159"/>
      <c r="HY92" s="160"/>
    </row>
    <row r="93" spans="21:251">
      <c r="DR93" s="181" t="s">
        <v>2770</v>
      </c>
      <c r="DS93" s="182"/>
      <c r="DT93" s="182"/>
      <c r="DU93" s="182"/>
      <c r="DV93" s="182"/>
      <c r="DW93" s="182"/>
      <c r="DX93" s="181" t="s">
        <v>2802</v>
      </c>
      <c r="DY93" s="182"/>
      <c r="DZ93" s="182"/>
      <c r="EA93" s="182"/>
      <c r="EB93" s="182"/>
      <c r="EC93" s="182"/>
      <c r="ED93" s="183"/>
      <c r="EH93" s="56" t="s">
        <v>2283</v>
      </c>
      <c r="EI93" s="55"/>
      <c r="EJ93" s="55"/>
      <c r="EK93" s="55"/>
      <c r="EL93" s="55"/>
      <c r="EM93" s="55"/>
      <c r="EN93" s="56" t="s">
        <v>2703</v>
      </c>
      <c r="EO93" s="55"/>
      <c r="EP93" s="55"/>
      <c r="EQ93" s="55"/>
      <c r="ER93" s="55"/>
      <c r="ES93" s="55"/>
      <c r="ET93" s="205"/>
      <c r="EX93" s="207" t="s">
        <v>2140</v>
      </c>
      <c r="EY93" s="182"/>
      <c r="EZ93" s="182"/>
      <c r="FA93" s="182"/>
      <c r="FB93" s="182"/>
      <c r="FC93" s="182"/>
      <c r="FD93" s="207" t="s">
        <v>2712</v>
      </c>
      <c r="FE93" s="182"/>
      <c r="FF93" s="182"/>
      <c r="FG93" s="182"/>
      <c r="FH93" s="182"/>
      <c r="FI93" s="182"/>
      <c r="FJ93" s="183"/>
      <c r="FN93" s="219"/>
      <c r="FO93" s="55"/>
      <c r="FP93" s="55"/>
      <c r="FQ93" s="55"/>
      <c r="FR93" s="55"/>
      <c r="FS93" s="55"/>
      <c r="FT93" s="219"/>
      <c r="FU93" s="55"/>
      <c r="FV93" s="55"/>
      <c r="FW93" s="55"/>
      <c r="FX93" s="55"/>
      <c r="FY93" s="55"/>
      <c r="FZ93" s="205"/>
      <c r="GD93" s="187" t="s">
        <v>2803</v>
      </c>
      <c r="GE93" s="188"/>
      <c r="GF93" s="188"/>
      <c r="GG93" s="188"/>
      <c r="GH93" s="188"/>
      <c r="GI93" s="188"/>
      <c r="GJ93" s="187" t="s">
        <v>2804</v>
      </c>
      <c r="GK93" s="188"/>
      <c r="GL93" s="188"/>
      <c r="GM93" s="188"/>
      <c r="GN93" s="188"/>
      <c r="GO93" s="188"/>
      <c r="GP93" s="189"/>
      <c r="GT93" s="243" t="s">
        <v>1418</v>
      </c>
      <c r="GU93" s="244"/>
      <c r="GV93" s="244"/>
      <c r="GW93" s="244"/>
      <c r="GX93" s="244"/>
      <c r="GY93" s="244"/>
      <c r="GZ93" s="243" t="s">
        <v>2701</v>
      </c>
      <c r="HA93" s="244"/>
      <c r="HB93" s="244"/>
      <c r="HC93" s="244"/>
      <c r="HD93" s="244"/>
      <c r="HE93" s="244"/>
      <c r="HF93" s="245"/>
      <c r="HM93" s="243" t="s">
        <v>2778</v>
      </c>
      <c r="HN93" s="244"/>
      <c r="HO93" s="244"/>
      <c r="HP93" s="244"/>
      <c r="HQ93" s="244"/>
      <c r="HR93" s="244"/>
      <c r="HS93" s="243" t="s">
        <v>2805</v>
      </c>
      <c r="HT93" s="244"/>
      <c r="HU93" s="244"/>
      <c r="HV93" s="244"/>
      <c r="HW93" s="244"/>
      <c r="HX93" s="244"/>
      <c r="HY93" s="245"/>
      <c r="IE93" s="145" t="s">
        <v>1547</v>
      </c>
      <c r="IF93" s="145"/>
      <c r="IG93" s="145"/>
      <c r="IH93" s="145"/>
      <c r="II93" s="145"/>
      <c r="IJ93" s="145"/>
      <c r="IK93" s="145"/>
      <c r="IL93" s="145"/>
      <c r="IM93" s="145"/>
      <c r="IN93" s="145"/>
      <c r="IO93" s="145"/>
      <c r="IP93" s="145"/>
      <c r="IQ93" s="145"/>
    </row>
    <row r="94" spans="21:251" ht="17.25">
      <c r="DR94" s="181" t="s">
        <v>2770</v>
      </c>
      <c r="DS94" s="182"/>
      <c r="DT94" s="182"/>
      <c r="DU94" s="182"/>
      <c r="DV94" s="182"/>
      <c r="DW94" s="182"/>
      <c r="DX94" s="181" t="s">
        <v>2806</v>
      </c>
      <c r="DY94" s="182"/>
      <c r="DZ94" s="182"/>
      <c r="EA94" s="182"/>
      <c r="EB94" s="182"/>
      <c r="EC94" s="182"/>
      <c r="ED94" s="183"/>
      <c r="EH94" s="56" t="s">
        <v>2707</v>
      </c>
      <c r="EI94" s="55"/>
      <c r="EJ94" s="55"/>
      <c r="EK94" s="55"/>
      <c r="EL94" s="55"/>
      <c r="EM94" s="55"/>
      <c r="EN94" s="56" t="s">
        <v>2708</v>
      </c>
      <c r="EO94" s="55"/>
      <c r="EP94" s="55"/>
      <c r="EQ94" s="55"/>
      <c r="ER94" s="55"/>
      <c r="ES94" s="55"/>
      <c r="ET94" s="205"/>
      <c r="EX94" s="207" t="s">
        <v>2118</v>
      </c>
      <c r="EY94" s="182"/>
      <c r="EZ94" s="182"/>
      <c r="FA94" s="182"/>
      <c r="FB94" s="182"/>
      <c r="FC94" s="182"/>
      <c r="FD94" s="207" t="s">
        <v>2807</v>
      </c>
      <c r="FE94" s="182"/>
      <c r="FF94" s="182"/>
      <c r="FG94" s="182"/>
      <c r="FH94" s="182"/>
      <c r="FI94" s="182"/>
      <c r="FJ94" s="183"/>
      <c r="FN94" s="50"/>
      <c r="FO94" s="49"/>
      <c r="FP94" s="49"/>
      <c r="FQ94" s="49"/>
      <c r="FR94" s="49"/>
      <c r="FS94" s="49"/>
      <c r="FT94" s="50"/>
      <c r="FU94" s="49"/>
      <c r="FV94" s="49"/>
      <c r="FW94" s="49"/>
      <c r="FX94" s="49"/>
      <c r="FY94" s="49"/>
      <c r="FZ94" s="48"/>
      <c r="GD94" s="187" t="s">
        <v>2808</v>
      </c>
      <c r="GE94" s="188"/>
      <c r="GF94" s="188"/>
      <c r="GG94" s="188"/>
      <c r="GH94" s="188"/>
      <c r="GI94" s="188"/>
      <c r="GJ94" s="187" t="s">
        <v>2809</v>
      </c>
      <c r="GK94" s="188"/>
      <c r="GL94" s="188"/>
      <c r="GM94" s="188"/>
      <c r="GN94" s="188"/>
      <c r="GO94" s="188"/>
      <c r="GP94" s="189"/>
      <c r="GT94" s="243" t="s">
        <v>1623</v>
      </c>
      <c r="GU94" s="244"/>
      <c r="GV94" s="244"/>
      <c r="GW94" s="244"/>
      <c r="GX94" s="244"/>
      <c r="GY94" s="244"/>
      <c r="GZ94" s="243" t="s">
        <v>2810</v>
      </c>
      <c r="HA94" s="244"/>
      <c r="HB94" s="244"/>
      <c r="HC94" s="244"/>
      <c r="HD94" s="244"/>
      <c r="HE94" s="244"/>
      <c r="HF94" s="245"/>
      <c r="HM94" s="243" t="s">
        <v>2811</v>
      </c>
      <c r="HN94" s="244"/>
      <c r="HO94" s="244"/>
      <c r="HP94" s="244"/>
      <c r="HQ94" s="244"/>
      <c r="HR94" s="244"/>
      <c r="HS94" s="243" t="s">
        <v>2812</v>
      </c>
      <c r="HT94" s="244"/>
      <c r="HU94" s="244"/>
      <c r="HV94" s="244"/>
      <c r="HW94" s="244"/>
      <c r="HX94" s="244"/>
      <c r="HY94" s="245"/>
      <c r="IE94" s="151" t="s">
        <v>1559</v>
      </c>
      <c r="IF94" s="152"/>
      <c r="IG94" s="152"/>
      <c r="IH94" s="152"/>
      <c r="II94" s="152"/>
      <c r="IJ94" s="152"/>
      <c r="IK94" s="151" t="s">
        <v>2813</v>
      </c>
      <c r="IL94" s="152"/>
      <c r="IM94" s="152"/>
      <c r="IN94" s="152"/>
      <c r="IO94" s="152"/>
      <c r="IP94" s="152"/>
      <c r="IQ94" s="153"/>
    </row>
    <row r="95" spans="21:251">
      <c r="DR95" s="50"/>
      <c r="DS95" s="49"/>
      <c r="DT95" s="49"/>
      <c r="DU95" s="49"/>
      <c r="DV95" s="49"/>
      <c r="DW95" s="49"/>
      <c r="DX95" s="50"/>
      <c r="DY95" s="49"/>
      <c r="DZ95" s="49"/>
      <c r="EA95" s="49"/>
      <c r="EB95" s="49"/>
      <c r="EC95" s="49"/>
      <c r="ED95" s="48"/>
      <c r="EH95" s="56" t="s">
        <v>1326</v>
      </c>
      <c r="EI95" s="55"/>
      <c r="EJ95" s="55"/>
      <c r="EK95" s="55"/>
      <c r="EL95" s="55"/>
      <c r="EM95" s="55"/>
      <c r="EN95" s="56" t="s">
        <v>2814</v>
      </c>
      <c r="EO95" s="55"/>
      <c r="EP95" s="55"/>
      <c r="EQ95" s="55"/>
      <c r="ER95" s="55"/>
      <c r="ES95" s="55"/>
      <c r="ET95" s="205"/>
      <c r="EX95" s="207" t="s">
        <v>1845</v>
      </c>
      <c r="EY95" s="182"/>
      <c r="EZ95" s="182"/>
      <c r="FA95" s="182"/>
      <c r="FB95" s="182"/>
      <c r="FC95" s="182"/>
      <c r="FD95" s="207" t="s">
        <v>2815</v>
      </c>
      <c r="FE95" s="182"/>
      <c r="FF95" s="182"/>
      <c r="FG95" s="182"/>
      <c r="FH95" s="182"/>
      <c r="FI95" s="182"/>
      <c r="FJ95" s="183"/>
      <c r="GD95" s="187" t="s">
        <v>2816</v>
      </c>
      <c r="GE95" s="188"/>
      <c r="GF95" s="188"/>
      <c r="GG95" s="188"/>
      <c r="GH95" s="188"/>
      <c r="GI95" s="188"/>
      <c r="GJ95" s="187" t="s">
        <v>2817</v>
      </c>
      <c r="GK95" s="188"/>
      <c r="GL95" s="188"/>
      <c r="GM95" s="188"/>
      <c r="GN95" s="188"/>
      <c r="GO95" s="188"/>
      <c r="GP95" s="189"/>
      <c r="GT95" s="243" t="s">
        <v>1647</v>
      </c>
      <c r="GU95" s="244"/>
      <c r="GV95" s="244"/>
      <c r="GW95" s="244"/>
      <c r="GX95" s="244"/>
      <c r="GY95" s="244"/>
      <c r="GZ95" s="243" t="s">
        <v>2818</v>
      </c>
      <c r="HA95" s="244"/>
      <c r="HB95" s="244"/>
      <c r="HC95" s="244"/>
      <c r="HD95" s="244"/>
      <c r="HE95" s="244"/>
      <c r="HF95" s="245"/>
      <c r="HM95" s="243" t="s">
        <v>2449</v>
      </c>
      <c r="HN95" s="244"/>
      <c r="HO95" s="244"/>
      <c r="HP95" s="244"/>
      <c r="HQ95" s="244"/>
      <c r="HR95" s="244"/>
      <c r="HS95" s="243" t="s">
        <v>2819</v>
      </c>
      <c r="HT95" s="244"/>
      <c r="HU95" s="244"/>
      <c r="HV95" s="244"/>
      <c r="HW95" s="244"/>
      <c r="HX95" s="244"/>
      <c r="HY95" s="245"/>
      <c r="IE95" s="164" t="s">
        <v>1421</v>
      </c>
      <c r="IF95" s="165"/>
      <c r="IG95" s="165"/>
      <c r="IH95" s="165"/>
      <c r="II95" s="165"/>
      <c r="IJ95" s="165"/>
      <c r="IK95" s="164" t="s">
        <v>1579</v>
      </c>
      <c r="IL95" s="165"/>
      <c r="IM95" s="165"/>
      <c r="IN95" s="165"/>
      <c r="IO95" s="165"/>
      <c r="IP95" s="165"/>
      <c r="IQ95" s="166"/>
    </row>
    <row r="96" spans="21:251">
      <c r="DR96" s="54"/>
      <c r="DS96" s="52"/>
      <c r="DT96" s="52"/>
      <c r="DU96" s="52"/>
      <c r="DV96" s="52"/>
      <c r="DW96" s="52"/>
      <c r="DX96" s="54"/>
      <c r="DY96" s="52"/>
      <c r="DZ96" s="52"/>
      <c r="EA96" s="52"/>
      <c r="EB96" s="52"/>
      <c r="EC96" s="52"/>
      <c r="ED96" s="51"/>
      <c r="EH96" s="56" t="s">
        <v>2820</v>
      </c>
      <c r="EI96" s="55"/>
      <c r="EJ96" s="55"/>
      <c r="EK96" s="55"/>
      <c r="EL96" s="55"/>
      <c r="EM96" s="55"/>
      <c r="EN96" s="56" t="s">
        <v>2821</v>
      </c>
      <c r="EO96" s="55"/>
      <c r="EP96" s="55"/>
      <c r="EQ96" s="55"/>
      <c r="ER96" s="55"/>
      <c r="ES96" s="55"/>
      <c r="ET96" s="205"/>
      <c r="EX96" s="207" t="s">
        <v>1865</v>
      </c>
      <c r="EY96" s="182"/>
      <c r="EZ96" s="182"/>
      <c r="FA96" s="182"/>
      <c r="FB96" s="182"/>
      <c r="FC96" s="182"/>
      <c r="FD96" s="207" t="s">
        <v>2822</v>
      </c>
      <c r="FE96" s="182"/>
      <c r="FF96" s="182"/>
      <c r="FG96" s="182"/>
      <c r="FH96" s="182"/>
      <c r="FI96" s="182"/>
      <c r="FJ96" s="183"/>
      <c r="GD96" s="187" t="s">
        <v>2823</v>
      </c>
      <c r="GE96" s="188"/>
      <c r="GF96" s="188"/>
      <c r="GG96" s="188"/>
      <c r="GH96" s="188"/>
      <c r="GI96" s="188"/>
      <c r="GJ96" s="187" t="s">
        <v>2824</v>
      </c>
      <c r="GK96" s="188"/>
      <c r="GL96" s="188"/>
      <c r="GM96" s="188"/>
      <c r="GN96" s="188"/>
      <c r="GO96" s="188"/>
      <c r="GP96" s="189"/>
      <c r="GT96" s="243" t="s">
        <v>1673</v>
      </c>
      <c r="GU96" s="244"/>
      <c r="GV96" s="244"/>
      <c r="GW96" s="244"/>
      <c r="GX96" s="244"/>
      <c r="GY96" s="244"/>
      <c r="GZ96" s="243" t="s">
        <v>2825</v>
      </c>
      <c r="HA96" s="244"/>
      <c r="HB96" s="244"/>
      <c r="HC96" s="244"/>
      <c r="HD96" s="244"/>
      <c r="HE96" s="244"/>
      <c r="HF96" s="245"/>
      <c r="HM96" s="243" t="s">
        <v>1331</v>
      </c>
      <c r="HN96" s="244"/>
      <c r="HO96" s="244"/>
      <c r="HP96" s="244"/>
      <c r="HQ96" s="244"/>
      <c r="HR96" s="244"/>
      <c r="HS96" s="243" t="s">
        <v>2826</v>
      </c>
      <c r="HT96" s="244"/>
      <c r="HU96" s="244"/>
      <c r="HV96" s="244"/>
      <c r="HW96" s="244"/>
      <c r="HX96" s="244"/>
      <c r="HY96" s="245"/>
      <c r="IE96" s="164" t="s">
        <v>1420</v>
      </c>
      <c r="IF96" s="165"/>
      <c r="IG96" s="165"/>
      <c r="IH96" s="165"/>
      <c r="II96" s="165"/>
      <c r="IJ96" s="165"/>
      <c r="IK96" s="164" t="s">
        <v>1419</v>
      </c>
      <c r="IL96" s="165"/>
      <c r="IM96" s="165"/>
      <c r="IN96" s="165"/>
      <c r="IO96" s="165"/>
      <c r="IP96" s="165"/>
      <c r="IQ96" s="166"/>
    </row>
    <row r="97" spans="122:251">
      <c r="DR97" s="54"/>
      <c r="DS97" s="52"/>
      <c r="DT97" s="52"/>
      <c r="DU97" s="52"/>
      <c r="DV97" s="52"/>
      <c r="DW97" s="52"/>
      <c r="DX97" s="54"/>
      <c r="DY97" s="52"/>
      <c r="DZ97" s="52"/>
      <c r="EA97" s="52"/>
      <c r="EB97" s="52"/>
      <c r="EC97" s="52"/>
      <c r="ED97" s="51"/>
      <c r="EH97" s="56" t="s">
        <v>2827</v>
      </c>
      <c r="EI97" s="55"/>
      <c r="EJ97" s="55"/>
      <c r="EK97" s="55"/>
      <c r="EL97" s="55"/>
      <c r="EM97" s="55"/>
      <c r="EN97" s="56" t="s">
        <v>2828</v>
      </c>
      <c r="EO97" s="55"/>
      <c r="EP97" s="55"/>
      <c r="EQ97" s="55"/>
      <c r="ER97" s="55"/>
      <c r="ES97" s="55"/>
      <c r="ET97" s="205"/>
      <c r="EX97" s="268"/>
      <c r="EY97" s="269"/>
      <c r="EZ97" s="269"/>
      <c r="FA97" s="269"/>
      <c r="FB97" s="269"/>
      <c r="FC97" s="269"/>
      <c r="FD97" s="268"/>
      <c r="FE97" s="269"/>
      <c r="FF97" s="269"/>
      <c r="FG97" s="269"/>
      <c r="FH97" s="269"/>
      <c r="FI97" s="269"/>
      <c r="FJ97" s="270"/>
      <c r="FN97" t="s">
        <v>2829</v>
      </c>
      <c r="GD97" s="54"/>
      <c r="GE97" s="52"/>
      <c r="GF97" s="52"/>
      <c r="GG97" s="52"/>
      <c r="GH97" s="52"/>
      <c r="GI97" s="52"/>
      <c r="GJ97" s="54"/>
      <c r="GK97" s="52"/>
      <c r="GL97" s="52"/>
      <c r="GM97" s="52"/>
      <c r="GN97" s="52"/>
      <c r="GO97" s="52"/>
      <c r="GP97" s="51"/>
      <c r="GT97" s="243" t="s">
        <v>1697</v>
      </c>
      <c r="GU97" s="244"/>
      <c r="GV97" s="244"/>
      <c r="GW97" s="244"/>
      <c r="GX97" s="244"/>
      <c r="GY97" s="244"/>
      <c r="GZ97" s="243" t="s">
        <v>2826</v>
      </c>
      <c r="HA97" s="244"/>
      <c r="HB97" s="244"/>
      <c r="HC97" s="244"/>
      <c r="HD97" s="244"/>
      <c r="HE97" s="244"/>
      <c r="HF97" s="245"/>
      <c r="HM97" s="243" t="s">
        <v>1327</v>
      </c>
      <c r="HN97" s="244"/>
      <c r="HO97" s="244"/>
      <c r="HP97" s="244"/>
      <c r="HQ97" s="244"/>
      <c r="HR97" s="244"/>
      <c r="HS97" s="243" t="s">
        <v>2553</v>
      </c>
      <c r="HT97" s="244"/>
      <c r="HU97" s="244"/>
      <c r="HV97" s="244"/>
      <c r="HW97" s="244"/>
      <c r="HX97" s="244"/>
      <c r="HY97" s="245"/>
      <c r="IE97" s="164" t="s">
        <v>1416</v>
      </c>
      <c r="IF97" s="165"/>
      <c r="IG97" s="165"/>
      <c r="IH97" s="165"/>
      <c r="II97" s="165"/>
      <c r="IJ97" s="165"/>
      <c r="IK97" s="164" t="s">
        <v>2830</v>
      </c>
      <c r="IL97" s="165"/>
      <c r="IM97" s="165"/>
      <c r="IN97" s="165"/>
      <c r="IO97" s="165"/>
      <c r="IP97" s="165"/>
      <c r="IQ97" s="166"/>
    </row>
    <row r="98" spans="122:251" ht="17.25">
      <c r="DR98" s="50"/>
      <c r="DS98" s="49"/>
      <c r="DT98" s="49"/>
      <c r="DU98" s="49"/>
      <c r="DV98" s="49"/>
      <c r="DW98" s="49"/>
      <c r="DX98" s="50"/>
      <c r="DY98" s="49"/>
      <c r="DZ98" s="49"/>
      <c r="EA98" s="49"/>
      <c r="EB98" s="49"/>
      <c r="EC98" s="49"/>
      <c r="ED98" s="48"/>
      <c r="EH98" s="56" t="s">
        <v>2823</v>
      </c>
      <c r="EI98" s="55"/>
      <c r="EJ98" s="55"/>
      <c r="EK98" s="55"/>
      <c r="EL98" s="55"/>
      <c r="EM98" s="55"/>
      <c r="EN98" s="56" t="s">
        <v>2831</v>
      </c>
      <c r="EO98" s="55"/>
      <c r="EP98" s="55"/>
      <c r="EQ98" s="55"/>
      <c r="ER98" s="55"/>
      <c r="ES98" s="55"/>
      <c r="ET98" s="205"/>
      <c r="FN98" s="150" t="s">
        <v>1572</v>
      </c>
      <c r="FO98" s="63"/>
      <c r="FP98" s="63"/>
      <c r="FQ98" s="63"/>
      <c r="FR98" s="63"/>
      <c r="FS98" s="63"/>
      <c r="FT98" s="64" t="s">
        <v>2832</v>
      </c>
      <c r="FU98" s="63"/>
      <c r="FV98" s="63"/>
      <c r="FW98" s="63"/>
      <c r="FX98" s="63"/>
      <c r="FY98" s="63"/>
      <c r="FZ98" s="62"/>
      <c r="GD98" s="50"/>
      <c r="GE98" s="49"/>
      <c r="GF98" s="49"/>
      <c r="GG98" s="49"/>
      <c r="GH98" s="49"/>
      <c r="GI98" s="49"/>
      <c r="GJ98" s="50"/>
      <c r="GK98" s="49"/>
      <c r="GL98" s="49"/>
      <c r="GM98" s="49"/>
      <c r="GN98" s="49"/>
      <c r="GO98" s="49"/>
      <c r="GP98" s="48"/>
      <c r="GT98" s="243" t="s">
        <v>1329</v>
      </c>
      <c r="GU98" s="244"/>
      <c r="GV98" s="244"/>
      <c r="GW98" s="244"/>
      <c r="GX98" s="244"/>
      <c r="GY98" s="244"/>
      <c r="GZ98" s="243" t="s">
        <v>2833</v>
      </c>
      <c r="HA98" s="244"/>
      <c r="HB98" s="244"/>
      <c r="HC98" s="244"/>
      <c r="HD98" s="244"/>
      <c r="HE98" s="244"/>
      <c r="HF98" s="245"/>
      <c r="HM98" s="243" t="s">
        <v>1326</v>
      </c>
      <c r="HN98" s="244"/>
      <c r="HO98" s="244"/>
      <c r="HP98" s="244"/>
      <c r="HQ98" s="244"/>
      <c r="HR98" s="244"/>
      <c r="HS98" s="243" t="s">
        <v>2834</v>
      </c>
      <c r="HT98" s="244"/>
      <c r="HU98" s="244"/>
      <c r="HV98" s="244"/>
      <c r="HW98" s="244"/>
      <c r="HX98" s="244"/>
      <c r="HY98" s="245"/>
      <c r="IE98" s="192" t="s">
        <v>1599</v>
      </c>
      <c r="IF98" s="191"/>
      <c r="IG98" s="191"/>
      <c r="IH98" s="191"/>
      <c r="II98" s="191"/>
      <c r="IJ98" s="191"/>
      <c r="IK98" s="190" t="s">
        <v>1600</v>
      </c>
      <c r="IL98" s="191"/>
      <c r="IM98" s="191"/>
      <c r="IN98" s="191"/>
      <c r="IO98" s="191"/>
      <c r="IP98" s="191"/>
      <c r="IQ98" s="193"/>
    </row>
    <row r="99" spans="122:251">
      <c r="EH99" s="56" t="s">
        <v>2835</v>
      </c>
      <c r="EI99" s="55"/>
      <c r="EJ99" s="55"/>
      <c r="EK99" s="55"/>
      <c r="EL99" s="55"/>
      <c r="EM99" s="55"/>
      <c r="EN99" s="56" t="s">
        <v>2836</v>
      </c>
      <c r="EO99" s="55"/>
      <c r="EP99" s="55"/>
      <c r="EQ99" s="55"/>
      <c r="ER99" s="55"/>
      <c r="ES99" s="55"/>
      <c r="ET99" s="205"/>
      <c r="FN99" s="161" t="s">
        <v>1343</v>
      </c>
      <c r="FO99" s="162"/>
      <c r="FP99" s="162"/>
      <c r="FQ99" s="162"/>
      <c r="FR99" s="162"/>
      <c r="FS99" s="162"/>
      <c r="FT99" s="161" t="s">
        <v>1342</v>
      </c>
      <c r="FU99" s="162"/>
      <c r="FV99" s="162"/>
      <c r="FW99" s="162"/>
      <c r="FX99" s="162"/>
      <c r="FY99" s="162"/>
      <c r="FZ99" s="163"/>
      <c r="GT99" s="243" t="s">
        <v>1741</v>
      </c>
      <c r="GU99" s="244"/>
      <c r="GV99" s="244"/>
      <c r="GW99" s="244"/>
      <c r="GX99" s="244"/>
      <c r="GY99" s="244"/>
      <c r="GZ99" s="243" t="s">
        <v>2837</v>
      </c>
      <c r="HA99" s="244"/>
      <c r="HB99" s="244"/>
      <c r="HC99" s="244"/>
      <c r="HD99" s="244"/>
      <c r="HE99" s="244"/>
      <c r="HF99" s="245"/>
      <c r="HM99" s="243" t="s">
        <v>1325</v>
      </c>
      <c r="HN99" s="244"/>
      <c r="HO99" s="244"/>
      <c r="HP99" s="244"/>
      <c r="HQ99" s="244"/>
      <c r="HR99" s="244"/>
      <c r="HS99" s="243" t="s">
        <v>2821</v>
      </c>
      <c r="HT99" s="244"/>
      <c r="HU99" s="244"/>
      <c r="HV99" s="244"/>
      <c r="HW99" s="244"/>
      <c r="HX99" s="244"/>
      <c r="HY99" s="245"/>
      <c r="IE99" s="192" t="s">
        <v>2838</v>
      </c>
      <c r="IF99" s="191"/>
      <c r="IG99" s="191"/>
      <c r="IH99" s="191"/>
      <c r="II99" s="191"/>
      <c r="IJ99" s="191"/>
      <c r="IK99" s="190" t="s">
        <v>1620</v>
      </c>
      <c r="IL99" s="191"/>
      <c r="IM99" s="191"/>
      <c r="IN99" s="191"/>
      <c r="IO99" s="191"/>
      <c r="IP99" s="191"/>
      <c r="IQ99" s="193"/>
    </row>
    <row r="100" spans="122:251">
      <c r="EH100" s="56" t="s">
        <v>2839</v>
      </c>
      <c r="EI100" s="55"/>
      <c r="EJ100" s="55"/>
      <c r="EK100" s="55"/>
      <c r="EL100" s="55"/>
      <c r="EM100" s="55"/>
      <c r="EN100" s="56" t="s">
        <v>2840</v>
      </c>
      <c r="EO100" s="55"/>
      <c r="EP100" s="55"/>
      <c r="EQ100" s="55"/>
      <c r="ER100" s="55"/>
      <c r="ES100" s="55"/>
      <c r="ET100" s="205"/>
      <c r="FN100" s="161" t="s">
        <v>1587</v>
      </c>
      <c r="FO100" s="162"/>
      <c r="FP100" s="162"/>
      <c r="FQ100" s="162"/>
      <c r="FR100" s="162"/>
      <c r="FS100" s="162"/>
      <c r="FT100" s="161" t="s">
        <v>2841</v>
      </c>
      <c r="FU100" s="162"/>
      <c r="FV100" s="162"/>
      <c r="FW100" s="162"/>
      <c r="FX100" s="162"/>
      <c r="FY100" s="162"/>
      <c r="FZ100" s="163"/>
      <c r="GD100" s="211" t="s">
        <v>2842</v>
      </c>
      <c r="GE100" s="211"/>
      <c r="GF100" s="211"/>
      <c r="GG100" s="211"/>
      <c r="GH100" s="211"/>
      <c r="GI100" s="211"/>
      <c r="GJ100" s="211"/>
      <c r="GK100" s="211"/>
      <c r="GL100" s="211"/>
      <c r="GM100" s="211"/>
      <c r="GN100" s="211"/>
      <c r="GO100" s="211"/>
      <c r="GP100" s="211"/>
      <c r="GT100" s="243" t="s">
        <v>1762</v>
      </c>
      <c r="GU100" s="244"/>
      <c r="GV100" s="244"/>
      <c r="GW100" s="244"/>
      <c r="GX100" s="244"/>
      <c r="GY100" s="244"/>
      <c r="GZ100" s="243" t="s">
        <v>2843</v>
      </c>
      <c r="HA100" s="244"/>
      <c r="HB100" s="244"/>
      <c r="HC100" s="244"/>
      <c r="HD100" s="244"/>
      <c r="HE100" s="244"/>
      <c r="HF100" s="245"/>
      <c r="HM100" s="243" t="s">
        <v>1823</v>
      </c>
      <c r="HN100" s="244"/>
      <c r="HO100" s="244"/>
      <c r="HP100" s="244"/>
      <c r="HQ100" s="244"/>
      <c r="HR100" s="244"/>
      <c r="HS100" s="243" t="s">
        <v>2844</v>
      </c>
      <c r="HT100" s="244"/>
      <c r="HU100" s="244"/>
      <c r="HV100" s="244"/>
      <c r="HW100" s="244"/>
      <c r="HX100" s="244"/>
      <c r="HY100" s="245"/>
      <c r="IE100" s="192" t="s">
        <v>2845</v>
      </c>
      <c r="IF100" s="191"/>
      <c r="IG100" s="191"/>
      <c r="IH100" s="191"/>
      <c r="II100" s="191"/>
      <c r="IJ100" s="191"/>
      <c r="IK100" s="190" t="s">
        <v>1641</v>
      </c>
      <c r="IL100" s="191"/>
      <c r="IM100" s="191"/>
      <c r="IN100" s="191"/>
      <c r="IO100" s="191"/>
      <c r="IP100" s="191"/>
      <c r="IQ100" s="193"/>
    </row>
    <row r="101" spans="122:251" ht="17.25">
      <c r="EH101" s="56" t="s">
        <v>2846</v>
      </c>
      <c r="EI101" s="55"/>
      <c r="EJ101" s="55"/>
      <c r="EK101" s="55"/>
      <c r="EL101" s="55"/>
      <c r="EM101" s="55"/>
      <c r="EN101" s="56" t="s">
        <v>2847</v>
      </c>
      <c r="EO101" s="55"/>
      <c r="EP101" s="55"/>
      <c r="EQ101" s="55"/>
      <c r="ER101" s="55"/>
      <c r="ES101" s="55"/>
      <c r="ET101" s="205"/>
      <c r="FN101" s="60" t="s">
        <v>1418</v>
      </c>
      <c r="FO101" s="59"/>
      <c r="FP101" s="59"/>
      <c r="FQ101" s="59"/>
      <c r="FR101" s="59"/>
      <c r="FS101" s="59"/>
      <c r="FT101" s="60" t="s">
        <v>2848</v>
      </c>
      <c r="FU101" s="59"/>
      <c r="FV101" s="162"/>
      <c r="FW101" s="162"/>
      <c r="FX101" s="162"/>
      <c r="FY101" s="162"/>
      <c r="FZ101" s="163"/>
      <c r="GD101" s="212" t="s">
        <v>2849</v>
      </c>
      <c r="GE101" s="213"/>
      <c r="GF101" s="213"/>
      <c r="GG101" s="213"/>
      <c r="GH101" s="213"/>
      <c r="GI101" s="213"/>
      <c r="GJ101" s="212" t="s">
        <v>2850</v>
      </c>
      <c r="GK101" s="213"/>
      <c r="GL101" s="213"/>
      <c r="GM101" s="213"/>
      <c r="GN101" s="213"/>
      <c r="GO101" s="213"/>
      <c r="GP101" s="214"/>
      <c r="GT101" s="243" t="s">
        <v>1326</v>
      </c>
      <c r="GU101" s="244"/>
      <c r="GV101" s="244"/>
      <c r="GW101" s="244"/>
      <c r="GX101" s="244"/>
      <c r="GY101" s="244"/>
      <c r="GZ101" s="243" t="s">
        <v>2851</v>
      </c>
      <c r="HA101" s="244"/>
      <c r="HB101" s="244"/>
      <c r="HC101" s="244"/>
      <c r="HD101" s="244"/>
      <c r="HE101" s="244"/>
      <c r="HF101" s="245"/>
      <c r="HM101" s="243" t="s">
        <v>2730</v>
      </c>
      <c r="HN101" s="244"/>
      <c r="HO101" s="244"/>
      <c r="HP101" s="244"/>
      <c r="HQ101" s="244"/>
      <c r="HR101" s="244"/>
      <c r="HS101" s="243" t="s">
        <v>2852</v>
      </c>
      <c r="HT101" s="244"/>
      <c r="HU101" s="244"/>
      <c r="HV101" s="244"/>
      <c r="HW101" s="244"/>
      <c r="HX101" s="244"/>
      <c r="HY101" s="245"/>
      <c r="IE101" s="192" t="s">
        <v>2853</v>
      </c>
      <c r="IF101" s="191"/>
      <c r="IG101" s="191"/>
      <c r="IH101" s="191"/>
      <c r="II101" s="191"/>
      <c r="IJ101" s="191"/>
      <c r="IK101" s="190" t="s">
        <v>1667</v>
      </c>
      <c r="IL101" s="191"/>
      <c r="IM101" s="191"/>
      <c r="IN101" s="191"/>
      <c r="IO101" s="191"/>
      <c r="IP101" s="191"/>
      <c r="IQ101" s="193"/>
    </row>
    <row r="102" spans="122:251">
      <c r="EH102" s="56" t="s">
        <v>2854</v>
      </c>
      <c r="EI102" s="55"/>
      <c r="EJ102" s="55"/>
      <c r="EK102" s="55"/>
      <c r="EL102" s="55"/>
      <c r="EM102" s="55"/>
      <c r="EN102" s="56" t="s">
        <v>2855</v>
      </c>
      <c r="EO102" s="55"/>
      <c r="EP102" s="55"/>
      <c r="EQ102" s="55"/>
      <c r="ER102" s="55"/>
      <c r="ES102" s="55"/>
      <c r="ET102" s="205"/>
      <c r="FN102" s="56" t="s">
        <v>2449</v>
      </c>
      <c r="FO102" s="55"/>
      <c r="FP102" s="55"/>
      <c r="FQ102" s="55"/>
      <c r="FR102" s="55"/>
      <c r="FS102" s="55"/>
      <c r="FT102" s="56" t="s">
        <v>2856</v>
      </c>
      <c r="FU102" s="55"/>
      <c r="FV102" s="55"/>
      <c r="FW102" s="55"/>
      <c r="FX102" s="55"/>
      <c r="FY102" s="55"/>
      <c r="FZ102" s="205"/>
      <c r="GD102" s="216" t="s">
        <v>1421</v>
      </c>
      <c r="GE102" s="217"/>
      <c r="GF102" s="217"/>
      <c r="GG102" s="217"/>
      <c r="GH102" s="217"/>
      <c r="GI102" s="217"/>
      <c r="GJ102" s="216" t="s">
        <v>1579</v>
      </c>
      <c r="GK102" s="217"/>
      <c r="GL102" s="217"/>
      <c r="GM102" s="217"/>
      <c r="GN102" s="217"/>
      <c r="GO102" s="217"/>
      <c r="GP102" s="218"/>
      <c r="GT102" s="243" t="s">
        <v>1325</v>
      </c>
      <c r="GU102" s="244"/>
      <c r="GV102" s="244"/>
      <c r="GW102" s="244"/>
      <c r="GX102" s="244"/>
      <c r="GY102" s="244"/>
      <c r="GZ102" s="243" t="s">
        <v>2857</v>
      </c>
      <c r="HA102" s="244"/>
      <c r="HB102" s="244"/>
      <c r="HC102" s="244"/>
      <c r="HD102" s="244"/>
      <c r="HE102" s="244"/>
      <c r="HF102" s="245"/>
      <c r="HM102" s="243" t="s">
        <v>2736</v>
      </c>
      <c r="HN102" s="244"/>
      <c r="HO102" s="244"/>
      <c r="HP102" s="244"/>
      <c r="HQ102" s="244"/>
      <c r="HR102" s="244"/>
      <c r="HS102" s="243" t="s">
        <v>2858</v>
      </c>
      <c r="HT102" s="244"/>
      <c r="HU102" s="244"/>
      <c r="HV102" s="244"/>
      <c r="HW102" s="244"/>
      <c r="HX102" s="244"/>
      <c r="HY102" s="245"/>
      <c r="IE102" s="192" t="s">
        <v>2859</v>
      </c>
      <c r="IF102" s="191"/>
      <c r="IG102" s="191"/>
      <c r="IH102" s="191"/>
      <c r="II102" s="191"/>
      <c r="IJ102" s="191"/>
      <c r="IK102" s="190" t="s">
        <v>1693</v>
      </c>
      <c r="IL102" s="191"/>
      <c r="IM102" s="191"/>
      <c r="IN102" s="191"/>
      <c r="IO102" s="191"/>
      <c r="IP102" s="191"/>
      <c r="IQ102" s="193"/>
    </row>
    <row r="103" spans="122:251">
      <c r="EH103" s="56" t="s">
        <v>2860</v>
      </c>
      <c r="EI103" s="55"/>
      <c r="EJ103" s="55"/>
      <c r="EK103" s="55"/>
      <c r="EL103" s="55"/>
      <c r="EM103" s="55"/>
      <c r="EN103" s="56" t="s">
        <v>2861</v>
      </c>
      <c r="EO103" s="55"/>
      <c r="EP103" s="55"/>
      <c r="EQ103" s="55"/>
      <c r="ER103" s="55"/>
      <c r="ES103" s="55"/>
      <c r="ET103" s="205"/>
      <c r="FN103" s="54" t="s">
        <v>1331</v>
      </c>
      <c r="FO103" s="52"/>
      <c r="FP103" s="52"/>
      <c r="FQ103" s="52"/>
      <c r="FR103" s="52"/>
      <c r="FS103" s="52"/>
      <c r="FT103" s="54" t="s">
        <v>2862</v>
      </c>
      <c r="FU103" s="52"/>
      <c r="FV103" s="52"/>
      <c r="FW103" s="52"/>
      <c r="FX103" s="52"/>
      <c r="FY103" s="52"/>
      <c r="FZ103" s="51"/>
      <c r="GD103" s="216" t="s">
        <v>1420</v>
      </c>
      <c r="GE103" s="217"/>
      <c r="GF103" s="217"/>
      <c r="GG103" s="217"/>
      <c r="GH103" s="217"/>
      <c r="GI103" s="217"/>
      <c r="GJ103" s="216" t="s">
        <v>1419</v>
      </c>
      <c r="GK103" s="217"/>
      <c r="GL103" s="217"/>
      <c r="GM103" s="217"/>
      <c r="GN103" s="217"/>
      <c r="GO103" s="217"/>
      <c r="GP103" s="218"/>
      <c r="GT103" s="243"/>
      <c r="GU103" s="244"/>
      <c r="GV103" s="244"/>
      <c r="GW103" s="244"/>
      <c r="GX103" s="244"/>
      <c r="GY103" s="244"/>
      <c r="GZ103" s="243"/>
      <c r="HA103" s="244"/>
      <c r="HB103" s="244"/>
      <c r="HC103" s="244"/>
      <c r="HD103" s="244"/>
      <c r="HE103" s="244"/>
      <c r="HF103" s="245"/>
      <c r="HM103" s="243" t="s">
        <v>2746</v>
      </c>
      <c r="HN103" s="244"/>
      <c r="HO103" s="244"/>
      <c r="HP103" s="244"/>
      <c r="HQ103" s="244"/>
      <c r="HR103" s="244"/>
      <c r="HS103" s="243" t="s">
        <v>2863</v>
      </c>
      <c r="HT103" s="244"/>
      <c r="HU103" s="244"/>
      <c r="HV103" s="244"/>
      <c r="HW103" s="244"/>
      <c r="HX103" s="244"/>
      <c r="HY103" s="245"/>
      <c r="IE103" s="192" t="s">
        <v>2864</v>
      </c>
      <c r="IF103" s="191"/>
      <c r="IG103" s="191"/>
      <c r="IH103" s="191"/>
      <c r="II103" s="191"/>
      <c r="IJ103" s="191"/>
      <c r="IK103" s="190" t="s">
        <v>1715</v>
      </c>
      <c r="IL103" s="191"/>
      <c r="IM103" s="191"/>
      <c r="IN103" s="191"/>
      <c r="IO103" s="191"/>
      <c r="IP103" s="191"/>
      <c r="IQ103" s="193"/>
    </row>
    <row r="104" spans="122:251">
      <c r="EH104" s="56" t="s">
        <v>2865</v>
      </c>
      <c r="EI104" s="55"/>
      <c r="EJ104" s="55"/>
      <c r="EK104" s="55"/>
      <c r="EL104" s="55"/>
      <c r="EM104" s="55"/>
      <c r="EN104" s="56" t="s">
        <v>2866</v>
      </c>
      <c r="EO104" s="55"/>
      <c r="EP104" s="55"/>
      <c r="EQ104" s="55"/>
      <c r="ER104" s="55"/>
      <c r="ES104" s="55"/>
      <c r="ET104" s="205"/>
      <c r="FN104" s="54" t="s">
        <v>1327</v>
      </c>
      <c r="FO104" s="52"/>
      <c r="FP104" s="52"/>
      <c r="FQ104" s="52"/>
      <c r="FR104" s="52"/>
      <c r="FS104" s="52"/>
      <c r="FT104" s="54" t="s">
        <v>2553</v>
      </c>
      <c r="FU104" s="52"/>
      <c r="FV104" s="52"/>
      <c r="FW104" s="52"/>
      <c r="FX104" s="52"/>
      <c r="FY104" s="52"/>
      <c r="FZ104" s="51"/>
      <c r="GD104" s="216" t="s">
        <v>1416</v>
      </c>
      <c r="GE104" s="217"/>
      <c r="GF104" s="217"/>
      <c r="GG104" s="217"/>
      <c r="GH104" s="217"/>
      <c r="GI104" s="217"/>
      <c r="GJ104" s="216" t="s">
        <v>2867</v>
      </c>
      <c r="GK104" s="217"/>
      <c r="GL104" s="217"/>
      <c r="GM104" s="217"/>
      <c r="GN104" s="217"/>
      <c r="GO104" s="217"/>
      <c r="GP104" s="218"/>
      <c r="GT104" s="240"/>
      <c r="GU104" s="241"/>
      <c r="GV104" s="241"/>
      <c r="GW104" s="241"/>
      <c r="GX104" s="241"/>
      <c r="GY104" s="241"/>
      <c r="GZ104" s="240"/>
      <c r="HA104" s="241"/>
      <c r="HB104" s="241"/>
      <c r="HC104" s="241"/>
      <c r="HD104" s="241"/>
      <c r="HE104" s="241"/>
      <c r="HF104" s="242"/>
      <c r="HM104" s="243" t="s">
        <v>2751</v>
      </c>
      <c r="HN104" s="244"/>
      <c r="HO104" s="244"/>
      <c r="HP104" s="244"/>
      <c r="HQ104" s="244"/>
      <c r="HR104" s="244"/>
      <c r="HS104" s="243" t="s">
        <v>2868</v>
      </c>
      <c r="HT104" s="244"/>
      <c r="HU104" s="244"/>
      <c r="HV104" s="244"/>
      <c r="HW104" s="244"/>
      <c r="HX104" s="244"/>
      <c r="HY104" s="245"/>
      <c r="IE104" s="192" t="s">
        <v>1736</v>
      </c>
      <c r="IF104" s="191"/>
      <c r="IG104" s="191"/>
      <c r="IH104" s="191"/>
      <c r="II104" s="191"/>
      <c r="IJ104" s="191"/>
      <c r="IK104" s="190" t="s">
        <v>1737</v>
      </c>
      <c r="IL104" s="191"/>
      <c r="IM104" s="191"/>
      <c r="IN104" s="191"/>
      <c r="IO104" s="191"/>
      <c r="IP104" s="191"/>
      <c r="IQ104" s="193"/>
    </row>
    <row r="105" spans="122:251">
      <c r="EH105" s="56" t="s">
        <v>2869</v>
      </c>
      <c r="EI105" s="55"/>
      <c r="EJ105" s="55"/>
      <c r="EK105" s="55"/>
      <c r="EL105" s="55"/>
      <c r="EM105" s="55"/>
      <c r="EN105" s="56" t="s">
        <v>2870</v>
      </c>
      <c r="EO105" s="55"/>
      <c r="EP105" s="55"/>
      <c r="EQ105" s="55"/>
      <c r="ER105" s="55"/>
      <c r="ES105" s="55"/>
      <c r="ET105" s="205"/>
      <c r="FN105" s="56" t="s">
        <v>1326</v>
      </c>
      <c r="FO105" s="55"/>
      <c r="FP105" s="55"/>
      <c r="FQ105" s="55"/>
      <c r="FR105" s="55"/>
      <c r="FS105" s="55"/>
      <c r="FT105" s="56" t="s">
        <v>2851</v>
      </c>
      <c r="FU105" s="55"/>
      <c r="FV105" s="55"/>
      <c r="FW105" s="55"/>
      <c r="FX105" s="55"/>
      <c r="FY105" s="55"/>
      <c r="FZ105" s="205"/>
      <c r="GD105" s="216" t="s">
        <v>1343</v>
      </c>
      <c r="GE105" s="217"/>
      <c r="GF105" s="217"/>
      <c r="GG105" s="217"/>
      <c r="GH105" s="217"/>
      <c r="GI105" s="217"/>
      <c r="GJ105" s="216" t="s">
        <v>2871</v>
      </c>
      <c r="GK105" s="222"/>
      <c r="GL105" s="222"/>
      <c r="GM105" s="222"/>
      <c r="GN105" s="222"/>
      <c r="GO105" s="222"/>
      <c r="GP105" s="223"/>
      <c r="GT105" s="68"/>
      <c r="GU105" s="68"/>
      <c r="GV105" s="68"/>
      <c r="GW105" s="68"/>
      <c r="GX105" s="68"/>
      <c r="GY105" s="68"/>
      <c r="GZ105" s="68"/>
      <c r="HA105" s="68"/>
      <c r="HB105" s="68"/>
      <c r="HC105" s="68"/>
      <c r="HD105" s="68"/>
      <c r="HE105" s="68"/>
      <c r="HF105" s="68"/>
      <c r="HM105" s="243" t="s">
        <v>2758</v>
      </c>
      <c r="HN105" s="244"/>
      <c r="HO105" s="244"/>
      <c r="HP105" s="244"/>
      <c r="HQ105" s="244"/>
      <c r="HR105" s="244"/>
      <c r="HS105" s="243" t="s">
        <v>2872</v>
      </c>
      <c r="HT105" s="244"/>
      <c r="HU105" s="244"/>
      <c r="HV105" s="244"/>
      <c r="HW105" s="244"/>
      <c r="HX105" s="244"/>
      <c r="HY105" s="245"/>
      <c r="IE105" s="192" t="s">
        <v>1757</v>
      </c>
      <c r="IF105" s="191"/>
      <c r="IG105" s="191"/>
      <c r="IH105" s="191"/>
      <c r="II105" s="191"/>
      <c r="IJ105" s="191"/>
      <c r="IK105" s="190" t="s">
        <v>1758</v>
      </c>
      <c r="IL105" s="191"/>
      <c r="IM105" s="191"/>
      <c r="IN105" s="191"/>
      <c r="IO105" s="191"/>
      <c r="IP105" s="191"/>
      <c r="IQ105" s="193"/>
    </row>
    <row r="106" spans="122:251">
      <c r="EH106" s="56" t="s">
        <v>2873</v>
      </c>
      <c r="EI106" s="55"/>
      <c r="EJ106" s="55"/>
      <c r="EK106" s="55"/>
      <c r="EL106" s="55"/>
      <c r="EM106" s="55"/>
      <c r="EN106" s="56" t="s">
        <v>2874</v>
      </c>
      <c r="EO106" s="55"/>
      <c r="EP106" s="55"/>
      <c r="EQ106" s="55"/>
      <c r="ER106" s="55"/>
      <c r="ES106" s="55"/>
      <c r="ET106" s="205"/>
      <c r="FN106" s="56" t="s">
        <v>1325</v>
      </c>
      <c r="FO106" s="55"/>
      <c r="FP106" s="55"/>
      <c r="FQ106" s="55"/>
      <c r="FR106" s="55"/>
      <c r="FS106" s="55"/>
      <c r="FT106" s="56" t="s">
        <v>2821</v>
      </c>
      <c r="FU106" s="55"/>
      <c r="FV106" s="55"/>
      <c r="FW106" s="55"/>
      <c r="FX106" s="55"/>
      <c r="FY106" s="55"/>
      <c r="FZ106" s="205"/>
      <c r="GD106" s="221" t="s">
        <v>2875</v>
      </c>
      <c r="GE106" s="222"/>
      <c r="GF106" s="222"/>
      <c r="GG106" s="222"/>
      <c r="GH106" s="222"/>
      <c r="GI106" s="222"/>
      <c r="GJ106" s="221" t="s">
        <v>2876</v>
      </c>
      <c r="GK106" s="222"/>
      <c r="GL106" s="222"/>
      <c r="GM106" s="222"/>
      <c r="GN106" s="222"/>
      <c r="GO106" s="222"/>
      <c r="GP106" s="223"/>
      <c r="GT106" s="68"/>
      <c r="GU106" s="68"/>
      <c r="GV106" s="68"/>
      <c r="GW106" s="68"/>
      <c r="GX106" s="68"/>
      <c r="GY106" s="68"/>
      <c r="GZ106" s="68"/>
      <c r="HA106" s="68"/>
      <c r="HB106" s="68"/>
      <c r="HC106" s="68"/>
      <c r="HD106" s="68"/>
      <c r="HE106" s="68"/>
      <c r="HF106" s="68"/>
      <c r="HM106" s="243" t="s">
        <v>2790</v>
      </c>
      <c r="HN106" s="244"/>
      <c r="HO106" s="244"/>
      <c r="HP106" s="244"/>
      <c r="HQ106" s="244"/>
      <c r="HR106" s="244"/>
      <c r="HS106" s="243" t="s">
        <v>2791</v>
      </c>
      <c r="HT106" s="244"/>
      <c r="HU106" s="244"/>
      <c r="HV106" s="244"/>
      <c r="HW106" s="244"/>
      <c r="HX106" s="244"/>
      <c r="HY106" s="245"/>
      <c r="IE106" s="192" t="s">
        <v>1777</v>
      </c>
      <c r="IF106" s="191"/>
      <c r="IG106" s="191"/>
      <c r="IH106" s="191"/>
      <c r="II106" s="191"/>
      <c r="IJ106" s="191"/>
      <c r="IK106" s="190" t="s">
        <v>1778</v>
      </c>
      <c r="IL106" s="191"/>
      <c r="IM106" s="191"/>
      <c r="IN106" s="191"/>
      <c r="IO106" s="191"/>
      <c r="IP106" s="191"/>
      <c r="IQ106" s="193"/>
    </row>
    <row r="107" spans="122:251">
      <c r="EH107" s="56" t="s">
        <v>2877</v>
      </c>
      <c r="EI107" s="55"/>
      <c r="EJ107" s="55"/>
      <c r="EK107" s="55"/>
      <c r="EL107" s="55"/>
      <c r="EM107" s="55"/>
      <c r="EN107" s="56" t="s">
        <v>2878</v>
      </c>
      <c r="EO107" s="55"/>
      <c r="EP107" s="55"/>
      <c r="EQ107" s="55"/>
      <c r="ER107" s="55"/>
      <c r="ES107" s="55"/>
      <c r="ET107" s="205"/>
      <c r="FN107" s="56" t="s">
        <v>1823</v>
      </c>
      <c r="FO107" s="55"/>
      <c r="FP107" s="55"/>
      <c r="FQ107" s="55"/>
      <c r="FR107" s="55"/>
      <c r="FS107" s="55"/>
      <c r="FT107" s="56" t="s">
        <v>2879</v>
      </c>
      <c r="FU107" s="55"/>
      <c r="FV107" s="55"/>
      <c r="FW107" s="55"/>
      <c r="FX107" s="55"/>
      <c r="FY107" s="55"/>
      <c r="FZ107" s="205"/>
      <c r="GD107" s="221" t="s">
        <v>2880</v>
      </c>
      <c r="GE107" s="222"/>
      <c r="GF107" s="222"/>
      <c r="GG107" s="222"/>
      <c r="GH107" s="222"/>
      <c r="GI107" s="222"/>
      <c r="GJ107" s="221" t="s">
        <v>2881</v>
      </c>
      <c r="GK107" s="222"/>
      <c r="GL107" s="222"/>
      <c r="GM107" s="222"/>
      <c r="GN107" s="222"/>
      <c r="GO107" s="222"/>
      <c r="GP107" s="223"/>
      <c r="GT107" s="68" t="s">
        <v>2882</v>
      </c>
      <c r="GU107" s="68"/>
      <c r="GV107" s="68"/>
      <c r="GW107" s="68"/>
      <c r="GX107" s="68"/>
      <c r="GY107" s="68"/>
      <c r="GZ107" s="68"/>
      <c r="HA107" s="68"/>
      <c r="HB107" s="68"/>
      <c r="HC107" s="68"/>
      <c r="HD107" s="68"/>
      <c r="HE107" s="68"/>
      <c r="HF107" s="68"/>
      <c r="HM107" s="243" t="s">
        <v>2883</v>
      </c>
      <c r="HN107" s="244"/>
      <c r="HO107" s="244"/>
      <c r="HP107" s="244"/>
      <c r="HQ107" s="244"/>
      <c r="HR107" s="244"/>
      <c r="HS107" s="243" t="s">
        <v>2884</v>
      </c>
      <c r="HT107" s="244"/>
      <c r="HU107" s="244"/>
      <c r="HV107" s="244"/>
      <c r="HW107" s="244"/>
      <c r="HX107" s="244"/>
      <c r="HY107" s="245"/>
      <c r="IE107" s="192" t="s">
        <v>1796</v>
      </c>
      <c r="IF107" s="191"/>
      <c r="IG107" s="191"/>
      <c r="IH107" s="191"/>
      <c r="II107" s="191"/>
      <c r="IJ107" s="191"/>
      <c r="IK107" s="190" t="s">
        <v>1797</v>
      </c>
      <c r="IL107" s="191"/>
      <c r="IM107" s="191"/>
      <c r="IN107" s="191"/>
      <c r="IO107" s="191"/>
      <c r="IP107" s="191"/>
      <c r="IQ107" s="193"/>
    </row>
    <row r="108" spans="122:251" ht="17.25">
      <c r="EH108" s="56" t="s">
        <v>2885</v>
      </c>
      <c r="EI108" s="55"/>
      <c r="EJ108" s="55"/>
      <c r="EK108" s="55"/>
      <c r="EL108" s="55"/>
      <c r="EM108" s="55"/>
      <c r="EN108" s="56" t="s">
        <v>2886</v>
      </c>
      <c r="EO108" s="55"/>
      <c r="EP108" s="55"/>
      <c r="EQ108" s="55"/>
      <c r="ER108" s="55"/>
      <c r="ES108" s="55"/>
      <c r="ET108" s="205"/>
      <c r="FN108" s="56" t="s">
        <v>2887</v>
      </c>
      <c r="FO108" s="52"/>
      <c r="FP108" s="52"/>
      <c r="FQ108" s="52"/>
      <c r="FR108" s="52"/>
      <c r="FS108" s="52"/>
      <c r="FT108" s="54" t="s">
        <v>2888</v>
      </c>
      <c r="FU108" s="52"/>
      <c r="FV108" s="52"/>
      <c r="FW108" s="52"/>
      <c r="FX108" s="52"/>
      <c r="FY108" s="52"/>
      <c r="FZ108" s="51"/>
      <c r="GD108" s="221"/>
      <c r="GE108" s="222"/>
      <c r="GF108" s="222"/>
      <c r="GG108" s="222"/>
      <c r="GH108" s="222" t="s">
        <v>2889</v>
      </c>
      <c r="GI108" s="222"/>
      <c r="GJ108" s="221"/>
      <c r="GK108" s="222"/>
      <c r="GL108" s="222"/>
      <c r="GM108" s="222"/>
      <c r="GN108" s="222"/>
      <c r="GO108" s="222"/>
      <c r="GP108" s="223"/>
      <c r="GT108" s="147" t="s">
        <v>2762</v>
      </c>
      <c r="GU108" s="148"/>
      <c r="GV108" s="148"/>
      <c r="GW108" s="148"/>
      <c r="GX108" s="148"/>
      <c r="GY108" s="148"/>
      <c r="GZ108" s="147" t="s">
        <v>2890</v>
      </c>
      <c r="HA108" s="148"/>
      <c r="HB108" s="148"/>
      <c r="HC108" s="148"/>
      <c r="HD108" s="148"/>
      <c r="HE108" s="148"/>
      <c r="HF108" s="149"/>
      <c r="HM108" s="158" t="s">
        <v>1581</v>
      </c>
      <c r="HN108" s="159"/>
      <c r="HO108" s="159"/>
      <c r="HP108" s="159"/>
      <c r="HQ108" s="159"/>
      <c r="HR108" s="159"/>
      <c r="HS108" s="158" t="s">
        <v>2891</v>
      </c>
      <c r="HT108" s="159"/>
      <c r="HU108" s="159"/>
      <c r="HV108" s="159"/>
      <c r="HW108" s="159"/>
      <c r="HX108" s="159"/>
      <c r="HY108" s="160"/>
      <c r="IE108" s="192" t="s">
        <v>1816</v>
      </c>
      <c r="IF108" s="191"/>
      <c r="IG108" s="191"/>
      <c r="IH108" s="191"/>
      <c r="II108" s="191"/>
      <c r="IJ108" s="191"/>
      <c r="IK108" s="190" t="s">
        <v>1817</v>
      </c>
      <c r="IL108" s="191"/>
      <c r="IM108" s="191"/>
      <c r="IN108" s="191"/>
      <c r="IO108" s="191"/>
      <c r="IP108" s="191"/>
      <c r="IQ108" s="193"/>
    </row>
    <row r="109" spans="122:251">
      <c r="EH109" s="56" t="s">
        <v>2892</v>
      </c>
      <c r="EI109" s="55"/>
      <c r="EJ109" s="55"/>
      <c r="EK109" s="55"/>
      <c r="EL109" s="55"/>
      <c r="EM109" s="55"/>
      <c r="EN109" s="56" t="s">
        <v>2893</v>
      </c>
      <c r="EO109" s="55"/>
      <c r="EP109" s="55"/>
      <c r="EQ109" s="55"/>
      <c r="ER109" s="55"/>
      <c r="ES109" s="55"/>
      <c r="ET109" s="205"/>
      <c r="FN109" s="56" t="s">
        <v>2894</v>
      </c>
      <c r="FO109" s="52"/>
      <c r="FP109" s="52"/>
      <c r="FQ109" s="52"/>
      <c r="FR109" s="52"/>
      <c r="FS109" s="52"/>
      <c r="FT109" s="54" t="s">
        <v>2895</v>
      </c>
      <c r="FU109" s="52"/>
      <c r="FV109" s="52"/>
      <c r="FW109" s="52"/>
      <c r="FX109" s="52"/>
      <c r="FY109" s="52"/>
      <c r="FZ109" s="51"/>
      <c r="GD109" s="221" t="s">
        <v>2896</v>
      </c>
      <c r="GE109" s="222"/>
      <c r="GF109" s="222"/>
      <c r="GG109" s="222"/>
      <c r="GH109" s="222"/>
      <c r="GI109" s="222"/>
      <c r="GJ109" s="221" t="s">
        <v>2897</v>
      </c>
      <c r="GK109" s="222"/>
      <c r="GL109" s="222"/>
      <c r="GM109" s="222"/>
      <c r="GN109" s="222"/>
      <c r="GO109" s="222"/>
      <c r="GP109" s="223"/>
      <c r="GT109" s="243" t="s">
        <v>1581</v>
      </c>
      <c r="GU109" s="244"/>
      <c r="GV109" s="244"/>
      <c r="GW109" s="244"/>
      <c r="GX109" s="244"/>
      <c r="GY109" s="244"/>
      <c r="GZ109" s="243" t="s">
        <v>2898</v>
      </c>
      <c r="HA109" s="244"/>
      <c r="HB109" s="244"/>
      <c r="HC109" s="244"/>
      <c r="HD109" s="244"/>
      <c r="HE109" s="244"/>
      <c r="HF109" s="245"/>
      <c r="HM109" s="240"/>
      <c r="HN109" s="241"/>
      <c r="HO109" s="241"/>
      <c r="HP109" s="241"/>
      <c r="HQ109" s="241"/>
      <c r="HR109" s="241"/>
      <c r="HS109" s="240"/>
      <c r="HT109" s="241"/>
      <c r="HU109" s="241"/>
      <c r="HV109" s="241"/>
      <c r="HW109" s="241"/>
      <c r="HX109" s="241"/>
      <c r="HY109" s="242"/>
      <c r="IE109" s="192" t="s">
        <v>1839</v>
      </c>
      <c r="IF109" s="191"/>
      <c r="IG109" s="191"/>
      <c r="IH109" s="191"/>
      <c r="II109" s="191"/>
      <c r="IJ109" s="191"/>
      <c r="IK109" s="190" t="s">
        <v>1840</v>
      </c>
      <c r="IL109" s="191"/>
      <c r="IM109" s="191"/>
      <c r="IN109" s="191"/>
      <c r="IO109" s="191"/>
      <c r="IP109" s="191"/>
      <c r="IQ109" s="193"/>
    </row>
    <row r="110" spans="122:251">
      <c r="EH110" s="56" t="s">
        <v>2899</v>
      </c>
      <c r="EI110" s="55"/>
      <c r="EJ110" s="55"/>
      <c r="EK110" s="55"/>
      <c r="EL110" s="55"/>
      <c r="EM110" s="55"/>
      <c r="EN110" s="56" t="s">
        <v>2900</v>
      </c>
      <c r="EO110" s="55"/>
      <c r="EP110" s="55"/>
      <c r="EQ110" s="55"/>
      <c r="ER110" s="55"/>
      <c r="ES110" s="55"/>
      <c r="ET110" s="205"/>
      <c r="FN110" s="56" t="s">
        <v>2901</v>
      </c>
      <c r="FO110" s="52"/>
      <c r="FP110" s="52"/>
      <c r="FQ110" s="52"/>
      <c r="FR110" s="52"/>
      <c r="FS110" s="52"/>
      <c r="FT110" s="54" t="s">
        <v>2902</v>
      </c>
      <c r="FU110" s="52"/>
      <c r="FV110" s="52"/>
      <c r="FW110" s="52"/>
      <c r="FX110" s="52"/>
      <c r="FY110" s="52"/>
      <c r="FZ110" s="51"/>
      <c r="GD110" s="221" t="s">
        <v>2903</v>
      </c>
      <c r="GE110" s="222"/>
      <c r="GF110" s="222"/>
      <c r="GG110" s="222"/>
      <c r="GH110" s="222"/>
      <c r="GI110" s="222"/>
      <c r="GJ110" s="221" t="s">
        <v>2904</v>
      </c>
      <c r="GK110" s="222"/>
      <c r="GL110" s="222"/>
      <c r="GM110" s="222"/>
      <c r="GN110" s="222"/>
      <c r="GO110" s="222"/>
      <c r="GP110" s="223"/>
      <c r="GT110" s="243" t="s">
        <v>2778</v>
      </c>
      <c r="GU110" s="244"/>
      <c r="GV110" s="244"/>
      <c r="GW110" s="244"/>
      <c r="GX110" s="244"/>
      <c r="GY110" s="244"/>
      <c r="GZ110" s="243" t="s">
        <v>2805</v>
      </c>
      <c r="HA110" s="244"/>
      <c r="HB110" s="244"/>
      <c r="HC110" s="244"/>
      <c r="HD110" s="244"/>
      <c r="HE110" s="244"/>
      <c r="HF110" s="245"/>
      <c r="HM110" s="68"/>
      <c r="HN110" s="68"/>
      <c r="HO110" s="68"/>
      <c r="HP110" s="68"/>
      <c r="HQ110" s="68"/>
      <c r="HR110" s="68"/>
      <c r="HS110" s="68"/>
      <c r="HT110" s="68"/>
      <c r="HU110" s="68"/>
      <c r="HV110" s="68"/>
      <c r="HW110" s="68"/>
      <c r="HX110" s="68"/>
      <c r="HY110" s="68"/>
      <c r="IE110" s="192" t="s">
        <v>2905</v>
      </c>
      <c r="IF110" s="191"/>
      <c r="IG110" s="191"/>
      <c r="IH110" s="191"/>
      <c r="II110" s="191"/>
      <c r="IJ110" s="191"/>
      <c r="IK110" s="190" t="s">
        <v>1861</v>
      </c>
      <c r="IL110" s="191"/>
      <c r="IM110" s="191"/>
      <c r="IN110" s="191"/>
      <c r="IO110" s="191"/>
      <c r="IP110" s="191"/>
      <c r="IQ110" s="193"/>
    </row>
    <row r="111" spans="122:251">
      <c r="EH111" s="56" t="s">
        <v>2906</v>
      </c>
      <c r="EI111" s="55"/>
      <c r="EJ111" s="55"/>
      <c r="EK111" s="55"/>
      <c r="EL111" s="55"/>
      <c r="EM111" s="55"/>
      <c r="EN111" s="56" t="s">
        <v>2907</v>
      </c>
      <c r="EO111" s="55"/>
      <c r="EP111" s="55"/>
      <c r="EQ111" s="55"/>
      <c r="ER111" s="55"/>
      <c r="ES111" s="55"/>
      <c r="ET111" s="205"/>
      <c r="FN111" s="54" t="s">
        <v>2908</v>
      </c>
      <c r="FO111" s="52"/>
      <c r="FP111" s="52"/>
      <c r="FQ111" s="52"/>
      <c r="FR111" s="52"/>
      <c r="FS111" s="52"/>
      <c r="FT111" s="54" t="s">
        <v>2909</v>
      </c>
      <c r="FU111" s="52"/>
      <c r="FV111" s="52"/>
      <c r="FW111" s="52"/>
      <c r="FX111" s="52"/>
      <c r="FY111" s="52"/>
      <c r="FZ111" s="51"/>
      <c r="GD111" s="228"/>
      <c r="GE111" s="229"/>
      <c r="GF111" s="229"/>
      <c r="GG111" s="229"/>
      <c r="GH111" s="229"/>
      <c r="GI111" s="229"/>
      <c r="GJ111" s="228"/>
      <c r="GK111" s="229"/>
      <c r="GL111" s="229"/>
      <c r="GM111" s="229"/>
      <c r="GN111" s="229"/>
      <c r="GO111" s="229"/>
      <c r="GP111" s="230"/>
      <c r="GT111" s="243" t="s">
        <v>1343</v>
      </c>
      <c r="GU111" s="244"/>
      <c r="GV111" s="244"/>
      <c r="GW111" s="244"/>
      <c r="GX111" s="244"/>
      <c r="GY111" s="244"/>
      <c r="GZ111" s="243" t="s">
        <v>2871</v>
      </c>
      <c r="HA111" s="244"/>
      <c r="HB111" s="244"/>
      <c r="HC111" s="244"/>
      <c r="HD111" s="244"/>
      <c r="HE111" s="244"/>
      <c r="HF111" s="245"/>
      <c r="HM111" s="68"/>
      <c r="HN111" s="68"/>
      <c r="HO111" s="68"/>
      <c r="HP111" s="68"/>
      <c r="HQ111" s="68"/>
      <c r="HR111" s="68"/>
      <c r="HS111" s="68"/>
      <c r="HT111" s="68"/>
      <c r="HU111" s="68"/>
      <c r="HV111" s="68"/>
      <c r="HW111" s="68"/>
      <c r="HX111" s="68"/>
      <c r="HY111" s="68"/>
      <c r="IE111" s="192" t="s">
        <v>2910</v>
      </c>
      <c r="IF111" s="191"/>
      <c r="IG111" s="191"/>
      <c r="IH111" s="191"/>
      <c r="II111" s="191"/>
      <c r="IJ111" s="191"/>
      <c r="IK111" s="190" t="s">
        <v>1881</v>
      </c>
      <c r="IL111" s="191"/>
      <c r="IM111" s="191"/>
      <c r="IN111" s="191"/>
      <c r="IO111" s="191"/>
      <c r="IP111" s="191"/>
      <c r="IQ111" s="193"/>
    </row>
    <row r="112" spans="122:251">
      <c r="EH112" s="56" t="s">
        <v>2911</v>
      </c>
      <c r="EI112" s="55"/>
      <c r="EJ112" s="55"/>
      <c r="EK112" s="55"/>
      <c r="EL112" s="55"/>
      <c r="EM112" s="55"/>
      <c r="EN112" s="56" t="s">
        <v>2912</v>
      </c>
      <c r="EO112" s="55"/>
      <c r="EP112" s="55"/>
      <c r="EQ112" s="55"/>
      <c r="ER112" s="55"/>
      <c r="ES112" s="55"/>
      <c r="ET112" s="205"/>
      <c r="FN112" s="54" t="s">
        <v>2913</v>
      </c>
      <c r="FO112" s="55"/>
      <c r="FP112" s="55"/>
      <c r="FQ112" s="55"/>
      <c r="FR112" s="55"/>
      <c r="FS112" s="55"/>
      <c r="FT112" s="56" t="s">
        <v>2914</v>
      </c>
      <c r="FU112" s="55"/>
      <c r="FV112" s="55"/>
      <c r="FW112" s="55"/>
      <c r="FX112" s="55"/>
      <c r="FY112" s="55"/>
      <c r="FZ112" s="205"/>
      <c r="GD112" s="221" t="s">
        <v>1718</v>
      </c>
      <c r="GE112" s="222"/>
      <c r="GF112" s="222"/>
      <c r="GG112" s="222"/>
      <c r="GH112" s="222"/>
      <c r="GI112" s="222"/>
      <c r="GJ112" s="221"/>
      <c r="GK112" s="222"/>
      <c r="GL112" s="222"/>
      <c r="GM112" s="222"/>
      <c r="GN112" s="222"/>
      <c r="GO112" s="222"/>
      <c r="GP112" s="223"/>
      <c r="GT112" s="243" t="s">
        <v>1587</v>
      </c>
      <c r="GU112" s="244"/>
      <c r="GV112" s="244"/>
      <c r="GW112" s="244"/>
      <c r="GX112" s="244"/>
      <c r="GY112" s="244"/>
      <c r="GZ112" s="243" t="s">
        <v>2915</v>
      </c>
      <c r="HA112" s="244"/>
      <c r="HB112" s="244"/>
      <c r="HC112" s="244"/>
      <c r="HD112" s="244"/>
      <c r="HE112" s="244"/>
      <c r="HF112" s="245"/>
      <c r="HM112" s="68" t="s">
        <v>2829</v>
      </c>
      <c r="HN112" s="68"/>
      <c r="HO112" s="68"/>
      <c r="HP112" s="68"/>
      <c r="HQ112" s="68"/>
      <c r="HR112" s="68"/>
      <c r="HS112" s="68"/>
      <c r="HT112" s="68"/>
      <c r="HU112" s="68"/>
      <c r="HV112" s="68"/>
      <c r="HW112" s="68"/>
      <c r="HX112" s="68"/>
      <c r="HY112" s="68"/>
      <c r="IE112" s="192" t="s">
        <v>2916</v>
      </c>
      <c r="IF112" s="191"/>
      <c r="IG112" s="191"/>
      <c r="IH112" s="191"/>
      <c r="II112" s="191"/>
      <c r="IJ112" s="191"/>
      <c r="IK112" s="190" t="s">
        <v>1901</v>
      </c>
      <c r="IL112" s="191"/>
      <c r="IM112" s="191"/>
      <c r="IN112" s="191"/>
      <c r="IO112" s="191"/>
      <c r="IP112" s="191"/>
      <c r="IQ112" s="193"/>
    </row>
    <row r="113" spans="138:251" ht="17.25">
      <c r="EH113" s="56" t="s">
        <v>2917</v>
      </c>
      <c r="EI113" s="55"/>
      <c r="EJ113" s="55"/>
      <c r="EK113" s="55"/>
      <c r="EL113" s="55"/>
      <c r="EM113" s="55"/>
      <c r="EN113" s="56" t="s">
        <v>2918</v>
      </c>
      <c r="EO113" s="55"/>
      <c r="EP113" s="55"/>
      <c r="EQ113" s="55"/>
      <c r="ER113" s="55"/>
      <c r="ES113" s="55"/>
      <c r="ET113" s="205"/>
      <c r="FN113" s="56" t="s">
        <v>2919</v>
      </c>
      <c r="FO113" s="55"/>
      <c r="FP113" s="55"/>
      <c r="FQ113" s="55"/>
      <c r="FR113" s="55"/>
      <c r="FS113" s="55"/>
      <c r="FT113" s="56" t="s">
        <v>2920</v>
      </c>
      <c r="FU113" s="55"/>
      <c r="FV113" s="55"/>
      <c r="FW113" s="55"/>
      <c r="FX113" s="55"/>
      <c r="FY113" s="55"/>
      <c r="FZ113" s="205"/>
      <c r="GD113" s="221"/>
      <c r="GE113" s="222"/>
      <c r="GF113" s="222"/>
      <c r="GG113" s="222"/>
      <c r="GH113" s="222"/>
      <c r="GI113" s="222"/>
      <c r="GJ113" s="221"/>
      <c r="GK113" s="222"/>
      <c r="GL113" s="222"/>
      <c r="GM113" s="222"/>
      <c r="GN113" s="222"/>
      <c r="GO113" s="222"/>
      <c r="GP113" s="223"/>
      <c r="GT113" s="243" t="s">
        <v>1418</v>
      </c>
      <c r="GU113" s="244"/>
      <c r="GV113" s="244"/>
      <c r="GW113" s="244"/>
      <c r="GX113" s="244"/>
      <c r="GY113" s="244"/>
      <c r="GZ113" s="243" t="s">
        <v>2921</v>
      </c>
      <c r="HA113" s="244"/>
      <c r="HB113" s="244"/>
      <c r="HC113" s="244"/>
      <c r="HD113" s="244"/>
      <c r="HE113" s="244"/>
      <c r="HF113" s="245"/>
      <c r="HM113" s="147" t="s">
        <v>1572</v>
      </c>
      <c r="HN113" s="148"/>
      <c r="HO113" s="148"/>
      <c r="HP113" s="148"/>
      <c r="HQ113" s="148"/>
      <c r="HR113" s="148"/>
      <c r="HS113" s="147" t="s">
        <v>2922</v>
      </c>
      <c r="HT113" s="148"/>
      <c r="HU113" s="148"/>
      <c r="HV113" s="148"/>
      <c r="HW113" s="148"/>
      <c r="HX113" s="148"/>
      <c r="HY113" s="149"/>
      <c r="IE113" s="192" t="s">
        <v>2923</v>
      </c>
      <c r="IF113" s="191"/>
      <c r="IG113" s="191"/>
      <c r="IH113" s="191"/>
      <c r="II113" s="191"/>
      <c r="IJ113" s="191"/>
      <c r="IK113" s="190" t="s">
        <v>1924</v>
      </c>
      <c r="IL113" s="191"/>
      <c r="IM113" s="191"/>
      <c r="IN113" s="191"/>
      <c r="IO113" s="191"/>
      <c r="IP113" s="191"/>
      <c r="IQ113" s="193"/>
    </row>
    <row r="114" spans="138:251">
      <c r="EH114" s="56" t="s">
        <v>2924</v>
      </c>
      <c r="EI114" s="55"/>
      <c r="EJ114" s="55"/>
      <c r="EK114" s="55"/>
      <c r="EL114" s="55"/>
      <c r="EM114" s="55"/>
      <c r="EN114" s="56" t="s">
        <v>2925</v>
      </c>
      <c r="EO114" s="55"/>
      <c r="EP114" s="55"/>
      <c r="EQ114" s="55"/>
      <c r="ER114" s="55"/>
      <c r="ES114" s="55"/>
      <c r="ET114" s="205"/>
      <c r="FN114" s="56" t="s">
        <v>2926</v>
      </c>
      <c r="FO114" s="55"/>
      <c r="FP114" s="55"/>
      <c r="FQ114" s="55"/>
      <c r="FR114" s="55"/>
      <c r="FS114" s="55"/>
      <c r="FT114" s="56" t="s">
        <v>2927</v>
      </c>
      <c r="FU114" s="55"/>
      <c r="FV114" s="55"/>
      <c r="FW114" s="55"/>
      <c r="FX114" s="55"/>
      <c r="FY114" s="55"/>
      <c r="FZ114" s="205"/>
      <c r="GD114" s="228"/>
      <c r="GE114" s="229"/>
      <c r="GF114" s="229"/>
      <c r="GG114" s="229"/>
      <c r="GH114" s="229"/>
      <c r="GI114" s="229"/>
      <c r="GJ114" s="228"/>
      <c r="GK114" s="229"/>
      <c r="GL114" s="229"/>
      <c r="GM114" s="229"/>
      <c r="GN114" s="229"/>
      <c r="GO114" s="229"/>
      <c r="GP114" s="230"/>
      <c r="GT114" s="243" t="s">
        <v>1623</v>
      </c>
      <c r="GU114" s="244"/>
      <c r="GV114" s="244"/>
      <c r="GW114" s="244"/>
      <c r="GX114" s="244"/>
      <c r="GY114" s="244"/>
      <c r="GZ114" s="243" t="s">
        <v>2928</v>
      </c>
      <c r="HA114" s="244"/>
      <c r="HB114" s="244"/>
      <c r="HC114" s="244"/>
      <c r="HD114" s="244"/>
      <c r="HE114" s="244"/>
      <c r="HF114" s="245"/>
      <c r="HM114" s="158" t="s">
        <v>1343</v>
      </c>
      <c r="HN114" s="159"/>
      <c r="HO114" s="159"/>
      <c r="HP114" s="159"/>
      <c r="HQ114" s="159"/>
      <c r="HR114" s="159"/>
      <c r="HS114" s="158" t="s">
        <v>2394</v>
      </c>
      <c r="HT114" s="159"/>
      <c r="HU114" s="159"/>
      <c r="HV114" s="159"/>
      <c r="HW114" s="159"/>
      <c r="HX114" s="159"/>
      <c r="HY114" s="160"/>
      <c r="IE114" s="192" t="s">
        <v>2929</v>
      </c>
      <c r="IF114" s="191"/>
      <c r="IG114" s="191"/>
      <c r="IH114" s="191"/>
      <c r="II114" s="191"/>
      <c r="IJ114" s="191"/>
      <c r="IK114" s="190" t="s">
        <v>1947</v>
      </c>
      <c r="IL114" s="191"/>
      <c r="IM114" s="191"/>
      <c r="IN114" s="191"/>
      <c r="IO114" s="191"/>
      <c r="IP114" s="191"/>
      <c r="IQ114" s="193"/>
    </row>
    <row r="115" spans="138:251">
      <c r="EH115" s="56" t="s">
        <v>2930</v>
      </c>
      <c r="EI115" s="55"/>
      <c r="EJ115" s="55"/>
      <c r="EK115" s="55"/>
      <c r="EL115" s="55"/>
      <c r="EM115" s="55"/>
      <c r="EN115" s="56" t="s">
        <v>2931</v>
      </c>
      <c r="EO115" s="55"/>
      <c r="EP115" s="55"/>
      <c r="EQ115" s="55"/>
      <c r="ER115" s="55"/>
      <c r="ES115" s="55"/>
      <c r="ET115" s="205"/>
      <c r="FN115" s="60" t="s">
        <v>1623</v>
      </c>
      <c r="FO115" s="59"/>
      <c r="FP115" s="59"/>
      <c r="FQ115" s="59"/>
      <c r="FR115" s="59"/>
      <c r="FS115" s="59"/>
      <c r="FT115" s="60" t="s">
        <v>2932</v>
      </c>
      <c r="FU115" s="59"/>
      <c r="FV115" s="59"/>
      <c r="FW115" s="59"/>
      <c r="FX115" s="59"/>
      <c r="FY115" s="59"/>
      <c r="FZ115" s="58"/>
      <c r="GT115" s="243" t="s">
        <v>1647</v>
      </c>
      <c r="GU115" s="244"/>
      <c r="GV115" s="244"/>
      <c r="GW115" s="244"/>
      <c r="GX115" s="244"/>
      <c r="GY115" s="244"/>
      <c r="GZ115" s="243" t="s">
        <v>2933</v>
      </c>
      <c r="HA115" s="244"/>
      <c r="HB115" s="244"/>
      <c r="HC115" s="244"/>
      <c r="HD115" s="244"/>
      <c r="HE115" s="244"/>
      <c r="HF115" s="245"/>
      <c r="HM115" s="158" t="s">
        <v>1587</v>
      </c>
      <c r="HN115" s="159"/>
      <c r="HO115" s="159"/>
      <c r="HP115" s="159"/>
      <c r="HQ115" s="159"/>
      <c r="HR115" s="159"/>
      <c r="HS115" s="158" t="s">
        <v>2915</v>
      </c>
      <c r="HT115" s="159"/>
      <c r="HU115" s="159"/>
      <c r="HV115" s="159"/>
      <c r="HW115" s="159"/>
      <c r="HX115" s="159"/>
      <c r="HY115" s="160"/>
      <c r="IE115" s="192" t="s">
        <v>2934</v>
      </c>
      <c r="IF115" s="191"/>
      <c r="IG115" s="191"/>
      <c r="IH115" s="191"/>
      <c r="II115" s="191"/>
      <c r="IJ115" s="191"/>
      <c r="IK115" s="190" t="s">
        <v>1970</v>
      </c>
      <c r="IL115" s="191"/>
      <c r="IM115" s="191"/>
      <c r="IN115" s="191"/>
      <c r="IO115" s="191"/>
      <c r="IP115" s="191"/>
      <c r="IQ115" s="193"/>
    </row>
    <row r="116" spans="138:251">
      <c r="EH116" s="56" t="s">
        <v>2935</v>
      </c>
      <c r="EI116" s="55"/>
      <c r="EJ116" s="55"/>
      <c r="EK116" s="55"/>
      <c r="EL116" s="55"/>
      <c r="EM116" s="55"/>
      <c r="EN116" s="56" t="s">
        <v>2936</v>
      </c>
      <c r="EO116" s="55"/>
      <c r="EP116" s="55"/>
      <c r="EQ116" s="55"/>
      <c r="ER116" s="55"/>
      <c r="ES116" s="55"/>
      <c r="ET116" s="205"/>
      <c r="EX116" t="s">
        <v>2937</v>
      </c>
      <c r="FN116" s="54" t="s">
        <v>2938</v>
      </c>
      <c r="FO116" s="52"/>
      <c r="FP116" s="52"/>
      <c r="FQ116" s="52"/>
      <c r="FR116" s="52"/>
      <c r="FS116" s="52"/>
      <c r="FT116" s="54" t="s">
        <v>2939</v>
      </c>
      <c r="FU116" s="52"/>
      <c r="FV116" s="52"/>
      <c r="FW116" s="52"/>
      <c r="FX116" s="52"/>
      <c r="FY116" s="52"/>
      <c r="FZ116" s="51"/>
      <c r="GT116" s="243" t="s">
        <v>1673</v>
      </c>
      <c r="GU116" s="244"/>
      <c r="GV116" s="244"/>
      <c r="GW116" s="244"/>
      <c r="GX116" s="244"/>
      <c r="GY116" s="244"/>
      <c r="GZ116" s="243" t="s">
        <v>2940</v>
      </c>
      <c r="HA116" s="244"/>
      <c r="HB116" s="244"/>
      <c r="HC116" s="244"/>
      <c r="HD116" s="244"/>
      <c r="HE116" s="244"/>
      <c r="HF116" s="245"/>
      <c r="HM116" s="158" t="s">
        <v>1418</v>
      </c>
      <c r="HN116" s="159"/>
      <c r="HO116" s="159"/>
      <c r="HP116" s="159"/>
      <c r="HQ116" s="159"/>
      <c r="HR116" s="159"/>
      <c r="HS116" s="158" t="s">
        <v>2921</v>
      </c>
      <c r="HT116" s="159"/>
      <c r="HU116" s="159"/>
      <c r="HV116" s="159"/>
      <c r="HW116" s="159"/>
      <c r="HX116" s="159"/>
      <c r="HY116" s="160"/>
      <c r="IE116" s="192" t="s">
        <v>1992</v>
      </c>
      <c r="IF116" s="191"/>
      <c r="IG116" s="191"/>
      <c r="IH116" s="191"/>
      <c r="II116" s="191"/>
      <c r="IJ116" s="191"/>
      <c r="IK116" s="190" t="s">
        <v>1993</v>
      </c>
      <c r="IL116" s="191"/>
      <c r="IM116" s="191"/>
      <c r="IN116" s="191"/>
      <c r="IO116" s="191"/>
      <c r="IP116" s="191"/>
      <c r="IQ116" s="193"/>
    </row>
    <row r="117" spans="138:251" ht="17.25">
      <c r="EH117" s="56" t="s">
        <v>2941</v>
      </c>
      <c r="EI117" s="55"/>
      <c r="EJ117" s="55"/>
      <c r="EK117" s="55"/>
      <c r="EL117" s="55"/>
      <c r="EM117" s="55"/>
      <c r="EN117" s="56" t="s">
        <v>2942</v>
      </c>
      <c r="EO117" s="55"/>
      <c r="EP117" s="55"/>
      <c r="EQ117" s="55"/>
      <c r="ER117" s="55"/>
      <c r="ES117" s="55"/>
      <c r="ET117" s="205"/>
      <c r="EX117" s="150" t="s">
        <v>2943</v>
      </c>
      <c r="EY117" s="63"/>
      <c r="EZ117" s="63"/>
      <c r="FA117" s="63"/>
      <c r="FB117" s="63"/>
      <c r="FC117" s="63"/>
      <c r="FD117" s="64" t="s">
        <v>2944</v>
      </c>
      <c r="FE117" s="63"/>
      <c r="FF117" s="63"/>
      <c r="FG117" s="63"/>
      <c r="FH117" s="63"/>
      <c r="FI117" s="63"/>
      <c r="FJ117" s="62"/>
      <c r="FN117" s="54" t="s">
        <v>2945</v>
      </c>
      <c r="FO117" s="52"/>
      <c r="FP117" s="52"/>
      <c r="FQ117" s="52"/>
      <c r="FR117" s="52"/>
      <c r="FS117" s="52"/>
      <c r="FT117" s="54" t="s">
        <v>2946</v>
      </c>
      <c r="FU117" s="52"/>
      <c r="FV117" s="52"/>
      <c r="FW117" s="52"/>
      <c r="FX117" s="52"/>
      <c r="FY117" s="52"/>
      <c r="FZ117" s="51"/>
      <c r="GT117" s="243" t="s">
        <v>1697</v>
      </c>
      <c r="GU117" s="244"/>
      <c r="GV117" s="244"/>
      <c r="GW117" s="244"/>
      <c r="GX117" s="244"/>
      <c r="GY117" s="244"/>
      <c r="GZ117" s="243" t="s">
        <v>2947</v>
      </c>
      <c r="HA117" s="244"/>
      <c r="HB117" s="244"/>
      <c r="HC117" s="244"/>
      <c r="HD117" s="244"/>
      <c r="HE117" s="244"/>
      <c r="HF117" s="245"/>
      <c r="HM117" s="243" t="s">
        <v>2449</v>
      </c>
      <c r="HN117" s="244"/>
      <c r="HO117" s="244"/>
      <c r="HP117" s="244"/>
      <c r="HQ117" s="244"/>
      <c r="HR117" s="244"/>
      <c r="HS117" s="243" t="s">
        <v>2856</v>
      </c>
      <c r="HT117" s="244"/>
      <c r="HU117" s="244"/>
      <c r="HV117" s="244"/>
      <c r="HW117" s="244"/>
      <c r="HX117" s="244"/>
      <c r="HY117" s="245"/>
      <c r="IE117" s="192" t="s">
        <v>2018</v>
      </c>
      <c r="IF117" s="191"/>
      <c r="IG117" s="191"/>
      <c r="IH117" s="191"/>
      <c r="II117" s="191"/>
      <c r="IJ117" s="191"/>
      <c r="IK117" s="190" t="s">
        <v>2019</v>
      </c>
      <c r="IL117" s="191"/>
      <c r="IM117" s="191"/>
      <c r="IN117" s="191"/>
      <c r="IO117" s="191"/>
      <c r="IP117" s="191"/>
      <c r="IQ117" s="193"/>
    </row>
    <row r="118" spans="138:251">
      <c r="EH118" s="56" t="s">
        <v>2948</v>
      </c>
      <c r="EI118" s="55"/>
      <c r="EJ118" s="55"/>
      <c r="EK118" s="55"/>
      <c r="EL118" s="55"/>
      <c r="EM118" s="55"/>
      <c r="EN118" s="56" t="s">
        <v>2949</v>
      </c>
      <c r="EO118" s="55"/>
      <c r="EP118" s="55"/>
      <c r="EQ118" s="55"/>
      <c r="ER118" s="55"/>
      <c r="ES118" s="55"/>
      <c r="ET118" s="205"/>
      <c r="EX118" s="224" t="s">
        <v>1581</v>
      </c>
      <c r="EY118" s="225"/>
      <c r="EZ118" s="225"/>
      <c r="FA118" s="225"/>
      <c r="FB118" s="225"/>
      <c r="FC118" s="225"/>
      <c r="FD118" s="224" t="s">
        <v>2898</v>
      </c>
      <c r="FE118" s="225"/>
      <c r="FF118" s="225"/>
      <c r="FG118" s="225"/>
      <c r="FH118" s="225"/>
      <c r="FI118" s="225"/>
      <c r="FJ118" s="226"/>
      <c r="FN118" s="56" t="s">
        <v>2950</v>
      </c>
      <c r="FO118" s="55"/>
      <c r="FP118" s="55"/>
      <c r="FQ118" s="55"/>
      <c r="FR118" s="55"/>
      <c r="FS118" s="55"/>
      <c r="FT118" s="56" t="s">
        <v>2951</v>
      </c>
      <c r="FU118" s="55"/>
      <c r="FV118" s="55"/>
      <c r="FW118" s="55"/>
      <c r="FX118" s="55"/>
      <c r="FY118" s="55"/>
      <c r="FZ118" s="205"/>
      <c r="GD118" s="211" t="s">
        <v>1820</v>
      </c>
      <c r="GE118" s="211"/>
      <c r="GF118" s="211"/>
      <c r="GG118" s="211"/>
      <c r="GH118" s="211"/>
      <c r="GI118" s="211"/>
      <c r="GJ118" s="211"/>
      <c r="GK118" s="211"/>
      <c r="GL118" s="211"/>
      <c r="GM118" s="211"/>
      <c r="GN118" s="211"/>
      <c r="GO118" s="211"/>
      <c r="GP118" s="211"/>
      <c r="GT118" s="243" t="s">
        <v>1329</v>
      </c>
      <c r="GU118" s="244"/>
      <c r="GV118" s="244"/>
      <c r="GW118" s="244"/>
      <c r="GX118" s="244"/>
      <c r="GY118" s="244"/>
      <c r="GZ118" s="243" t="s">
        <v>1720</v>
      </c>
      <c r="HA118" s="244"/>
      <c r="HB118" s="244"/>
      <c r="HC118" s="244"/>
      <c r="HD118" s="244"/>
      <c r="HE118" s="244"/>
      <c r="HF118" s="245"/>
      <c r="HM118" s="243" t="s">
        <v>1331</v>
      </c>
      <c r="HN118" s="244"/>
      <c r="HO118" s="244"/>
      <c r="HP118" s="244"/>
      <c r="HQ118" s="244"/>
      <c r="HR118" s="244"/>
      <c r="HS118" s="243" t="s">
        <v>2502</v>
      </c>
      <c r="HT118" s="244"/>
      <c r="HU118" s="244"/>
      <c r="HV118" s="244"/>
      <c r="HW118" s="244"/>
      <c r="HX118" s="244"/>
      <c r="HY118" s="245"/>
      <c r="IE118" s="192" t="s">
        <v>2042</v>
      </c>
      <c r="IF118" s="191"/>
      <c r="IG118" s="191"/>
      <c r="IH118" s="191"/>
      <c r="II118" s="191"/>
      <c r="IJ118" s="191"/>
      <c r="IK118" s="190" t="s">
        <v>2043</v>
      </c>
      <c r="IL118" s="191"/>
      <c r="IM118" s="191"/>
      <c r="IN118" s="191"/>
      <c r="IO118" s="191"/>
      <c r="IP118" s="191"/>
      <c r="IQ118" s="193"/>
    </row>
    <row r="119" spans="138:251" ht="17.25">
      <c r="EH119" s="56"/>
      <c r="EI119" s="55"/>
      <c r="EJ119" s="55"/>
      <c r="EK119" s="55"/>
      <c r="EL119" s="55"/>
      <c r="EM119" s="55"/>
      <c r="EN119" s="56"/>
      <c r="EO119" s="55"/>
      <c r="EP119" s="55"/>
      <c r="EQ119" s="55"/>
      <c r="ER119" s="55"/>
      <c r="ES119" s="55"/>
      <c r="ET119" s="205"/>
      <c r="EX119" s="161" t="s">
        <v>1337</v>
      </c>
      <c r="EY119" s="162"/>
      <c r="EZ119" s="162"/>
      <c r="FA119" s="162"/>
      <c r="FB119" s="162"/>
      <c r="FC119" s="162"/>
      <c r="FD119" s="161" t="s">
        <v>2952</v>
      </c>
      <c r="FE119" s="55"/>
      <c r="FF119" s="55"/>
      <c r="FG119" s="55"/>
      <c r="FH119" s="55"/>
      <c r="FI119" s="55"/>
      <c r="FJ119" s="205"/>
      <c r="FN119" s="56" t="s">
        <v>2953</v>
      </c>
      <c r="FO119" s="55"/>
      <c r="FP119" s="55"/>
      <c r="FQ119" s="55"/>
      <c r="FR119" s="55"/>
      <c r="FS119" s="55"/>
      <c r="FT119" s="56" t="s">
        <v>2954</v>
      </c>
      <c r="FU119" s="55"/>
      <c r="FV119" s="55"/>
      <c r="FW119" s="55"/>
      <c r="FX119" s="55"/>
      <c r="FY119" s="55"/>
      <c r="FZ119" s="205"/>
      <c r="GD119" s="212" t="s">
        <v>1555</v>
      </c>
      <c r="GE119" s="213"/>
      <c r="GF119" s="213"/>
      <c r="GG119" s="213"/>
      <c r="GH119" s="213"/>
      <c r="GI119" s="213"/>
      <c r="GJ119" s="212" t="s">
        <v>2955</v>
      </c>
      <c r="GK119" s="213"/>
      <c r="GL119" s="213"/>
      <c r="GM119" s="213"/>
      <c r="GN119" s="213"/>
      <c r="GO119" s="213"/>
      <c r="GP119" s="214"/>
      <c r="GT119" s="243" t="s">
        <v>1741</v>
      </c>
      <c r="GU119" s="244"/>
      <c r="GV119" s="244"/>
      <c r="GW119" s="244"/>
      <c r="GX119" s="244"/>
      <c r="GY119" s="244"/>
      <c r="GZ119" s="243" t="s">
        <v>2956</v>
      </c>
      <c r="HA119" s="244"/>
      <c r="HB119" s="244"/>
      <c r="HC119" s="244"/>
      <c r="HD119" s="244"/>
      <c r="HE119" s="244"/>
      <c r="HF119" s="245"/>
      <c r="HM119" s="243" t="s">
        <v>1327</v>
      </c>
      <c r="HN119" s="244"/>
      <c r="HO119" s="244"/>
      <c r="HP119" s="244"/>
      <c r="HQ119" s="244"/>
      <c r="HR119" s="244"/>
      <c r="HS119" s="243" t="s">
        <v>2956</v>
      </c>
      <c r="HT119" s="244"/>
      <c r="HU119" s="244"/>
      <c r="HV119" s="244"/>
      <c r="HW119" s="244"/>
      <c r="HX119" s="244"/>
      <c r="HY119" s="245"/>
      <c r="IE119" s="192" t="s">
        <v>2067</v>
      </c>
      <c r="IF119" s="191"/>
      <c r="IG119" s="191"/>
      <c r="IH119" s="191"/>
      <c r="II119" s="191"/>
      <c r="IJ119" s="191"/>
      <c r="IK119" s="190" t="s">
        <v>2068</v>
      </c>
      <c r="IL119" s="191"/>
      <c r="IM119" s="191"/>
      <c r="IN119" s="191"/>
      <c r="IO119" s="191"/>
      <c r="IP119" s="191"/>
      <c r="IQ119" s="193"/>
    </row>
    <row r="120" spans="138:251">
      <c r="EH120" s="271"/>
      <c r="EI120" s="272"/>
      <c r="EJ120" s="272"/>
      <c r="EK120" s="272"/>
      <c r="EL120" s="272"/>
      <c r="EM120" s="272"/>
      <c r="EN120" s="271"/>
      <c r="EO120" s="272"/>
      <c r="EP120" s="272"/>
      <c r="EQ120" s="272"/>
      <c r="ER120" s="272"/>
      <c r="ES120" s="272"/>
      <c r="ET120" s="273"/>
      <c r="EX120" s="161" t="s">
        <v>1343</v>
      </c>
      <c r="EY120" s="162"/>
      <c r="EZ120" s="162"/>
      <c r="FA120" s="162"/>
      <c r="FB120" s="162"/>
      <c r="FC120" s="162"/>
      <c r="FD120" s="161" t="s">
        <v>1342</v>
      </c>
      <c r="FE120" s="55"/>
      <c r="FF120" s="55"/>
      <c r="FG120" s="55"/>
      <c r="FH120" s="55"/>
      <c r="FI120" s="55"/>
      <c r="FJ120" s="205"/>
      <c r="FN120" s="56" t="s">
        <v>2957</v>
      </c>
      <c r="FO120" s="55"/>
      <c r="FP120" s="55"/>
      <c r="FQ120" s="55"/>
      <c r="FR120" s="55"/>
      <c r="FS120" s="55"/>
      <c r="FT120" s="56" t="s">
        <v>2958</v>
      </c>
      <c r="FU120" s="55"/>
      <c r="FV120" s="55"/>
      <c r="FW120" s="55"/>
      <c r="FX120" s="55"/>
      <c r="FY120" s="55"/>
      <c r="FZ120" s="205"/>
      <c r="GD120" s="216" t="s">
        <v>1421</v>
      </c>
      <c r="GE120" s="217"/>
      <c r="GF120" s="217"/>
      <c r="GG120" s="217"/>
      <c r="GH120" s="217"/>
      <c r="GI120" s="217"/>
      <c r="GJ120" s="216" t="s">
        <v>1579</v>
      </c>
      <c r="GK120" s="217"/>
      <c r="GL120" s="217"/>
      <c r="GM120" s="217"/>
      <c r="GN120" s="217"/>
      <c r="GO120" s="217"/>
      <c r="GP120" s="218"/>
      <c r="GT120" s="243" t="s">
        <v>1762</v>
      </c>
      <c r="GU120" s="244"/>
      <c r="GV120" s="244"/>
      <c r="GW120" s="244"/>
      <c r="GX120" s="244"/>
      <c r="GY120" s="244"/>
      <c r="GZ120" s="243" t="s">
        <v>2843</v>
      </c>
      <c r="HA120" s="244"/>
      <c r="HB120" s="244"/>
      <c r="HC120" s="244"/>
      <c r="HD120" s="244"/>
      <c r="HE120" s="244"/>
      <c r="HF120" s="245"/>
      <c r="HM120" s="243" t="s">
        <v>1326</v>
      </c>
      <c r="HN120" s="244"/>
      <c r="HO120" s="244"/>
      <c r="HP120" s="244"/>
      <c r="HQ120" s="244"/>
      <c r="HR120" s="244"/>
      <c r="HS120" s="243" t="s">
        <v>2851</v>
      </c>
      <c r="HT120" s="244"/>
      <c r="HU120" s="244"/>
      <c r="HV120" s="244"/>
      <c r="HW120" s="244"/>
      <c r="HX120" s="244"/>
      <c r="HY120" s="245"/>
      <c r="IE120" s="192" t="s">
        <v>2091</v>
      </c>
      <c r="IF120" s="191"/>
      <c r="IG120" s="191"/>
      <c r="IH120" s="191"/>
      <c r="II120" s="191"/>
      <c r="IJ120" s="191"/>
      <c r="IK120" s="190" t="s">
        <v>2092</v>
      </c>
      <c r="IL120" s="191"/>
      <c r="IM120" s="191"/>
      <c r="IN120" s="191"/>
      <c r="IO120" s="191"/>
      <c r="IP120" s="191"/>
      <c r="IQ120" s="193"/>
    </row>
    <row r="121" spans="138:251">
      <c r="EX121" s="161" t="s">
        <v>1587</v>
      </c>
      <c r="EY121" s="162"/>
      <c r="EZ121" s="162"/>
      <c r="FA121" s="162"/>
      <c r="FB121" s="162"/>
      <c r="FC121" s="162"/>
      <c r="FD121" s="161" t="s">
        <v>2915</v>
      </c>
      <c r="FE121" s="55"/>
      <c r="FF121" s="55"/>
      <c r="FG121" s="55"/>
      <c r="FH121" s="55"/>
      <c r="FI121" s="55"/>
      <c r="FJ121" s="205"/>
      <c r="FN121" s="54" t="s">
        <v>2959</v>
      </c>
      <c r="FO121" s="52"/>
      <c r="FP121" s="52"/>
      <c r="FQ121" s="52"/>
      <c r="FR121" s="52"/>
      <c r="FS121" s="52"/>
      <c r="FT121" s="54" t="s">
        <v>2960</v>
      </c>
      <c r="FU121" s="52"/>
      <c r="FV121" s="52"/>
      <c r="FW121" s="52"/>
      <c r="FX121" s="52"/>
      <c r="FY121" s="52"/>
      <c r="FZ121" s="51"/>
      <c r="GD121" s="216" t="s">
        <v>1420</v>
      </c>
      <c r="GE121" s="217"/>
      <c r="GF121" s="217"/>
      <c r="GG121" s="217"/>
      <c r="GH121" s="217"/>
      <c r="GI121" s="217"/>
      <c r="GJ121" s="216" t="s">
        <v>1419</v>
      </c>
      <c r="GK121" s="217"/>
      <c r="GL121" s="217"/>
      <c r="GM121" s="217"/>
      <c r="GN121" s="217"/>
      <c r="GO121" s="217"/>
      <c r="GP121" s="218"/>
      <c r="GT121" s="243" t="s">
        <v>1326</v>
      </c>
      <c r="GU121" s="244"/>
      <c r="GV121" s="244"/>
      <c r="GW121" s="244"/>
      <c r="GX121" s="244"/>
      <c r="GY121" s="244"/>
      <c r="GZ121" s="243" t="s">
        <v>2834</v>
      </c>
      <c r="HA121" s="244"/>
      <c r="HB121" s="244"/>
      <c r="HC121" s="244"/>
      <c r="HD121" s="244"/>
      <c r="HE121" s="244"/>
      <c r="HF121" s="245"/>
      <c r="HM121" s="243" t="s">
        <v>1325</v>
      </c>
      <c r="HN121" s="244"/>
      <c r="HO121" s="244"/>
      <c r="HP121" s="244"/>
      <c r="HQ121" s="244"/>
      <c r="HR121" s="244"/>
      <c r="HS121" s="243" t="s">
        <v>2961</v>
      </c>
      <c r="HT121" s="244"/>
      <c r="HU121" s="244"/>
      <c r="HV121" s="244"/>
      <c r="HW121" s="244"/>
      <c r="HX121" s="244"/>
      <c r="HY121" s="245"/>
      <c r="IE121" s="192" t="s">
        <v>2111</v>
      </c>
      <c r="IF121" s="191"/>
      <c r="IG121" s="191"/>
      <c r="IH121" s="191"/>
      <c r="II121" s="191"/>
      <c r="IJ121" s="191"/>
      <c r="IK121" s="190" t="s">
        <v>2112</v>
      </c>
      <c r="IL121" s="191"/>
      <c r="IM121" s="191"/>
      <c r="IN121" s="191"/>
      <c r="IO121" s="191"/>
      <c r="IP121" s="191"/>
      <c r="IQ121" s="193"/>
    </row>
    <row r="122" spans="138:251">
      <c r="EX122" s="60" t="s">
        <v>1418</v>
      </c>
      <c r="EY122" s="59"/>
      <c r="EZ122" s="59"/>
      <c r="FA122" s="59"/>
      <c r="FB122" s="59"/>
      <c r="FC122" s="59"/>
      <c r="FD122" s="60" t="s">
        <v>2921</v>
      </c>
      <c r="FE122" s="52"/>
      <c r="FF122" s="55"/>
      <c r="FG122" s="55"/>
      <c r="FH122" s="55"/>
      <c r="FI122" s="55"/>
      <c r="FJ122" s="205"/>
      <c r="FN122" s="54" t="s">
        <v>2962</v>
      </c>
      <c r="FO122" s="52"/>
      <c r="FP122" s="52"/>
      <c r="FQ122" s="52"/>
      <c r="FR122" s="52"/>
      <c r="FS122" s="52"/>
      <c r="FT122" s="54" t="s">
        <v>2963</v>
      </c>
      <c r="FU122" s="52"/>
      <c r="FV122" s="52"/>
      <c r="FW122" s="52"/>
      <c r="FX122" s="52"/>
      <c r="FY122" s="52"/>
      <c r="FZ122" s="51"/>
      <c r="GD122" s="216" t="s">
        <v>1416</v>
      </c>
      <c r="GE122" s="217"/>
      <c r="GF122" s="217"/>
      <c r="GG122" s="217"/>
      <c r="GH122" s="217"/>
      <c r="GI122" s="217"/>
      <c r="GJ122" s="216" t="s">
        <v>2830</v>
      </c>
      <c r="GK122" s="217"/>
      <c r="GL122" s="217"/>
      <c r="GM122" s="217"/>
      <c r="GN122" s="217"/>
      <c r="GO122" s="217"/>
      <c r="GP122" s="218"/>
      <c r="GT122" s="243" t="s">
        <v>1325</v>
      </c>
      <c r="GU122" s="244"/>
      <c r="GV122" s="244"/>
      <c r="GW122" s="244"/>
      <c r="GX122" s="244"/>
      <c r="GY122" s="244"/>
      <c r="GZ122" s="243" t="s">
        <v>2821</v>
      </c>
      <c r="HA122" s="244"/>
      <c r="HB122" s="244"/>
      <c r="HC122" s="244"/>
      <c r="HD122" s="244"/>
      <c r="HE122" s="244"/>
      <c r="HF122" s="245"/>
      <c r="HM122" s="243" t="s">
        <v>1823</v>
      </c>
      <c r="HN122" s="244"/>
      <c r="HO122" s="244"/>
      <c r="HP122" s="244"/>
      <c r="HQ122" s="244"/>
      <c r="HR122" s="244"/>
      <c r="HS122" s="243" t="s">
        <v>2844</v>
      </c>
      <c r="HT122" s="244"/>
      <c r="HU122" s="244"/>
      <c r="HV122" s="244"/>
      <c r="HW122" s="244"/>
      <c r="HX122" s="244"/>
      <c r="HY122" s="245"/>
      <c r="IE122" s="239" t="s">
        <v>2132</v>
      </c>
      <c r="IF122" s="191"/>
      <c r="IG122" s="191"/>
      <c r="IH122" s="191"/>
      <c r="II122" s="191"/>
      <c r="IJ122" s="191"/>
      <c r="IK122" s="190" t="s">
        <v>2133</v>
      </c>
      <c r="IL122" s="191"/>
      <c r="IM122" s="191"/>
      <c r="IN122" s="191"/>
      <c r="IO122" s="191"/>
      <c r="IP122" s="191"/>
      <c r="IQ122" s="193"/>
    </row>
    <row r="123" spans="138:251">
      <c r="EX123" s="60" t="s">
        <v>1623</v>
      </c>
      <c r="EY123" s="59"/>
      <c r="EZ123" s="59"/>
      <c r="FA123" s="59"/>
      <c r="FB123" s="59"/>
      <c r="FC123" s="59"/>
      <c r="FD123" s="60" t="s">
        <v>2810</v>
      </c>
      <c r="FE123" s="52"/>
      <c r="FF123" s="52"/>
      <c r="FG123" s="52"/>
      <c r="FH123" s="52"/>
      <c r="FI123" s="52"/>
      <c r="FJ123" s="51"/>
      <c r="FN123" s="56" t="s">
        <v>2964</v>
      </c>
      <c r="FO123" s="55"/>
      <c r="FP123" s="55"/>
      <c r="FQ123" s="55"/>
      <c r="FR123" s="55"/>
      <c r="FS123" s="55"/>
      <c r="FT123" s="56" t="s">
        <v>2965</v>
      </c>
      <c r="FU123" s="55"/>
      <c r="FV123" s="55"/>
      <c r="FW123" s="55"/>
      <c r="FX123" s="55"/>
      <c r="FY123" s="55"/>
      <c r="FZ123" s="205"/>
      <c r="GD123" s="221" t="s">
        <v>1973</v>
      </c>
      <c r="GE123" s="222"/>
      <c r="GF123" s="222"/>
      <c r="GG123" s="222"/>
      <c r="GH123" s="222"/>
      <c r="GI123" s="222"/>
      <c r="GJ123" s="221" t="s">
        <v>2966</v>
      </c>
      <c r="GK123" s="222"/>
      <c r="GL123" s="222"/>
      <c r="GM123" s="222"/>
      <c r="GN123" s="222"/>
      <c r="GO123" s="222"/>
      <c r="GP123" s="223"/>
      <c r="GT123" s="243"/>
      <c r="GU123" s="244"/>
      <c r="GV123" s="244"/>
      <c r="GW123" s="244"/>
      <c r="GX123" s="244"/>
      <c r="GY123" s="244"/>
      <c r="GZ123" s="243"/>
      <c r="HA123" s="244"/>
      <c r="HB123" s="244"/>
      <c r="HC123" s="244"/>
      <c r="HD123" s="244"/>
      <c r="HE123" s="244"/>
      <c r="HF123" s="245"/>
      <c r="HM123" s="158" t="s">
        <v>1623</v>
      </c>
      <c r="HN123" s="159"/>
      <c r="HO123" s="159"/>
      <c r="HP123" s="159"/>
      <c r="HQ123" s="159"/>
      <c r="HR123" s="159"/>
      <c r="HS123" s="158" t="s">
        <v>2928</v>
      </c>
      <c r="HT123" s="159"/>
      <c r="HU123" s="159"/>
      <c r="HV123" s="159"/>
      <c r="HW123" s="159"/>
      <c r="HX123" s="159"/>
      <c r="HY123" s="160"/>
      <c r="IE123" s="239" t="s">
        <v>2154</v>
      </c>
      <c r="IF123" s="191"/>
      <c r="IG123" s="191"/>
      <c r="IH123" s="191"/>
      <c r="II123" s="191"/>
      <c r="IJ123" s="191"/>
      <c r="IK123" s="190" t="s">
        <v>2155</v>
      </c>
      <c r="IL123" s="191"/>
      <c r="IM123" s="191"/>
      <c r="IN123" s="191"/>
      <c r="IO123" s="191"/>
      <c r="IP123" s="191"/>
      <c r="IQ123" s="193"/>
    </row>
    <row r="124" spans="138:251">
      <c r="EX124" s="54" t="s">
        <v>1647</v>
      </c>
      <c r="EY124" s="52"/>
      <c r="EZ124" s="52"/>
      <c r="FA124" s="52"/>
      <c r="FB124" s="52"/>
      <c r="FC124" s="52"/>
      <c r="FD124" s="54" t="s">
        <v>2933</v>
      </c>
      <c r="FE124" s="52"/>
      <c r="FF124" s="52"/>
      <c r="FG124" s="52"/>
      <c r="FH124" s="52"/>
      <c r="FI124" s="52"/>
      <c r="FJ124" s="51"/>
      <c r="FN124" s="56" t="s">
        <v>2967</v>
      </c>
      <c r="FO124" s="55"/>
      <c r="FP124" s="55"/>
      <c r="FQ124" s="55"/>
      <c r="FR124" s="55"/>
      <c r="FS124" s="55"/>
      <c r="FT124" s="56" t="s">
        <v>2968</v>
      </c>
      <c r="FU124" s="55"/>
      <c r="FV124" s="55"/>
      <c r="FW124" s="55"/>
      <c r="FX124" s="55"/>
      <c r="FY124" s="55"/>
      <c r="FZ124" s="205"/>
      <c r="GD124" s="221" t="s">
        <v>2046</v>
      </c>
      <c r="GE124" s="222"/>
      <c r="GF124" s="222"/>
      <c r="GG124" s="222"/>
      <c r="GH124" s="222"/>
      <c r="GI124" s="222"/>
      <c r="GJ124" s="221" t="s">
        <v>2969</v>
      </c>
      <c r="GK124" s="222"/>
      <c r="GL124" s="222"/>
      <c r="GM124" s="222"/>
      <c r="GN124" s="222"/>
      <c r="GO124" s="222"/>
      <c r="GP124" s="223"/>
      <c r="GT124" s="240"/>
      <c r="GU124" s="241"/>
      <c r="GV124" s="241"/>
      <c r="GW124" s="241"/>
      <c r="GX124" s="241"/>
      <c r="GY124" s="241"/>
      <c r="GZ124" s="240"/>
      <c r="HA124" s="241"/>
      <c r="HB124" s="241"/>
      <c r="HC124" s="241"/>
      <c r="HD124" s="241"/>
      <c r="HE124" s="241"/>
      <c r="HF124" s="242"/>
      <c r="HM124" s="243" t="s">
        <v>2938</v>
      </c>
      <c r="HN124" s="244"/>
      <c r="HO124" s="244"/>
      <c r="HP124" s="244"/>
      <c r="HQ124" s="244"/>
      <c r="HR124" s="244"/>
      <c r="HS124" s="243" t="s">
        <v>2939</v>
      </c>
      <c r="HT124" s="244"/>
      <c r="HU124" s="244"/>
      <c r="HV124" s="244"/>
      <c r="HW124" s="244"/>
      <c r="HX124" s="244"/>
      <c r="HY124" s="245"/>
      <c r="IE124" s="239" t="s">
        <v>2180</v>
      </c>
      <c r="IF124" s="191"/>
      <c r="IG124" s="191"/>
      <c r="IH124" s="191"/>
      <c r="II124" s="191"/>
      <c r="IJ124" s="191"/>
      <c r="IK124" s="190" t="s">
        <v>2181</v>
      </c>
      <c r="IL124" s="191"/>
      <c r="IM124" s="191"/>
      <c r="IN124" s="191"/>
      <c r="IO124" s="191"/>
      <c r="IP124" s="191"/>
      <c r="IQ124" s="193"/>
    </row>
    <row r="125" spans="138:251">
      <c r="EX125" s="54" t="s">
        <v>1673</v>
      </c>
      <c r="EY125" s="52"/>
      <c r="EZ125" s="52"/>
      <c r="FA125" s="52"/>
      <c r="FB125" s="52"/>
      <c r="FC125" s="52"/>
      <c r="FD125" s="54" t="s">
        <v>2940</v>
      </c>
      <c r="FE125" s="52"/>
      <c r="FF125" s="52"/>
      <c r="FG125" s="52"/>
      <c r="FH125" s="52"/>
      <c r="FI125" s="52"/>
      <c r="FJ125" s="51"/>
      <c r="FN125" s="56" t="s">
        <v>2970</v>
      </c>
      <c r="FO125" s="55"/>
      <c r="FP125" s="55"/>
      <c r="FQ125" s="55"/>
      <c r="FR125" s="55"/>
      <c r="FS125" s="55"/>
      <c r="FT125" s="56" t="s">
        <v>2971</v>
      </c>
      <c r="FU125" s="55"/>
      <c r="FV125" s="55"/>
      <c r="FW125" s="55"/>
      <c r="FX125" s="55"/>
      <c r="FY125" s="55"/>
      <c r="FZ125" s="205"/>
      <c r="GD125" s="221" t="s">
        <v>2115</v>
      </c>
      <c r="GE125" s="222"/>
      <c r="GF125" s="222"/>
      <c r="GG125" s="222"/>
      <c r="GH125" s="222"/>
      <c r="GI125" s="222"/>
      <c r="GJ125" s="221" t="s">
        <v>2972</v>
      </c>
      <c r="GK125" s="222"/>
      <c r="GL125" s="222"/>
      <c r="GM125" s="222"/>
      <c r="GN125" s="222"/>
      <c r="GO125" s="222"/>
      <c r="GP125" s="223"/>
      <c r="HM125" s="243" t="s">
        <v>2945</v>
      </c>
      <c r="HN125" s="244"/>
      <c r="HO125" s="244"/>
      <c r="HP125" s="244"/>
      <c r="HQ125" s="244"/>
      <c r="HR125" s="244"/>
      <c r="HS125" s="243" t="s">
        <v>2946</v>
      </c>
      <c r="HT125" s="244"/>
      <c r="HU125" s="244"/>
      <c r="HV125" s="244"/>
      <c r="HW125" s="244"/>
      <c r="HX125" s="244"/>
      <c r="HY125" s="245"/>
      <c r="IE125" s="239" t="s">
        <v>2200</v>
      </c>
      <c r="IF125" s="191"/>
      <c r="IG125" s="191"/>
      <c r="IH125" s="191"/>
      <c r="II125" s="191"/>
      <c r="IJ125" s="191"/>
      <c r="IK125" s="190" t="s">
        <v>2201</v>
      </c>
      <c r="IL125" s="191"/>
      <c r="IM125" s="191"/>
      <c r="IN125" s="191"/>
      <c r="IO125" s="191"/>
      <c r="IP125" s="191"/>
      <c r="IQ125" s="193"/>
    </row>
    <row r="126" spans="138:251">
      <c r="EX126" s="54" t="s">
        <v>1697</v>
      </c>
      <c r="EY126" s="52"/>
      <c r="EZ126" s="52"/>
      <c r="FA126" s="52"/>
      <c r="FB126" s="52"/>
      <c r="FC126" s="52"/>
      <c r="FD126" s="54" t="s">
        <v>2947</v>
      </c>
      <c r="FE126" s="52"/>
      <c r="FF126" s="52"/>
      <c r="FG126" s="52"/>
      <c r="FH126" s="52"/>
      <c r="FI126" s="52"/>
      <c r="FJ126" s="51"/>
      <c r="FN126" s="54"/>
      <c r="FO126" s="52"/>
      <c r="FP126" s="52"/>
      <c r="FQ126" s="52"/>
      <c r="FR126" s="52"/>
      <c r="FS126" s="52"/>
      <c r="FT126" s="54"/>
      <c r="FU126" s="52"/>
      <c r="FV126" s="52"/>
      <c r="FW126" s="52"/>
      <c r="FX126" s="52"/>
      <c r="FY126" s="52"/>
      <c r="FZ126" s="51"/>
      <c r="GD126" s="221" t="s">
        <v>2184</v>
      </c>
      <c r="GE126" s="222"/>
      <c r="GF126" s="222"/>
      <c r="GG126" s="222"/>
      <c r="GH126" s="222"/>
      <c r="GI126" s="222"/>
      <c r="GJ126" s="221" t="s">
        <v>2185</v>
      </c>
      <c r="GK126" s="222"/>
      <c r="GL126" s="222"/>
      <c r="GM126" s="222"/>
      <c r="GN126" s="222"/>
      <c r="GO126" s="222"/>
      <c r="GP126" s="223"/>
      <c r="HM126" s="243" t="s">
        <v>2950</v>
      </c>
      <c r="HN126" s="244"/>
      <c r="HO126" s="244"/>
      <c r="HP126" s="244"/>
      <c r="HQ126" s="244"/>
      <c r="HR126" s="244"/>
      <c r="HS126" s="243" t="s">
        <v>2951</v>
      </c>
      <c r="HT126" s="244"/>
      <c r="HU126" s="244"/>
      <c r="HV126" s="244"/>
      <c r="HW126" s="244"/>
      <c r="HX126" s="244"/>
      <c r="HY126" s="245"/>
      <c r="IE126" s="239" t="s">
        <v>2220</v>
      </c>
      <c r="IF126" s="191"/>
      <c r="IG126" s="191"/>
      <c r="IH126" s="191"/>
      <c r="II126" s="191"/>
      <c r="IJ126" s="191"/>
      <c r="IK126" s="190" t="s">
        <v>2221</v>
      </c>
      <c r="IL126" s="191"/>
      <c r="IM126" s="191"/>
      <c r="IN126" s="191"/>
      <c r="IO126" s="191"/>
      <c r="IP126" s="191"/>
      <c r="IQ126" s="193"/>
    </row>
    <row r="127" spans="138:251">
      <c r="EX127" s="54" t="s">
        <v>1329</v>
      </c>
      <c r="EY127" s="52"/>
      <c r="EZ127" s="52"/>
      <c r="FA127" s="52"/>
      <c r="FB127" s="52"/>
      <c r="FC127" s="52"/>
      <c r="FD127" s="54" t="s">
        <v>1720</v>
      </c>
      <c r="FE127" s="52"/>
      <c r="FF127" s="52"/>
      <c r="FG127" s="52"/>
      <c r="FH127" s="52"/>
      <c r="FI127" s="52"/>
      <c r="FJ127" s="51"/>
      <c r="FN127" s="50"/>
      <c r="FO127" s="49"/>
      <c r="FP127" s="49"/>
      <c r="FQ127" s="49"/>
      <c r="FR127" s="49"/>
      <c r="FS127" s="49"/>
      <c r="FT127" s="50"/>
      <c r="FU127" s="49"/>
      <c r="FV127" s="49"/>
      <c r="FW127" s="49"/>
      <c r="FX127" s="49"/>
      <c r="FY127" s="49"/>
      <c r="FZ127" s="48"/>
      <c r="GD127" s="221" t="s">
        <v>2241</v>
      </c>
      <c r="GE127" s="222"/>
      <c r="GF127" s="222"/>
      <c r="GG127" s="222"/>
      <c r="GH127" s="222"/>
      <c r="GI127" s="222"/>
      <c r="GJ127" s="221" t="s">
        <v>2242</v>
      </c>
      <c r="GK127" s="222"/>
      <c r="GL127" s="222"/>
      <c r="GM127" s="222"/>
      <c r="GN127" s="222"/>
      <c r="GO127" s="222"/>
      <c r="GP127" s="223"/>
      <c r="HM127" s="243" t="s">
        <v>2953</v>
      </c>
      <c r="HN127" s="244"/>
      <c r="HO127" s="244"/>
      <c r="HP127" s="244"/>
      <c r="HQ127" s="244"/>
      <c r="HR127" s="244"/>
      <c r="HS127" s="243" t="s">
        <v>2973</v>
      </c>
      <c r="HT127" s="244"/>
      <c r="HU127" s="244"/>
      <c r="HV127" s="244"/>
      <c r="HW127" s="244"/>
      <c r="HX127" s="244"/>
      <c r="HY127" s="245"/>
      <c r="IE127" s="239" t="s">
        <v>2239</v>
      </c>
      <c r="IF127" s="191"/>
      <c r="IG127" s="191"/>
      <c r="IH127" s="191"/>
      <c r="II127" s="191"/>
      <c r="IJ127" s="191"/>
      <c r="IK127" s="190" t="s">
        <v>2240</v>
      </c>
      <c r="IL127" s="191"/>
      <c r="IM127" s="191"/>
      <c r="IN127" s="191"/>
      <c r="IO127" s="191"/>
      <c r="IP127" s="191"/>
      <c r="IQ127" s="193"/>
    </row>
    <row r="128" spans="138:251">
      <c r="EX128" s="54" t="s">
        <v>1741</v>
      </c>
      <c r="EY128" s="52"/>
      <c r="EZ128" s="52"/>
      <c r="FA128" s="52"/>
      <c r="FB128" s="52"/>
      <c r="FC128" s="52"/>
      <c r="FD128" s="54" t="s">
        <v>2553</v>
      </c>
      <c r="FE128" s="52"/>
      <c r="FF128" s="52"/>
      <c r="FG128" s="52"/>
      <c r="FH128" s="52"/>
      <c r="FI128" s="52"/>
      <c r="FJ128" s="51"/>
      <c r="GD128" s="221" t="s">
        <v>2299</v>
      </c>
      <c r="GE128" s="222"/>
      <c r="GF128" s="222"/>
      <c r="GG128" s="222"/>
      <c r="GH128" s="222"/>
      <c r="GI128" s="222"/>
      <c r="GJ128" s="221" t="s">
        <v>2300</v>
      </c>
      <c r="GK128" s="222"/>
      <c r="GL128" s="222"/>
      <c r="GM128" s="222"/>
      <c r="GN128" s="222"/>
      <c r="GO128" s="222"/>
      <c r="GP128" s="223"/>
      <c r="HM128" s="243" t="s">
        <v>2957</v>
      </c>
      <c r="HN128" s="244"/>
      <c r="HO128" s="244"/>
      <c r="HP128" s="244"/>
      <c r="HQ128" s="244"/>
      <c r="HR128" s="244"/>
      <c r="HS128" s="243" t="s">
        <v>2974</v>
      </c>
      <c r="HT128" s="244"/>
      <c r="HU128" s="244"/>
      <c r="HV128" s="244"/>
      <c r="HW128" s="244"/>
      <c r="HX128" s="244"/>
      <c r="HY128" s="245"/>
      <c r="IE128" s="239" t="s">
        <v>2258</v>
      </c>
      <c r="IF128" s="191"/>
      <c r="IG128" s="191"/>
      <c r="IH128" s="191"/>
      <c r="II128" s="191"/>
      <c r="IJ128" s="191"/>
      <c r="IK128" s="190" t="s">
        <v>2259</v>
      </c>
      <c r="IL128" s="191"/>
      <c r="IM128" s="191"/>
      <c r="IN128" s="191"/>
      <c r="IO128" s="191"/>
      <c r="IP128" s="191"/>
      <c r="IQ128" s="193"/>
    </row>
    <row r="129" spans="154:251">
      <c r="EX129" s="54" t="s">
        <v>1762</v>
      </c>
      <c r="EY129" s="52"/>
      <c r="EZ129" s="52"/>
      <c r="FA129" s="52"/>
      <c r="FB129" s="52"/>
      <c r="FC129" s="52"/>
      <c r="FD129" s="54" t="s">
        <v>2975</v>
      </c>
      <c r="FE129" s="52"/>
      <c r="FF129" s="52"/>
      <c r="FG129" s="52"/>
      <c r="FH129" s="52"/>
      <c r="FI129" s="52"/>
      <c r="FJ129" s="51"/>
      <c r="FN129" t="s">
        <v>2976</v>
      </c>
      <c r="GD129" s="221" t="s">
        <v>2353</v>
      </c>
      <c r="GE129" s="222"/>
      <c r="GF129" s="222"/>
      <c r="GG129" s="222"/>
      <c r="GH129" s="222"/>
      <c r="GI129" s="222"/>
      <c r="GJ129" s="221" t="s">
        <v>2354</v>
      </c>
      <c r="GK129" s="222"/>
      <c r="GL129" s="222"/>
      <c r="GM129" s="222"/>
      <c r="GN129" s="222"/>
      <c r="GO129" s="222"/>
      <c r="GP129" s="223"/>
      <c r="HM129" s="243" t="s">
        <v>2205</v>
      </c>
      <c r="HN129" s="244"/>
      <c r="HO129" s="244"/>
      <c r="HP129" s="244"/>
      <c r="HQ129" s="244"/>
      <c r="HR129" s="244"/>
      <c r="HS129" s="243" t="s">
        <v>2977</v>
      </c>
      <c r="HT129" s="244"/>
      <c r="HU129" s="244"/>
      <c r="HV129" s="244"/>
      <c r="HW129" s="244"/>
      <c r="HX129" s="244"/>
      <c r="HY129" s="245"/>
      <c r="IE129" s="239" t="s">
        <v>2277</v>
      </c>
      <c r="IF129" s="191"/>
      <c r="IG129" s="191"/>
      <c r="IH129" s="191"/>
      <c r="II129" s="191"/>
      <c r="IJ129" s="191"/>
      <c r="IK129" s="190" t="s">
        <v>2278</v>
      </c>
      <c r="IL129" s="191"/>
      <c r="IM129" s="191"/>
      <c r="IN129" s="191"/>
      <c r="IO129" s="191"/>
      <c r="IP129" s="191"/>
      <c r="IQ129" s="193"/>
    </row>
    <row r="130" spans="154:251" ht="17.25">
      <c r="EX130" s="54" t="s">
        <v>1326</v>
      </c>
      <c r="EY130" s="52"/>
      <c r="EZ130" s="52"/>
      <c r="FA130" s="52"/>
      <c r="FB130" s="52"/>
      <c r="FC130" s="52"/>
      <c r="FD130" s="54" t="s">
        <v>2834</v>
      </c>
      <c r="FE130" s="52"/>
      <c r="FF130" s="52"/>
      <c r="FG130" s="52"/>
      <c r="FH130" s="52"/>
      <c r="FI130" s="52"/>
      <c r="FJ130" s="51"/>
      <c r="FN130" s="150" t="s">
        <v>1569</v>
      </c>
      <c r="FO130" s="63"/>
      <c r="FP130" s="63"/>
      <c r="FQ130" s="63"/>
      <c r="FR130" s="63"/>
      <c r="FS130" s="63"/>
      <c r="FT130" s="64" t="s">
        <v>2978</v>
      </c>
      <c r="FU130" s="63"/>
      <c r="FV130" s="63"/>
      <c r="FW130" s="63"/>
      <c r="FX130" s="63"/>
      <c r="FY130" s="63"/>
      <c r="FZ130" s="62"/>
      <c r="GD130" s="221" t="s">
        <v>2411</v>
      </c>
      <c r="GE130" s="222"/>
      <c r="GF130" s="222"/>
      <c r="GG130" s="222"/>
      <c r="GH130" s="222"/>
      <c r="GI130" s="222"/>
      <c r="GJ130" s="221" t="s">
        <v>2412</v>
      </c>
      <c r="GK130" s="222"/>
      <c r="GL130" s="222"/>
      <c r="GM130" s="222"/>
      <c r="GN130" s="222"/>
      <c r="GO130" s="222"/>
      <c r="GP130" s="223"/>
      <c r="HM130" s="243" t="s">
        <v>2979</v>
      </c>
      <c r="HN130" s="244"/>
      <c r="HO130" s="244"/>
      <c r="HP130" s="244"/>
      <c r="HQ130" s="244"/>
      <c r="HR130" s="244"/>
      <c r="HS130" s="243" t="s">
        <v>2980</v>
      </c>
      <c r="HT130" s="244"/>
      <c r="HU130" s="244"/>
      <c r="HV130" s="244"/>
      <c r="HW130" s="244"/>
      <c r="HX130" s="244"/>
      <c r="HY130" s="245"/>
      <c r="IE130" s="239" t="s">
        <v>2297</v>
      </c>
      <c r="IF130" s="191"/>
      <c r="IG130" s="191"/>
      <c r="IH130" s="191"/>
      <c r="II130" s="191"/>
      <c r="IJ130" s="191"/>
      <c r="IK130" s="190" t="s">
        <v>2298</v>
      </c>
      <c r="IL130" s="191"/>
      <c r="IM130" s="191"/>
      <c r="IN130" s="191"/>
      <c r="IO130" s="191"/>
      <c r="IP130" s="191"/>
      <c r="IQ130" s="193"/>
    </row>
    <row r="131" spans="154:251">
      <c r="EX131" s="54" t="s">
        <v>1325</v>
      </c>
      <c r="EY131" s="52"/>
      <c r="EZ131" s="52"/>
      <c r="FA131" s="52"/>
      <c r="FB131" s="52"/>
      <c r="FC131" s="52"/>
      <c r="FD131" s="54" t="s">
        <v>2857</v>
      </c>
      <c r="FE131" s="52"/>
      <c r="FF131" s="52"/>
      <c r="FG131" s="52"/>
      <c r="FH131" s="52"/>
      <c r="FI131" s="52"/>
      <c r="FJ131" s="51"/>
      <c r="FN131" s="61" t="s">
        <v>1421</v>
      </c>
      <c r="FO131" s="59"/>
      <c r="FP131" s="59"/>
      <c r="FQ131" s="59"/>
      <c r="FR131" s="59"/>
      <c r="FS131" s="59"/>
      <c r="FT131" s="61" t="s">
        <v>2981</v>
      </c>
      <c r="FU131" s="59"/>
      <c r="FV131" s="59"/>
      <c r="FW131" s="59"/>
      <c r="FX131" s="59"/>
      <c r="FY131" s="59"/>
      <c r="FZ131" s="58"/>
      <c r="GD131" s="221" t="s">
        <v>2466</v>
      </c>
      <c r="GE131" s="222"/>
      <c r="GF131" s="222"/>
      <c r="GG131" s="222"/>
      <c r="GH131" s="222"/>
      <c r="GI131" s="222"/>
      <c r="GJ131" s="221" t="s">
        <v>2467</v>
      </c>
      <c r="GK131" s="222"/>
      <c r="GL131" s="222"/>
      <c r="GM131" s="222"/>
      <c r="GN131" s="222"/>
      <c r="GO131" s="222"/>
      <c r="GP131" s="223"/>
      <c r="HM131" s="243" t="s">
        <v>2887</v>
      </c>
      <c r="HN131" s="244"/>
      <c r="HO131" s="244"/>
      <c r="HP131" s="244"/>
      <c r="HQ131" s="244"/>
      <c r="HR131" s="244"/>
      <c r="HS131" s="243" t="s">
        <v>2982</v>
      </c>
      <c r="HT131" s="244"/>
      <c r="HU131" s="244"/>
      <c r="HV131" s="244"/>
      <c r="HW131" s="244"/>
      <c r="HX131" s="244"/>
      <c r="HY131" s="245"/>
      <c r="IE131" s="239" t="s">
        <v>2314</v>
      </c>
      <c r="IF131" s="191"/>
      <c r="IG131" s="191"/>
      <c r="IH131" s="191"/>
      <c r="II131" s="191"/>
      <c r="IJ131" s="191"/>
      <c r="IK131" s="190" t="s">
        <v>2315</v>
      </c>
      <c r="IL131" s="191"/>
      <c r="IM131" s="191"/>
      <c r="IN131" s="191"/>
      <c r="IO131" s="191"/>
      <c r="IP131" s="191"/>
      <c r="IQ131" s="193"/>
    </row>
    <row r="132" spans="154:251">
      <c r="EX132" s="53" t="s">
        <v>2983</v>
      </c>
      <c r="EY132" s="52"/>
      <c r="EZ132" s="52"/>
      <c r="FA132" s="52"/>
      <c r="FB132" s="52"/>
      <c r="FC132" s="52"/>
      <c r="FD132" s="54" t="s">
        <v>2879</v>
      </c>
      <c r="FE132" s="52"/>
      <c r="FF132" s="52"/>
      <c r="FG132" s="52"/>
      <c r="FH132" s="52"/>
      <c r="FI132" s="52"/>
      <c r="FJ132" s="51"/>
      <c r="FN132" s="61" t="s">
        <v>1420</v>
      </c>
      <c r="FO132" s="59"/>
      <c r="FP132" s="59"/>
      <c r="FQ132" s="59"/>
      <c r="FR132" s="59"/>
      <c r="FS132" s="59"/>
      <c r="FT132" s="61" t="s">
        <v>1419</v>
      </c>
      <c r="FU132" s="59"/>
      <c r="FV132" s="59"/>
      <c r="FW132" s="59"/>
      <c r="FX132" s="59"/>
      <c r="FY132" s="59"/>
      <c r="FZ132" s="58"/>
      <c r="GD132" s="221"/>
      <c r="GE132" s="222"/>
      <c r="GF132" s="222"/>
      <c r="GG132" s="222"/>
      <c r="GH132" s="222"/>
      <c r="GI132" s="222"/>
      <c r="GJ132" s="221"/>
      <c r="GK132" s="222"/>
      <c r="GL132" s="222"/>
      <c r="GM132" s="222"/>
      <c r="GN132" s="222"/>
      <c r="GO132" s="222"/>
      <c r="GP132" s="223"/>
      <c r="HM132" s="243" t="s">
        <v>2894</v>
      </c>
      <c r="HN132" s="244"/>
      <c r="HO132" s="244"/>
      <c r="HP132" s="244"/>
      <c r="HQ132" s="244"/>
      <c r="HR132" s="244"/>
      <c r="HS132" s="243" t="s">
        <v>2984</v>
      </c>
      <c r="HT132" s="244"/>
      <c r="HU132" s="244"/>
      <c r="HV132" s="244"/>
      <c r="HW132" s="244"/>
      <c r="HX132" s="244"/>
      <c r="HY132" s="245"/>
      <c r="IE132" s="239" t="s">
        <v>2330</v>
      </c>
      <c r="IF132" s="191"/>
      <c r="IG132" s="191"/>
      <c r="IH132" s="191"/>
      <c r="II132" s="191"/>
      <c r="IJ132" s="191"/>
      <c r="IK132" s="190" t="s">
        <v>2331</v>
      </c>
      <c r="IL132" s="191"/>
      <c r="IM132" s="191"/>
      <c r="IN132" s="191"/>
      <c r="IO132" s="191"/>
      <c r="IP132" s="191"/>
      <c r="IQ132" s="193"/>
    </row>
    <row r="133" spans="154:251">
      <c r="EX133" s="54"/>
      <c r="EY133" s="52"/>
      <c r="EZ133" s="52"/>
      <c r="FA133" s="52"/>
      <c r="FB133" s="52"/>
      <c r="FC133" s="52"/>
      <c r="FD133" s="54"/>
      <c r="FE133" s="52"/>
      <c r="FF133" s="52"/>
      <c r="FG133" s="52"/>
      <c r="FH133" s="52"/>
      <c r="FI133" s="52"/>
      <c r="FJ133" s="51"/>
      <c r="FN133" s="61" t="s">
        <v>1416</v>
      </c>
      <c r="FO133" s="59"/>
      <c r="FP133" s="59"/>
      <c r="FQ133" s="59"/>
      <c r="FR133" s="59"/>
      <c r="FS133" s="59"/>
      <c r="FT133" s="61" t="s">
        <v>2830</v>
      </c>
      <c r="FU133" s="59"/>
      <c r="FV133" s="59"/>
      <c r="FW133" s="59"/>
      <c r="FX133" s="59"/>
      <c r="FY133" s="59"/>
      <c r="FZ133" s="58"/>
      <c r="GD133" s="228"/>
      <c r="GE133" s="229"/>
      <c r="GF133" s="229"/>
      <c r="GG133" s="229"/>
      <c r="GH133" s="229"/>
      <c r="GI133" s="229"/>
      <c r="GJ133" s="228"/>
      <c r="GK133" s="229"/>
      <c r="GL133" s="229"/>
      <c r="GM133" s="229"/>
      <c r="GN133" s="229"/>
      <c r="GO133" s="229"/>
      <c r="GP133" s="230"/>
      <c r="HM133" s="243" t="s">
        <v>2985</v>
      </c>
      <c r="HN133" s="244"/>
      <c r="HO133" s="244"/>
      <c r="HP133" s="244"/>
      <c r="HQ133" s="244"/>
      <c r="HR133" s="244"/>
      <c r="HS133" s="243" t="s">
        <v>2986</v>
      </c>
      <c r="HT133" s="244"/>
      <c r="HU133" s="244"/>
      <c r="HV133" s="244"/>
      <c r="HW133" s="244"/>
      <c r="HX133" s="244"/>
      <c r="HY133" s="245"/>
      <c r="IE133" s="239" t="s">
        <v>2351</v>
      </c>
      <c r="IF133" s="191"/>
      <c r="IG133" s="191"/>
      <c r="IH133" s="191"/>
      <c r="II133" s="191"/>
      <c r="IJ133" s="191"/>
      <c r="IK133" s="190" t="s">
        <v>2352</v>
      </c>
      <c r="IL133" s="191"/>
      <c r="IM133" s="191"/>
      <c r="IN133" s="191"/>
      <c r="IO133" s="191"/>
      <c r="IP133" s="191"/>
      <c r="IQ133" s="193"/>
    </row>
    <row r="134" spans="154:251">
      <c r="EX134" s="50"/>
      <c r="EY134" s="49"/>
      <c r="EZ134" s="49"/>
      <c r="FA134" s="49"/>
      <c r="FB134" s="49"/>
      <c r="FC134" s="49"/>
      <c r="FD134" s="50"/>
      <c r="FE134" s="49"/>
      <c r="FF134" s="49"/>
      <c r="FG134" s="49"/>
      <c r="FH134" s="49"/>
      <c r="FI134" s="49"/>
      <c r="FJ134" s="48"/>
      <c r="FN134" s="54" t="s">
        <v>1605</v>
      </c>
      <c r="FO134" s="52"/>
      <c r="FP134" s="52"/>
      <c r="FQ134" s="52"/>
      <c r="FR134" s="52"/>
      <c r="FS134" s="52"/>
      <c r="FT134" s="54" t="s">
        <v>2898</v>
      </c>
      <c r="FU134" s="52"/>
      <c r="FV134" s="52"/>
      <c r="FW134" s="52"/>
      <c r="FX134" s="52"/>
      <c r="FY134" s="52"/>
      <c r="FZ134" s="51"/>
      <c r="GD134" s="221"/>
      <c r="GE134" s="222"/>
      <c r="GF134" s="222"/>
      <c r="GG134" s="222"/>
      <c r="GH134" s="222"/>
      <c r="GI134" s="222"/>
      <c r="GJ134" s="221"/>
      <c r="GK134" s="222"/>
      <c r="GL134" s="222"/>
      <c r="GM134" s="222"/>
      <c r="GN134" s="222"/>
      <c r="GO134" s="222"/>
      <c r="GP134" s="223"/>
      <c r="HM134" s="243"/>
      <c r="HN134" s="244"/>
      <c r="HO134" s="244"/>
      <c r="HP134" s="244"/>
      <c r="HQ134" s="244"/>
      <c r="HR134" s="244"/>
      <c r="HS134" s="243"/>
      <c r="HT134" s="244"/>
      <c r="HU134" s="244"/>
      <c r="HV134" s="244"/>
      <c r="HW134" s="244"/>
      <c r="HX134" s="244"/>
      <c r="HY134" s="245"/>
      <c r="IE134" s="239" t="s">
        <v>2987</v>
      </c>
      <c r="IF134" s="191"/>
      <c r="IG134" s="191"/>
      <c r="IH134" s="191"/>
      <c r="II134" s="191"/>
      <c r="IJ134" s="191"/>
      <c r="IK134" s="190" t="s">
        <v>2364</v>
      </c>
      <c r="IL134" s="191"/>
      <c r="IM134" s="191"/>
      <c r="IN134" s="191"/>
      <c r="IO134" s="191"/>
      <c r="IP134" s="191"/>
      <c r="IQ134" s="193"/>
    </row>
    <row r="135" spans="154:251">
      <c r="FN135" s="61" t="s">
        <v>1343</v>
      </c>
      <c r="FO135" s="59"/>
      <c r="FP135" s="59"/>
      <c r="FQ135" s="59"/>
      <c r="FR135" s="59"/>
      <c r="FS135" s="59"/>
      <c r="FT135" s="61" t="s">
        <v>2871</v>
      </c>
      <c r="FU135" s="59"/>
      <c r="FV135" s="59"/>
      <c r="FW135" s="59"/>
      <c r="FX135" s="59"/>
      <c r="FY135" s="59"/>
      <c r="FZ135" s="58"/>
      <c r="GD135" s="221"/>
      <c r="GE135" s="222"/>
      <c r="GF135" s="222"/>
      <c r="GG135" s="222"/>
      <c r="GH135" s="222"/>
      <c r="GI135" s="222"/>
      <c r="GJ135" s="221"/>
      <c r="GK135" s="222"/>
      <c r="GL135" s="222"/>
      <c r="GM135" s="222"/>
      <c r="GN135" s="222"/>
      <c r="GO135" s="222"/>
      <c r="GP135" s="223"/>
      <c r="HM135" s="240"/>
      <c r="HN135" s="241"/>
      <c r="HO135" s="241"/>
      <c r="HP135" s="241"/>
      <c r="HQ135" s="241"/>
      <c r="HR135" s="241"/>
      <c r="HS135" s="240"/>
      <c r="HT135" s="241"/>
      <c r="HU135" s="241"/>
      <c r="HV135" s="241"/>
      <c r="HW135" s="241"/>
      <c r="HX135" s="241"/>
      <c r="HY135" s="242"/>
      <c r="IE135" s="239" t="s">
        <v>2988</v>
      </c>
      <c r="IF135" s="191"/>
      <c r="IG135" s="191"/>
      <c r="IH135" s="191"/>
      <c r="II135" s="191"/>
      <c r="IJ135" s="191"/>
      <c r="IK135" s="190" t="s">
        <v>2382</v>
      </c>
      <c r="IL135" s="191"/>
      <c r="IM135" s="191"/>
      <c r="IN135" s="191"/>
      <c r="IO135" s="191"/>
      <c r="IP135" s="191"/>
      <c r="IQ135" s="193"/>
    </row>
    <row r="136" spans="154:251">
      <c r="FN136" s="61" t="s">
        <v>1339</v>
      </c>
      <c r="FO136" s="59"/>
      <c r="FP136" s="59"/>
      <c r="FQ136" s="59"/>
      <c r="FR136" s="59"/>
      <c r="FS136" s="59"/>
      <c r="FT136" s="61" t="s">
        <v>2989</v>
      </c>
      <c r="FU136" s="59"/>
      <c r="FV136" s="59"/>
      <c r="FW136" s="59"/>
      <c r="FX136" s="59"/>
      <c r="FY136" s="59"/>
      <c r="FZ136" s="58"/>
      <c r="GD136" s="228"/>
      <c r="GE136" s="229"/>
      <c r="GF136" s="229"/>
      <c r="GG136" s="229"/>
      <c r="GH136" s="229"/>
      <c r="GI136" s="229"/>
      <c r="GJ136" s="228"/>
      <c r="GK136" s="229"/>
      <c r="GL136" s="229"/>
      <c r="GM136" s="229"/>
      <c r="GN136" s="229"/>
      <c r="GO136" s="229"/>
      <c r="GP136" s="230"/>
      <c r="IE136" s="239" t="s">
        <v>2990</v>
      </c>
      <c r="IF136" s="191"/>
      <c r="IG136" s="191"/>
      <c r="IH136" s="191"/>
      <c r="II136" s="191"/>
      <c r="IJ136" s="191"/>
      <c r="IK136" s="190" t="s">
        <v>2400</v>
      </c>
      <c r="IL136" s="191"/>
      <c r="IM136" s="191"/>
      <c r="IN136" s="191"/>
      <c r="IO136" s="191"/>
      <c r="IP136" s="191"/>
      <c r="IQ136" s="193"/>
    </row>
    <row r="137" spans="154:251">
      <c r="EX137" t="s">
        <v>1550</v>
      </c>
      <c r="FN137" s="54" t="s">
        <v>1385</v>
      </c>
      <c r="FO137" s="52"/>
      <c r="FP137" s="52"/>
      <c r="FQ137" s="52"/>
      <c r="FR137" s="52"/>
      <c r="FS137" s="52"/>
      <c r="FT137" s="54" t="s">
        <v>2991</v>
      </c>
      <c r="FU137" s="52"/>
      <c r="FV137" s="52"/>
      <c r="FW137" s="52"/>
      <c r="FX137" s="52"/>
      <c r="FY137" s="52"/>
      <c r="FZ137" s="51"/>
      <c r="IE137" s="239" t="s">
        <v>2992</v>
      </c>
      <c r="IF137" s="191"/>
      <c r="IG137" s="191"/>
      <c r="IH137" s="191"/>
      <c r="II137" s="191"/>
      <c r="IJ137" s="191"/>
      <c r="IK137" s="190" t="s">
        <v>2418</v>
      </c>
      <c r="IL137" s="191"/>
      <c r="IM137" s="191"/>
      <c r="IN137" s="191"/>
      <c r="IO137" s="191"/>
      <c r="IP137" s="191"/>
      <c r="IQ137" s="193"/>
    </row>
    <row r="138" spans="154:251" ht="17.25">
      <c r="EX138" s="150" t="s">
        <v>2993</v>
      </c>
      <c r="EY138" s="63"/>
      <c r="EZ138" s="63"/>
      <c r="FA138" s="63"/>
      <c r="FB138" s="63"/>
      <c r="FC138" s="63"/>
      <c r="FD138" s="64" t="s">
        <v>2994</v>
      </c>
      <c r="FE138" s="63"/>
      <c r="FF138" s="63"/>
      <c r="FG138" s="63"/>
      <c r="FH138" s="63"/>
      <c r="FI138" s="63"/>
      <c r="FJ138" s="62"/>
      <c r="FN138" s="54" t="s">
        <v>1381</v>
      </c>
      <c r="FO138" s="52"/>
      <c r="FP138" s="52"/>
      <c r="FQ138" s="52"/>
      <c r="FR138" s="52"/>
      <c r="FS138" s="52"/>
      <c r="FT138" s="54" t="s">
        <v>2995</v>
      </c>
      <c r="FU138" s="52"/>
      <c r="FV138" s="52"/>
      <c r="FW138" s="52"/>
      <c r="FX138" s="52"/>
      <c r="FY138" s="52"/>
      <c r="FZ138" s="51"/>
      <c r="IE138" s="239" t="s">
        <v>2996</v>
      </c>
      <c r="IF138" s="191"/>
      <c r="IG138" s="191"/>
      <c r="IH138" s="191"/>
      <c r="II138" s="191"/>
      <c r="IJ138" s="191"/>
      <c r="IK138" s="190" t="s">
        <v>2437</v>
      </c>
      <c r="IL138" s="191"/>
      <c r="IM138" s="191"/>
      <c r="IN138" s="191"/>
      <c r="IO138" s="191"/>
      <c r="IP138" s="191"/>
      <c r="IQ138" s="193"/>
    </row>
    <row r="139" spans="154:251">
      <c r="EX139" s="56" t="s">
        <v>1581</v>
      </c>
      <c r="EY139" s="55"/>
      <c r="EZ139" s="55"/>
      <c r="FA139" s="55"/>
      <c r="FB139" s="55"/>
      <c r="FC139" s="55"/>
      <c r="FD139" s="56" t="s">
        <v>2724</v>
      </c>
      <c r="FE139" s="55"/>
      <c r="FF139" s="55"/>
      <c r="FG139" s="55"/>
      <c r="FH139" s="55"/>
      <c r="FI139" s="55"/>
      <c r="FJ139" s="205"/>
      <c r="FN139" s="54" t="s">
        <v>1377</v>
      </c>
      <c r="FO139" s="52"/>
      <c r="FP139" s="52"/>
      <c r="FQ139" s="52"/>
      <c r="FR139" s="52"/>
      <c r="FS139" s="52"/>
      <c r="FT139" s="54" t="s">
        <v>2997</v>
      </c>
      <c r="FU139" s="52"/>
      <c r="FV139" s="52"/>
      <c r="FW139" s="52"/>
      <c r="FX139" s="52"/>
      <c r="FY139" s="52"/>
      <c r="FZ139" s="51"/>
      <c r="IE139" s="239" t="s">
        <v>2465</v>
      </c>
      <c r="IF139" s="191"/>
      <c r="IG139" s="191"/>
      <c r="IH139" s="191"/>
      <c r="II139" s="191"/>
      <c r="IJ139" s="191"/>
      <c r="IK139" s="190" t="s">
        <v>2458</v>
      </c>
      <c r="IL139" s="191"/>
      <c r="IM139" s="191"/>
      <c r="IN139" s="191"/>
      <c r="IO139" s="191"/>
      <c r="IP139" s="191"/>
      <c r="IQ139" s="193"/>
    </row>
    <row r="140" spans="154:251">
      <c r="EX140" s="56" t="s">
        <v>1343</v>
      </c>
      <c r="EY140" s="55"/>
      <c r="EZ140" s="55"/>
      <c r="FA140" s="55"/>
      <c r="FB140" s="55"/>
      <c r="FC140" s="55"/>
      <c r="FD140" s="56" t="s">
        <v>2871</v>
      </c>
      <c r="FE140" s="55"/>
      <c r="FF140" s="55"/>
      <c r="FG140" s="55"/>
      <c r="FH140" s="55"/>
      <c r="FI140" s="55"/>
      <c r="FJ140" s="205"/>
      <c r="FN140" s="54" t="s">
        <v>1375</v>
      </c>
      <c r="FO140" s="52"/>
      <c r="FP140" s="52"/>
      <c r="FQ140" s="52"/>
      <c r="FR140" s="52"/>
      <c r="FS140" s="52"/>
      <c r="FT140" s="54" t="s">
        <v>1374</v>
      </c>
      <c r="FU140" s="52"/>
      <c r="FV140" s="52"/>
      <c r="FW140" s="52"/>
      <c r="FX140" s="52"/>
      <c r="FY140" s="52"/>
      <c r="FZ140" s="51"/>
      <c r="IE140" s="239" t="s">
        <v>2484</v>
      </c>
      <c r="IF140" s="191"/>
      <c r="IG140" s="191"/>
      <c r="IH140" s="191"/>
      <c r="II140" s="191"/>
      <c r="IJ140" s="191"/>
      <c r="IK140" s="190" t="s">
        <v>2478</v>
      </c>
      <c r="IL140" s="191"/>
      <c r="IM140" s="191"/>
      <c r="IN140" s="191"/>
      <c r="IO140" s="191"/>
      <c r="IP140" s="191"/>
      <c r="IQ140" s="193"/>
    </row>
    <row r="141" spans="154:251">
      <c r="EX141" s="56" t="s">
        <v>1587</v>
      </c>
      <c r="EY141" s="55"/>
      <c r="EZ141" s="55"/>
      <c r="FA141" s="55"/>
      <c r="FB141" s="55"/>
      <c r="FC141" s="55"/>
      <c r="FD141" s="56" t="s">
        <v>2915</v>
      </c>
      <c r="FE141" s="55"/>
      <c r="FF141" s="55"/>
      <c r="FG141" s="55"/>
      <c r="FH141" s="55"/>
      <c r="FI141" s="55"/>
      <c r="FJ141" s="205"/>
      <c r="FN141" s="54" t="s">
        <v>1373</v>
      </c>
      <c r="FO141" s="52"/>
      <c r="FP141" s="52"/>
      <c r="FQ141" s="52"/>
      <c r="FR141" s="52"/>
      <c r="FS141" s="52"/>
      <c r="FT141" s="54" t="s">
        <v>2998</v>
      </c>
      <c r="FU141" s="52"/>
      <c r="FV141" s="52"/>
      <c r="FW141" s="52"/>
      <c r="FX141" s="52"/>
      <c r="FY141" s="52"/>
      <c r="FZ141" s="51"/>
      <c r="IE141" s="239" t="s">
        <v>2500</v>
      </c>
      <c r="IF141" s="191"/>
      <c r="IG141" s="191"/>
      <c r="IH141" s="191"/>
      <c r="II141" s="191"/>
      <c r="IJ141" s="191"/>
      <c r="IK141" s="190" t="s">
        <v>2494</v>
      </c>
      <c r="IL141" s="191"/>
      <c r="IM141" s="191"/>
      <c r="IN141" s="191"/>
      <c r="IO141" s="191"/>
      <c r="IP141" s="191"/>
      <c r="IQ141" s="193"/>
    </row>
    <row r="142" spans="154:251">
      <c r="EX142" s="54" t="s">
        <v>1418</v>
      </c>
      <c r="EY142" s="52"/>
      <c r="EZ142" s="52"/>
      <c r="FA142" s="52"/>
      <c r="FB142" s="52"/>
      <c r="FC142" s="52"/>
      <c r="FD142" s="54" t="s">
        <v>2921</v>
      </c>
      <c r="FE142" s="52"/>
      <c r="FF142" s="52"/>
      <c r="FG142" s="52"/>
      <c r="FH142" s="52"/>
      <c r="FI142" s="52"/>
      <c r="FJ142" s="51"/>
      <c r="FN142" s="54" t="s">
        <v>1369</v>
      </c>
      <c r="FO142" s="52"/>
      <c r="FP142" s="52"/>
      <c r="FQ142" s="52"/>
      <c r="FR142" s="52"/>
      <c r="FS142" s="52"/>
      <c r="FT142" s="54" t="s">
        <v>2999</v>
      </c>
      <c r="FU142" s="52"/>
      <c r="FV142" s="52"/>
      <c r="FW142" s="52"/>
      <c r="FX142" s="52"/>
      <c r="FY142" s="52"/>
      <c r="FZ142" s="51"/>
      <c r="IE142" s="239" t="s">
        <v>2519</v>
      </c>
      <c r="IF142" s="191"/>
      <c r="IG142" s="191"/>
      <c r="IH142" s="191"/>
      <c r="II142" s="191"/>
      <c r="IJ142" s="191"/>
      <c r="IK142" s="190" t="s">
        <v>2512</v>
      </c>
      <c r="IL142" s="191"/>
      <c r="IM142" s="191"/>
      <c r="IN142" s="191"/>
      <c r="IO142" s="191"/>
      <c r="IP142" s="191"/>
      <c r="IQ142" s="193"/>
    </row>
    <row r="143" spans="154:251">
      <c r="EX143" s="54" t="s">
        <v>1623</v>
      </c>
      <c r="EY143" s="52"/>
      <c r="EZ143" s="52"/>
      <c r="FA143" s="52"/>
      <c r="FB143" s="52"/>
      <c r="FC143" s="52"/>
      <c r="FD143" s="54" t="s">
        <v>3000</v>
      </c>
      <c r="FE143" s="52"/>
      <c r="FF143" s="52"/>
      <c r="FG143" s="52"/>
      <c r="FH143" s="52"/>
      <c r="FI143" s="52"/>
      <c r="FJ143" s="51"/>
      <c r="FN143" s="54" t="s">
        <v>3001</v>
      </c>
      <c r="FO143" s="52"/>
      <c r="FP143" s="52"/>
      <c r="FQ143" s="52"/>
      <c r="FR143" s="52"/>
      <c r="FS143" s="52"/>
      <c r="FT143" s="54" t="s">
        <v>3002</v>
      </c>
      <c r="FU143" s="52"/>
      <c r="FV143" s="52"/>
      <c r="FW143" s="52"/>
      <c r="FX143" s="52"/>
      <c r="FY143" s="52"/>
      <c r="FZ143" s="51"/>
      <c r="IE143" s="239" t="s">
        <v>2535</v>
      </c>
      <c r="IF143" s="191"/>
      <c r="IG143" s="191"/>
      <c r="IH143" s="191"/>
      <c r="II143" s="191"/>
      <c r="IJ143" s="191"/>
      <c r="IK143" s="190" t="s">
        <v>2528</v>
      </c>
      <c r="IL143" s="191"/>
      <c r="IM143" s="191"/>
      <c r="IN143" s="191"/>
      <c r="IO143" s="191"/>
      <c r="IP143" s="191"/>
      <c r="IQ143" s="193"/>
    </row>
    <row r="144" spans="154:251">
      <c r="EX144" s="54" t="s">
        <v>1647</v>
      </c>
      <c r="EY144" s="52"/>
      <c r="EZ144" s="52"/>
      <c r="FA144" s="52"/>
      <c r="FB144" s="52"/>
      <c r="FC144" s="52"/>
      <c r="FD144" s="54" t="s">
        <v>2933</v>
      </c>
      <c r="FE144" s="52"/>
      <c r="FF144" s="52"/>
      <c r="FG144" s="52"/>
      <c r="FH144" s="52"/>
      <c r="FI144" s="52"/>
      <c r="FJ144" s="51"/>
      <c r="FN144" s="54" t="s">
        <v>1331</v>
      </c>
      <c r="FO144" s="52"/>
      <c r="FP144" s="52"/>
      <c r="FQ144" s="52"/>
      <c r="FR144" s="52"/>
      <c r="FS144" s="52"/>
      <c r="FT144" s="54" t="s">
        <v>2862</v>
      </c>
      <c r="FU144" s="52"/>
      <c r="FV144" s="52"/>
      <c r="FW144" s="52"/>
      <c r="FX144" s="52"/>
      <c r="FY144" s="52"/>
      <c r="FZ144" s="51"/>
      <c r="IE144" s="239" t="s">
        <v>2552</v>
      </c>
      <c r="IF144" s="191"/>
      <c r="IG144" s="191"/>
      <c r="IH144" s="191"/>
      <c r="II144" s="191"/>
      <c r="IJ144" s="191"/>
      <c r="IK144" s="190" t="s">
        <v>2545</v>
      </c>
      <c r="IL144" s="191"/>
      <c r="IM144" s="191"/>
      <c r="IN144" s="191"/>
      <c r="IO144" s="191"/>
      <c r="IP144" s="191"/>
      <c r="IQ144" s="193"/>
    </row>
    <row r="145" spans="154:251">
      <c r="EX145" s="54" t="s">
        <v>1673</v>
      </c>
      <c r="EY145" s="52"/>
      <c r="EZ145" s="52"/>
      <c r="FA145" s="52"/>
      <c r="FB145" s="52"/>
      <c r="FC145" s="52"/>
      <c r="FD145" s="54" t="s">
        <v>3003</v>
      </c>
      <c r="FE145" s="52"/>
      <c r="FF145" s="52"/>
      <c r="FG145" s="52"/>
      <c r="FH145" s="52"/>
      <c r="FI145" s="52"/>
      <c r="FJ145" s="51"/>
      <c r="FN145" s="54" t="s">
        <v>1357</v>
      </c>
      <c r="FO145" s="52"/>
      <c r="FP145" s="52"/>
      <c r="FQ145" s="52"/>
      <c r="FR145" s="52"/>
      <c r="FS145" s="52"/>
      <c r="FT145" s="54" t="s">
        <v>1720</v>
      </c>
      <c r="FU145" s="52"/>
      <c r="FV145" s="52"/>
      <c r="FW145" s="52"/>
      <c r="FX145" s="52"/>
      <c r="FY145" s="52"/>
      <c r="FZ145" s="51"/>
      <c r="IE145" s="239" t="s">
        <v>2571</v>
      </c>
      <c r="IF145" s="191"/>
      <c r="IG145" s="191"/>
      <c r="IH145" s="191"/>
      <c r="II145" s="191"/>
      <c r="IJ145" s="191"/>
      <c r="IK145" s="190" t="s">
        <v>2564</v>
      </c>
      <c r="IL145" s="191"/>
      <c r="IM145" s="191"/>
      <c r="IN145" s="191"/>
      <c r="IO145" s="191"/>
      <c r="IP145" s="191"/>
      <c r="IQ145" s="193"/>
    </row>
    <row r="146" spans="154:251">
      <c r="EX146" s="54" t="s">
        <v>1697</v>
      </c>
      <c r="EY146" s="52"/>
      <c r="EZ146" s="52"/>
      <c r="FA146" s="52"/>
      <c r="FB146" s="52"/>
      <c r="FC146" s="52"/>
      <c r="FD146" s="54" t="s">
        <v>2826</v>
      </c>
      <c r="FE146" s="52"/>
      <c r="FF146" s="52"/>
      <c r="FG146" s="52"/>
      <c r="FH146" s="52"/>
      <c r="FI146" s="52"/>
      <c r="FJ146" s="51"/>
      <c r="FN146" s="54" t="s">
        <v>3004</v>
      </c>
      <c r="FO146" s="52"/>
      <c r="FP146" s="52"/>
      <c r="FQ146" s="52"/>
      <c r="FR146" s="52"/>
      <c r="FS146" s="52"/>
      <c r="FT146" s="54" t="s">
        <v>3005</v>
      </c>
      <c r="FU146" s="52"/>
      <c r="FV146" s="52"/>
      <c r="FW146" s="52"/>
      <c r="FX146" s="52"/>
      <c r="FY146" s="52"/>
      <c r="FZ146" s="51"/>
      <c r="IE146" s="190"/>
      <c r="IF146" s="191"/>
      <c r="IG146" s="191"/>
      <c r="IH146" s="191"/>
      <c r="II146" s="191"/>
      <c r="IJ146" s="191"/>
      <c r="IK146" s="190"/>
      <c r="IL146" s="191"/>
      <c r="IM146" s="191"/>
      <c r="IN146" s="191"/>
      <c r="IO146" s="191"/>
      <c r="IP146" s="191"/>
      <c r="IQ146" s="193"/>
    </row>
    <row r="147" spans="154:251">
      <c r="EX147" s="54" t="s">
        <v>1329</v>
      </c>
      <c r="EY147" s="52"/>
      <c r="EZ147" s="52"/>
      <c r="FA147" s="52"/>
      <c r="FB147" s="52"/>
      <c r="FC147" s="52"/>
      <c r="FD147" s="54" t="s">
        <v>1720</v>
      </c>
      <c r="FE147" s="52"/>
      <c r="FF147" s="52"/>
      <c r="FG147" s="52"/>
      <c r="FH147" s="52"/>
      <c r="FI147" s="52"/>
      <c r="FJ147" s="51"/>
      <c r="FN147" s="54" t="s">
        <v>3006</v>
      </c>
      <c r="FO147" s="52"/>
      <c r="FP147" s="52"/>
      <c r="FQ147" s="52"/>
      <c r="FR147" s="52"/>
      <c r="FS147" s="52"/>
      <c r="FT147" s="54" t="s">
        <v>3007</v>
      </c>
      <c r="FU147" s="52"/>
      <c r="FV147" s="52"/>
      <c r="FW147" s="52"/>
      <c r="FX147" s="52"/>
      <c r="FY147" s="52"/>
      <c r="FZ147" s="51"/>
      <c r="IE147" s="208"/>
      <c r="IF147" s="209"/>
      <c r="IG147" s="209"/>
      <c r="IH147" s="209"/>
      <c r="II147" s="209"/>
      <c r="IJ147" s="209"/>
      <c r="IK147" s="208"/>
      <c r="IL147" s="209"/>
      <c r="IM147" s="209"/>
      <c r="IN147" s="209"/>
      <c r="IO147" s="209"/>
      <c r="IP147" s="209"/>
      <c r="IQ147" s="210"/>
    </row>
    <row r="148" spans="154:251">
      <c r="EX148" s="54" t="s">
        <v>1741</v>
      </c>
      <c r="EY148" s="52"/>
      <c r="EZ148" s="52"/>
      <c r="FA148" s="52"/>
      <c r="FB148" s="52"/>
      <c r="FC148" s="52"/>
      <c r="FD148" s="54" t="s">
        <v>2956</v>
      </c>
      <c r="FE148" s="52"/>
      <c r="FF148" s="52"/>
      <c r="FG148" s="52"/>
      <c r="FH148" s="52"/>
      <c r="FI148" s="52"/>
      <c r="FJ148" s="51"/>
      <c r="FN148" s="54"/>
      <c r="FO148" s="52"/>
      <c r="FP148" s="52"/>
      <c r="FQ148" s="52"/>
      <c r="FR148" s="52"/>
      <c r="FS148" s="52"/>
      <c r="FT148" s="54"/>
      <c r="FU148" s="52"/>
      <c r="FV148" s="52"/>
      <c r="FW148" s="52"/>
      <c r="FX148" s="52"/>
      <c r="FY148" s="52"/>
      <c r="FZ148" s="51"/>
      <c r="IE148" s="187"/>
      <c r="IF148" s="188"/>
      <c r="IG148" s="188"/>
      <c r="IH148" s="188"/>
      <c r="II148" s="188"/>
      <c r="IJ148" s="188"/>
      <c r="IK148" s="187"/>
      <c r="IL148" s="188"/>
      <c r="IM148" s="188"/>
      <c r="IN148" s="188"/>
      <c r="IO148" s="188"/>
      <c r="IP148" s="188"/>
      <c r="IQ148" s="189"/>
    </row>
    <row r="149" spans="154:251">
      <c r="EX149" s="54" t="s">
        <v>1762</v>
      </c>
      <c r="EY149" s="52"/>
      <c r="EZ149" s="52"/>
      <c r="FA149" s="52"/>
      <c r="FB149" s="52"/>
      <c r="FC149" s="52"/>
      <c r="FD149" s="54" t="s">
        <v>2843</v>
      </c>
      <c r="FE149" s="52"/>
      <c r="FF149" s="52"/>
      <c r="FG149" s="52"/>
      <c r="FH149" s="52"/>
      <c r="FI149" s="52"/>
      <c r="FJ149" s="51"/>
      <c r="FN149" s="50"/>
      <c r="FO149" s="49"/>
      <c r="FP149" s="49"/>
      <c r="FQ149" s="49"/>
      <c r="FR149" s="49"/>
      <c r="FS149" s="49"/>
      <c r="FT149" s="50"/>
      <c r="FU149" s="49"/>
      <c r="FV149" s="49"/>
      <c r="FW149" s="49"/>
      <c r="FX149" s="49"/>
      <c r="FY149" s="49"/>
      <c r="FZ149" s="48"/>
      <c r="IE149" s="187"/>
      <c r="IF149" s="188"/>
      <c r="IG149" s="188"/>
      <c r="IH149" s="188"/>
      <c r="II149" s="188"/>
      <c r="IJ149" s="188"/>
      <c r="IK149" s="187"/>
      <c r="IL149" s="188"/>
      <c r="IM149" s="188"/>
      <c r="IN149" s="188"/>
      <c r="IO149" s="188"/>
      <c r="IP149" s="188"/>
      <c r="IQ149" s="189"/>
    </row>
    <row r="150" spans="154:251">
      <c r="EX150" s="54" t="s">
        <v>1326</v>
      </c>
      <c r="EY150" s="52"/>
      <c r="EZ150" s="52"/>
      <c r="FA150" s="52"/>
      <c r="FB150" s="52"/>
      <c r="FC150" s="52"/>
      <c r="FD150" s="54" t="s">
        <v>2834</v>
      </c>
      <c r="FE150" s="52"/>
      <c r="FF150" s="52"/>
      <c r="FG150" s="52"/>
      <c r="FH150" s="52"/>
      <c r="FI150" s="52"/>
      <c r="FJ150" s="51"/>
      <c r="IE150" s="208"/>
      <c r="IF150" s="209"/>
      <c r="IG150" s="209"/>
      <c r="IH150" s="209"/>
      <c r="II150" s="209"/>
      <c r="IJ150" s="209"/>
      <c r="IK150" s="208"/>
      <c r="IL150" s="209"/>
      <c r="IM150" s="209"/>
      <c r="IN150" s="209"/>
      <c r="IO150" s="209"/>
      <c r="IP150" s="209"/>
      <c r="IQ150" s="210"/>
    </row>
    <row r="151" spans="154:251">
      <c r="EX151" s="54" t="s">
        <v>1325</v>
      </c>
      <c r="EY151" s="52"/>
      <c r="EZ151" s="52"/>
      <c r="FA151" s="52"/>
      <c r="FB151" s="52"/>
      <c r="FC151" s="52"/>
      <c r="FD151" s="54" t="s">
        <v>2821</v>
      </c>
      <c r="FE151" s="52"/>
      <c r="FF151" s="52"/>
      <c r="FG151" s="52"/>
      <c r="FH151" s="52"/>
      <c r="FI151" s="52"/>
      <c r="FJ151" s="51"/>
      <c r="FN151" t="s">
        <v>3008</v>
      </c>
    </row>
    <row r="152" spans="154:251" ht="17.25">
      <c r="EX152" s="53" t="s">
        <v>2983</v>
      </c>
      <c r="EY152" s="52"/>
      <c r="EZ152" s="52"/>
      <c r="FA152" s="52"/>
      <c r="FB152" s="52"/>
      <c r="FC152" s="52"/>
      <c r="FD152" s="54" t="s">
        <v>2879</v>
      </c>
      <c r="FE152" s="55"/>
      <c r="FF152" s="55"/>
      <c r="FG152" s="55"/>
      <c r="FH152" s="55"/>
      <c r="FI152" s="55"/>
      <c r="FJ152" s="205"/>
      <c r="FN152" s="150" t="s">
        <v>1569</v>
      </c>
      <c r="FO152" s="63"/>
      <c r="FP152" s="63"/>
      <c r="FQ152" s="63"/>
      <c r="FR152" s="63"/>
      <c r="FS152" s="63"/>
      <c r="FT152" s="64" t="s">
        <v>3009</v>
      </c>
      <c r="FU152" s="63"/>
      <c r="FV152" s="63"/>
      <c r="FW152" s="63"/>
      <c r="FX152" s="63"/>
      <c r="FY152" s="63"/>
      <c r="FZ152" s="62"/>
    </row>
    <row r="153" spans="154:251">
      <c r="EX153" s="271"/>
      <c r="EY153" s="272"/>
      <c r="EZ153" s="272"/>
      <c r="FA153" s="272"/>
      <c r="FB153" s="272"/>
      <c r="FC153" s="272"/>
      <c r="FD153" s="271"/>
      <c r="FE153" s="272"/>
      <c r="FF153" s="272"/>
      <c r="FG153" s="272"/>
      <c r="FH153" s="272"/>
      <c r="FI153" s="272"/>
      <c r="FJ153" s="273"/>
      <c r="FN153" s="61" t="s">
        <v>1421</v>
      </c>
      <c r="FO153" s="59"/>
      <c r="FP153" s="59"/>
      <c r="FQ153" s="59"/>
      <c r="FR153" s="59"/>
      <c r="FS153" s="59"/>
      <c r="FT153" s="61" t="s">
        <v>2337</v>
      </c>
      <c r="FU153" s="59"/>
      <c r="FV153" s="59"/>
      <c r="FW153" s="59"/>
      <c r="FX153" s="59"/>
      <c r="FY153" s="59"/>
      <c r="FZ153" s="58"/>
    </row>
    <row r="154" spans="154:251">
      <c r="FN154" s="61" t="s">
        <v>1420</v>
      </c>
      <c r="FO154" s="59"/>
      <c r="FP154" s="59"/>
      <c r="FQ154" s="59"/>
      <c r="FR154" s="59"/>
      <c r="FS154" s="59"/>
      <c r="FT154" s="61" t="s">
        <v>1419</v>
      </c>
      <c r="FU154" s="59"/>
      <c r="FV154" s="59"/>
      <c r="FW154" s="59"/>
      <c r="FX154" s="59"/>
      <c r="FY154" s="59"/>
      <c r="FZ154" s="58"/>
    </row>
    <row r="155" spans="154:251">
      <c r="FN155" s="61" t="s">
        <v>1416</v>
      </c>
      <c r="FO155" s="59"/>
      <c r="FP155" s="59"/>
      <c r="FQ155" s="59"/>
      <c r="FR155" s="59"/>
      <c r="FS155" s="59"/>
      <c r="FT155" s="61" t="s">
        <v>2367</v>
      </c>
      <c r="FU155" s="59"/>
      <c r="FV155" s="59"/>
      <c r="FW155" s="59"/>
      <c r="FX155" s="59"/>
      <c r="FY155" s="59"/>
      <c r="FZ155" s="58"/>
    </row>
    <row r="156" spans="154:251">
      <c r="EX156" s="68" t="s">
        <v>1550</v>
      </c>
      <c r="EY156" s="68"/>
      <c r="EZ156" s="68"/>
      <c r="FA156" s="68"/>
      <c r="FB156" s="68"/>
      <c r="FC156" s="68"/>
      <c r="FD156" s="68"/>
      <c r="FE156" s="68"/>
      <c r="FF156" s="68"/>
      <c r="FG156" s="68"/>
      <c r="FH156" s="68"/>
      <c r="FI156" s="68"/>
      <c r="FJ156" s="68"/>
      <c r="FN156" s="61" t="s">
        <v>1343</v>
      </c>
      <c r="FO156" s="59"/>
      <c r="FP156" s="59"/>
      <c r="FQ156" s="59"/>
      <c r="FR156" s="59"/>
      <c r="FS156" s="59"/>
      <c r="FT156" s="61" t="s">
        <v>2871</v>
      </c>
      <c r="FU156" s="59"/>
      <c r="FV156" s="59"/>
      <c r="FW156" s="59"/>
      <c r="FX156" s="59"/>
      <c r="FY156" s="59"/>
      <c r="FZ156" s="58"/>
    </row>
    <row r="157" spans="154:251" ht="17.25">
      <c r="EX157" s="147" t="s">
        <v>2993</v>
      </c>
      <c r="EY157" s="148"/>
      <c r="EZ157" s="148"/>
      <c r="FA157" s="148"/>
      <c r="FB157" s="148"/>
      <c r="FC157" s="148"/>
      <c r="FD157" s="147" t="s">
        <v>3010</v>
      </c>
      <c r="FE157" s="148"/>
      <c r="FF157" s="148"/>
      <c r="FG157" s="148"/>
      <c r="FH157" s="148"/>
      <c r="FI157" s="148"/>
      <c r="FJ157" s="149"/>
      <c r="FN157" s="61" t="s">
        <v>1339</v>
      </c>
      <c r="FO157" s="59"/>
      <c r="FP157" s="59"/>
      <c r="FQ157" s="59"/>
      <c r="FR157" s="59"/>
      <c r="FS157" s="59"/>
      <c r="FT157" s="61" t="s">
        <v>2989</v>
      </c>
      <c r="FU157" s="59"/>
      <c r="FV157" s="59"/>
      <c r="FW157" s="59"/>
      <c r="FX157" s="59"/>
      <c r="FY157" s="59"/>
      <c r="FZ157" s="58"/>
    </row>
    <row r="158" spans="154:251">
      <c r="EX158" s="243" t="s">
        <v>1581</v>
      </c>
      <c r="EY158" s="244"/>
      <c r="EZ158" s="244"/>
      <c r="FA158" s="244"/>
      <c r="FB158" s="244"/>
      <c r="FC158" s="244"/>
      <c r="FD158" s="243" t="s">
        <v>2898</v>
      </c>
      <c r="FE158" s="244"/>
      <c r="FF158" s="244"/>
      <c r="FG158" s="244"/>
      <c r="FH158" s="244"/>
      <c r="FI158" s="244"/>
      <c r="FJ158" s="245"/>
      <c r="FN158" s="54" t="s">
        <v>1605</v>
      </c>
      <c r="FO158" s="52"/>
      <c r="FP158" s="52"/>
      <c r="FQ158" s="52"/>
      <c r="FR158" s="52"/>
      <c r="FS158" s="52"/>
      <c r="FT158" s="54" t="s">
        <v>3011</v>
      </c>
      <c r="FU158" s="52"/>
      <c r="FV158" s="52"/>
      <c r="FW158" s="52"/>
      <c r="FX158" s="52"/>
      <c r="FY158" s="52"/>
      <c r="FZ158" s="51"/>
    </row>
    <row r="159" spans="154:251">
      <c r="EX159" s="243" t="s">
        <v>1343</v>
      </c>
      <c r="EY159" s="244"/>
      <c r="EZ159" s="244"/>
      <c r="FA159" s="244"/>
      <c r="FB159" s="244"/>
      <c r="FC159" s="244"/>
      <c r="FD159" s="243" t="s">
        <v>1342</v>
      </c>
      <c r="FE159" s="244"/>
      <c r="FF159" s="244"/>
      <c r="FG159" s="244"/>
      <c r="FH159" s="244"/>
      <c r="FI159" s="244"/>
      <c r="FJ159" s="245"/>
      <c r="FN159" s="181" t="s">
        <v>1418</v>
      </c>
      <c r="FO159" s="182"/>
      <c r="FP159" s="182"/>
      <c r="FQ159" s="182"/>
      <c r="FR159" s="182"/>
      <c r="FS159" s="182"/>
      <c r="FT159" s="181" t="s">
        <v>2921</v>
      </c>
      <c r="FU159" s="182"/>
      <c r="FV159" s="182"/>
      <c r="FW159" s="182"/>
      <c r="FX159" s="182"/>
      <c r="FY159" s="182"/>
      <c r="FZ159" s="183"/>
    </row>
    <row r="160" spans="154:251">
      <c r="EX160" s="243" t="s">
        <v>1587</v>
      </c>
      <c r="EY160" s="244"/>
      <c r="EZ160" s="244"/>
      <c r="FA160" s="244"/>
      <c r="FB160" s="244"/>
      <c r="FC160" s="244"/>
      <c r="FD160" s="243" t="s">
        <v>2841</v>
      </c>
      <c r="FE160" s="244"/>
      <c r="FF160" s="244"/>
      <c r="FG160" s="244"/>
      <c r="FH160" s="244"/>
      <c r="FI160" s="244"/>
      <c r="FJ160" s="245"/>
      <c r="FN160" s="181" t="s">
        <v>1905</v>
      </c>
      <c r="FO160" s="182"/>
      <c r="FP160" s="182"/>
      <c r="FQ160" s="182"/>
      <c r="FR160" s="182"/>
      <c r="FS160" s="182"/>
      <c r="FT160" s="181" t="s">
        <v>3012</v>
      </c>
      <c r="FU160" s="182"/>
      <c r="FV160" s="182"/>
      <c r="FW160" s="182"/>
      <c r="FX160" s="182"/>
      <c r="FY160" s="182"/>
      <c r="FZ160" s="183"/>
    </row>
    <row r="161" spans="154:182">
      <c r="EX161" s="243" t="s">
        <v>1418</v>
      </c>
      <c r="EY161" s="244"/>
      <c r="EZ161" s="244"/>
      <c r="FA161" s="244"/>
      <c r="FB161" s="244"/>
      <c r="FC161" s="244"/>
      <c r="FD161" s="243" t="s">
        <v>3013</v>
      </c>
      <c r="FE161" s="244"/>
      <c r="FF161" s="244"/>
      <c r="FG161" s="244"/>
      <c r="FH161" s="244"/>
      <c r="FI161" s="244"/>
      <c r="FJ161" s="245"/>
      <c r="FN161" s="54"/>
      <c r="FO161" s="52"/>
      <c r="FP161" s="52"/>
      <c r="FQ161" s="52"/>
      <c r="FR161" s="52"/>
      <c r="FS161" s="52"/>
      <c r="FT161" s="54"/>
      <c r="FU161" s="52"/>
      <c r="FV161" s="52"/>
      <c r="FW161" s="52"/>
      <c r="FX161" s="52"/>
      <c r="FY161" s="52"/>
      <c r="FZ161" s="51"/>
    </row>
    <row r="162" spans="154:182">
      <c r="EX162" s="243" t="s">
        <v>1623</v>
      </c>
      <c r="EY162" s="244"/>
      <c r="EZ162" s="244"/>
      <c r="FA162" s="244"/>
      <c r="FB162" s="244"/>
      <c r="FC162" s="244"/>
      <c r="FD162" s="243" t="s">
        <v>2928</v>
      </c>
      <c r="FE162" s="244"/>
      <c r="FF162" s="244"/>
      <c r="FG162" s="244"/>
      <c r="FH162" s="244"/>
      <c r="FI162" s="244"/>
      <c r="FJ162" s="245"/>
      <c r="FN162" s="54"/>
      <c r="FO162" s="52"/>
      <c r="FP162" s="52"/>
      <c r="FQ162" s="52"/>
      <c r="FR162" s="52"/>
      <c r="FS162" s="52"/>
      <c r="FT162" s="54"/>
      <c r="FU162" s="52"/>
      <c r="FV162" s="52"/>
      <c r="FW162" s="52"/>
      <c r="FX162" s="52"/>
      <c r="FY162" s="52"/>
      <c r="FZ162" s="51"/>
    </row>
    <row r="163" spans="154:182">
      <c r="EX163" s="243" t="s">
        <v>1647</v>
      </c>
      <c r="EY163" s="244"/>
      <c r="EZ163" s="244"/>
      <c r="FA163" s="244"/>
      <c r="FB163" s="244"/>
      <c r="FC163" s="244"/>
      <c r="FD163" s="243" t="s">
        <v>1334</v>
      </c>
      <c r="FE163" s="244"/>
      <c r="FF163" s="244"/>
      <c r="FG163" s="244"/>
      <c r="FH163" s="244"/>
      <c r="FI163" s="244"/>
      <c r="FJ163" s="245"/>
      <c r="FN163" s="54"/>
      <c r="FO163" s="52"/>
      <c r="FP163" s="52"/>
      <c r="FQ163" s="52"/>
      <c r="FR163" s="52"/>
      <c r="FS163" s="52"/>
      <c r="FT163" s="54"/>
      <c r="FU163" s="52"/>
      <c r="FV163" s="52"/>
      <c r="FW163" s="52"/>
      <c r="FX163" s="52"/>
      <c r="FY163" s="52"/>
      <c r="FZ163" s="51"/>
    </row>
    <row r="164" spans="154:182">
      <c r="EX164" s="243" t="s">
        <v>1673</v>
      </c>
      <c r="EY164" s="244"/>
      <c r="EZ164" s="244"/>
      <c r="FA164" s="244"/>
      <c r="FB164" s="244"/>
      <c r="FC164" s="244"/>
      <c r="FD164" s="243" t="s">
        <v>2501</v>
      </c>
      <c r="FE164" s="244"/>
      <c r="FF164" s="244"/>
      <c r="FG164" s="244"/>
      <c r="FH164" s="244"/>
      <c r="FI164" s="244"/>
      <c r="FJ164" s="245"/>
      <c r="FN164" s="54"/>
      <c r="FO164" s="52"/>
      <c r="FP164" s="52"/>
      <c r="FQ164" s="52"/>
      <c r="FR164" s="52"/>
      <c r="FS164" s="52"/>
      <c r="FT164" s="54"/>
      <c r="FU164" s="52"/>
      <c r="FV164" s="52"/>
      <c r="FW164" s="52"/>
      <c r="FX164" s="52"/>
      <c r="FY164" s="52"/>
      <c r="FZ164" s="51"/>
    </row>
    <row r="165" spans="154:182">
      <c r="EX165" s="243" t="s">
        <v>1697</v>
      </c>
      <c r="EY165" s="244"/>
      <c r="EZ165" s="244"/>
      <c r="FA165" s="244"/>
      <c r="FB165" s="244"/>
      <c r="FC165" s="244"/>
      <c r="FD165" s="243" t="s">
        <v>2947</v>
      </c>
      <c r="FE165" s="244"/>
      <c r="FF165" s="244"/>
      <c r="FG165" s="244"/>
      <c r="FH165" s="244"/>
      <c r="FI165" s="244"/>
      <c r="FJ165" s="245"/>
      <c r="FN165" s="54"/>
      <c r="FO165" s="52"/>
      <c r="FP165" s="52"/>
      <c r="FQ165" s="52"/>
      <c r="FR165" s="52"/>
      <c r="FS165" s="52"/>
      <c r="FT165" s="54"/>
      <c r="FU165" s="52"/>
      <c r="FV165" s="52"/>
      <c r="FW165" s="52"/>
      <c r="FX165" s="52"/>
      <c r="FY165" s="52"/>
      <c r="FZ165" s="51"/>
    </row>
    <row r="166" spans="154:182">
      <c r="EX166" s="243" t="s">
        <v>1329</v>
      </c>
      <c r="EY166" s="244"/>
      <c r="EZ166" s="244"/>
      <c r="FA166" s="244"/>
      <c r="FB166" s="244"/>
      <c r="FC166" s="244"/>
      <c r="FD166" s="243" t="s">
        <v>3014</v>
      </c>
      <c r="FE166" s="244"/>
      <c r="FF166" s="244"/>
      <c r="FG166" s="244"/>
      <c r="FH166" s="244"/>
      <c r="FI166" s="244"/>
      <c r="FJ166" s="245"/>
      <c r="FN166" s="54"/>
      <c r="FO166" s="52"/>
      <c r="FP166" s="52"/>
      <c r="FQ166" s="52"/>
      <c r="FR166" s="52"/>
      <c r="FS166" s="52"/>
      <c r="FT166" s="54"/>
      <c r="FU166" s="52"/>
      <c r="FV166" s="52"/>
      <c r="FW166" s="52"/>
      <c r="FX166" s="52"/>
      <c r="FY166" s="52"/>
      <c r="FZ166" s="51"/>
    </row>
    <row r="167" spans="154:182">
      <c r="EX167" s="243" t="s">
        <v>1741</v>
      </c>
      <c r="EY167" s="244"/>
      <c r="EZ167" s="244"/>
      <c r="FA167" s="244"/>
      <c r="FB167" s="244"/>
      <c r="FC167" s="244"/>
      <c r="FD167" s="243" t="s">
        <v>3015</v>
      </c>
      <c r="FE167" s="244"/>
      <c r="FF167" s="244"/>
      <c r="FG167" s="244"/>
      <c r="FH167" s="244"/>
      <c r="FI167" s="244"/>
      <c r="FJ167" s="245"/>
      <c r="FN167" s="54"/>
      <c r="FO167" s="52"/>
      <c r="FP167" s="52"/>
      <c r="FQ167" s="52"/>
      <c r="FR167" s="52"/>
      <c r="FS167" s="52"/>
      <c r="FT167" s="54"/>
      <c r="FU167" s="52"/>
      <c r="FV167" s="52"/>
      <c r="FW167" s="52"/>
      <c r="FX167" s="52"/>
      <c r="FY167" s="52"/>
      <c r="FZ167" s="51"/>
    </row>
    <row r="168" spans="154:182">
      <c r="EX168" s="243" t="s">
        <v>1762</v>
      </c>
      <c r="EY168" s="244"/>
      <c r="EZ168" s="244"/>
      <c r="FA168" s="244"/>
      <c r="FB168" s="244"/>
      <c r="FC168" s="244"/>
      <c r="FD168" s="243" t="s">
        <v>3016</v>
      </c>
      <c r="FE168" s="244"/>
      <c r="FF168" s="244"/>
      <c r="FG168" s="244"/>
      <c r="FH168" s="244"/>
      <c r="FI168" s="244"/>
      <c r="FJ168" s="245"/>
      <c r="FN168" s="54"/>
      <c r="FO168" s="52"/>
      <c r="FP168" s="52"/>
      <c r="FQ168" s="52"/>
      <c r="FR168" s="52"/>
      <c r="FS168" s="52"/>
      <c r="FT168" s="54"/>
      <c r="FU168" s="52"/>
      <c r="FV168" s="52"/>
      <c r="FW168" s="52"/>
      <c r="FX168" s="52"/>
      <c r="FY168" s="52"/>
      <c r="FZ168" s="51"/>
    </row>
    <row r="169" spans="154:182">
      <c r="EX169" s="243" t="s">
        <v>1326</v>
      </c>
      <c r="EY169" s="244"/>
      <c r="EZ169" s="244"/>
      <c r="FA169" s="244"/>
      <c r="FB169" s="244"/>
      <c r="FC169" s="244"/>
      <c r="FD169" s="243" t="s">
        <v>2851</v>
      </c>
      <c r="FE169" s="244"/>
      <c r="FF169" s="244"/>
      <c r="FG169" s="244"/>
      <c r="FH169" s="244"/>
      <c r="FI169" s="244"/>
      <c r="FJ169" s="245"/>
      <c r="FN169" s="54"/>
      <c r="FO169" s="52"/>
      <c r="FP169" s="52"/>
      <c r="FQ169" s="52"/>
      <c r="FR169" s="52"/>
      <c r="FS169" s="52"/>
      <c r="FT169" s="54"/>
      <c r="FU169" s="52"/>
      <c r="FV169" s="52"/>
      <c r="FW169" s="52"/>
      <c r="FX169" s="52"/>
      <c r="FY169" s="52"/>
      <c r="FZ169" s="51"/>
    </row>
    <row r="170" spans="154:182">
      <c r="EX170" s="243" t="s">
        <v>1325</v>
      </c>
      <c r="EY170" s="244"/>
      <c r="EZ170" s="244"/>
      <c r="FA170" s="244"/>
      <c r="FB170" s="244"/>
      <c r="FC170" s="244"/>
      <c r="FD170" s="243" t="s">
        <v>2857</v>
      </c>
      <c r="FE170" s="244"/>
      <c r="FF170" s="244"/>
      <c r="FG170" s="244"/>
      <c r="FH170" s="244"/>
      <c r="FI170" s="244"/>
      <c r="FJ170" s="245"/>
      <c r="FN170" s="54"/>
      <c r="FO170" s="52"/>
      <c r="FP170" s="52"/>
      <c r="FQ170" s="52"/>
      <c r="FR170" s="52"/>
      <c r="FS170" s="52"/>
      <c r="FT170" s="54"/>
      <c r="FU170" s="52"/>
      <c r="FV170" s="52"/>
      <c r="FW170" s="52"/>
      <c r="FX170" s="52"/>
      <c r="FY170" s="52"/>
      <c r="FZ170" s="51"/>
    </row>
    <row r="171" spans="154:182">
      <c r="EX171" s="243" t="s">
        <v>3017</v>
      </c>
      <c r="EY171" s="244"/>
      <c r="EZ171" s="244"/>
      <c r="FA171" s="244"/>
      <c r="FB171" s="244"/>
      <c r="FC171" s="244"/>
      <c r="FD171" s="243" t="s">
        <v>3018</v>
      </c>
      <c r="FE171" s="244"/>
      <c r="FF171" s="244"/>
      <c r="FG171" s="244"/>
      <c r="FH171" s="244"/>
      <c r="FI171" s="244"/>
      <c r="FJ171" s="245"/>
      <c r="FN171" s="54"/>
      <c r="FO171" s="52"/>
      <c r="FP171" s="52"/>
      <c r="FQ171" s="52"/>
      <c r="FR171" s="52"/>
      <c r="FS171" s="52"/>
      <c r="FT171" s="54"/>
      <c r="FU171" s="52"/>
      <c r="FV171" s="52"/>
      <c r="FW171" s="52"/>
      <c r="FX171" s="52"/>
      <c r="FY171" s="52"/>
      <c r="FZ171" s="51"/>
    </row>
    <row r="172" spans="154:182">
      <c r="EX172" s="243" t="s">
        <v>3019</v>
      </c>
      <c r="EY172" s="244"/>
      <c r="EZ172" s="244"/>
      <c r="FA172" s="244"/>
      <c r="FB172" s="244"/>
      <c r="FC172" s="244"/>
      <c r="FD172" s="243" t="s">
        <v>3020</v>
      </c>
      <c r="FE172" s="244"/>
      <c r="FF172" s="244"/>
      <c r="FG172" s="244"/>
      <c r="FH172" s="244"/>
      <c r="FI172" s="244"/>
      <c r="FJ172" s="245"/>
      <c r="FN172" s="54"/>
      <c r="FO172" s="52"/>
      <c r="FP172" s="52"/>
      <c r="FQ172" s="52"/>
      <c r="FR172" s="52"/>
      <c r="FS172" s="52"/>
      <c r="FT172" s="54"/>
      <c r="FU172" s="52"/>
      <c r="FV172" s="52"/>
      <c r="FW172" s="52"/>
      <c r="FX172" s="52"/>
      <c r="FY172" s="52"/>
      <c r="FZ172" s="51"/>
    </row>
    <row r="173" spans="154:182">
      <c r="EX173" s="243" t="s">
        <v>3021</v>
      </c>
      <c r="EY173" s="68"/>
      <c r="EZ173" s="68"/>
      <c r="FA173" s="68"/>
      <c r="FB173" s="68"/>
      <c r="FC173" s="68"/>
      <c r="FD173" s="243" t="s">
        <v>3022</v>
      </c>
      <c r="FE173" s="244"/>
      <c r="FF173" s="244"/>
      <c r="FG173" s="244"/>
      <c r="FH173" s="244"/>
      <c r="FI173" s="244"/>
      <c r="FJ173" s="245"/>
      <c r="FN173" s="50"/>
      <c r="FO173" s="49"/>
      <c r="FP173" s="49"/>
      <c r="FQ173" s="49"/>
      <c r="FR173" s="49"/>
      <c r="FS173" s="49"/>
      <c r="FT173" s="50"/>
      <c r="FU173" s="49"/>
      <c r="FV173" s="49"/>
      <c r="FW173" s="49"/>
      <c r="FX173" s="49"/>
      <c r="FY173" s="49"/>
      <c r="FZ173" s="48"/>
    </row>
    <row r="174" spans="154:182">
      <c r="EX174" s="177" t="s">
        <v>3023</v>
      </c>
      <c r="EY174" s="68"/>
      <c r="EZ174" s="68"/>
      <c r="FA174" s="68"/>
      <c r="FB174" s="68"/>
      <c r="FC174" s="68"/>
      <c r="FD174" s="243" t="s">
        <v>3024</v>
      </c>
      <c r="FE174" s="244"/>
      <c r="FF174" s="244"/>
      <c r="FG174" s="244"/>
      <c r="FH174" s="244"/>
      <c r="FI174" s="244"/>
      <c r="FJ174" s="245"/>
    </row>
    <row r="175" spans="154:182">
      <c r="EX175" s="243" t="s">
        <v>3025</v>
      </c>
      <c r="EY175" s="244"/>
      <c r="EZ175" s="244"/>
      <c r="FA175" s="244"/>
      <c r="FB175" s="244"/>
      <c r="FC175" s="244"/>
      <c r="FD175" s="243" t="s">
        <v>3026</v>
      </c>
      <c r="FE175" s="244"/>
      <c r="FF175" s="244"/>
      <c r="FG175" s="244"/>
      <c r="FH175" s="244"/>
      <c r="FI175" s="244"/>
      <c r="FJ175" s="245"/>
    </row>
    <row r="176" spans="154:182">
      <c r="EX176" s="243" t="s">
        <v>3027</v>
      </c>
      <c r="EY176" s="68"/>
      <c r="EZ176" s="68"/>
      <c r="FA176" s="68"/>
      <c r="FB176" s="68"/>
      <c r="FC176" s="68"/>
      <c r="FD176" s="243" t="s">
        <v>3028</v>
      </c>
      <c r="FE176" s="68"/>
      <c r="FF176" s="68"/>
      <c r="FG176" s="68"/>
      <c r="FH176" s="68"/>
      <c r="FI176" s="68"/>
      <c r="FJ176" s="245"/>
    </row>
    <row r="177" spans="154:166">
      <c r="EX177" s="177" t="s">
        <v>3029</v>
      </c>
      <c r="EY177" s="68"/>
      <c r="EZ177" s="68"/>
      <c r="FA177" s="68"/>
      <c r="FB177" s="68"/>
      <c r="FC177" s="68"/>
      <c r="FD177" s="243" t="s">
        <v>3030</v>
      </c>
      <c r="FE177" s="68"/>
      <c r="FF177" s="68"/>
      <c r="FG177" s="68"/>
      <c r="FH177" s="68"/>
      <c r="FI177" s="68"/>
      <c r="FJ177" s="245"/>
    </row>
    <row r="178" spans="154:166">
      <c r="EX178" s="243" t="s">
        <v>3031</v>
      </c>
      <c r="EY178" s="244"/>
      <c r="EZ178" s="244"/>
      <c r="FA178" s="244"/>
      <c r="FB178" s="244"/>
      <c r="FC178" s="244"/>
      <c r="FD178" s="243" t="s">
        <v>3032</v>
      </c>
      <c r="FE178" s="244"/>
      <c r="FF178" s="244"/>
      <c r="FG178" s="244"/>
      <c r="FH178" s="244"/>
      <c r="FI178" s="244"/>
      <c r="FJ178" s="245"/>
    </row>
    <row r="179" spans="154:166">
      <c r="EX179" s="243" t="s">
        <v>3033</v>
      </c>
      <c r="EY179" s="244"/>
      <c r="EZ179" s="244"/>
      <c r="FA179" s="244"/>
      <c r="FB179" s="244"/>
      <c r="FC179" s="244"/>
      <c r="FD179" s="243" t="s">
        <v>3034</v>
      </c>
      <c r="FE179" s="244"/>
      <c r="FF179" s="244"/>
      <c r="FG179" s="244"/>
      <c r="FH179" s="244"/>
      <c r="FI179" s="244"/>
      <c r="FJ179" s="245"/>
    </row>
    <row r="180" spans="154:166">
      <c r="EX180" s="243" t="s">
        <v>3035</v>
      </c>
      <c r="EY180" s="244"/>
      <c r="EZ180" s="244"/>
      <c r="FA180" s="244"/>
      <c r="FB180" s="244"/>
      <c r="FC180" s="244"/>
      <c r="FD180" s="243" t="s">
        <v>3036</v>
      </c>
      <c r="FE180" s="244"/>
      <c r="FF180" s="244"/>
      <c r="FG180" s="244"/>
      <c r="FH180" s="244"/>
      <c r="FI180" s="244"/>
      <c r="FJ180" s="245"/>
    </row>
    <row r="181" spans="154:166">
      <c r="EX181" s="243" t="s">
        <v>3037</v>
      </c>
      <c r="EY181" s="244"/>
      <c r="EZ181" s="244"/>
      <c r="FA181" s="244"/>
      <c r="FB181" s="244"/>
      <c r="FC181" s="244"/>
      <c r="FD181" s="243" t="s">
        <v>3038</v>
      </c>
      <c r="FE181" s="244"/>
      <c r="FF181" s="244"/>
      <c r="FG181" s="244"/>
      <c r="FH181" s="244"/>
      <c r="FI181" s="244"/>
      <c r="FJ181" s="245"/>
    </row>
    <row r="182" spans="154:166">
      <c r="EX182" s="240"/>
      <c r="EY182" s="241"/>
      <c r="EZ182" s="241"/>
      <c r="FA182" s="241"/>
      <c r="FB182" s="241"/>
      <c r="FC182" s="241"/>
      <c r="FD182" s="240"/>
      <c r="FE182" s="241"/>
      <c r="FF182" s="241"/>
      <c r="FG182" s="241"/>
      <c r="FH182" s="241"/>
      <c r="FI182" s="241"/>
      <c r="FJ182" s="242"/>
    </row>
  </sheetData>
  <phoneticPr fontId="2"/>
  <pageMargins left="0.7" right="0.7" top="0.75" bottom="0.75" header="0.3" footer="0.3"/>
  <pageSetup paperSize="9" orientation="portrait" horizontalDpi="4294967293" verticalDpi="0"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53"/>
  <sheetViews>
    <sheetView topLeftCell="A22" zoomScaleNormal="100" workbookViewId="0">
      <selection activeCell="F59" sqref="F59"/>
    </sheetView>
  </sheetViews>
  <sheetFormatPr defaultRowHeight="14.25"/>
  <cols>
    <col min="1" max="1" width="14.875" customWidth="1"/>
    <col min="2" max="2" width="18.25" customWidth="1"/>
    <col min="4" max="4" width="11.75" bestFit="1" customWidth="1"/>
    <col min="5" max="5" width="14.375" bestFit="1" customWidth="1"/>
  </cols>
  <sheetData>
    <row r="2" spans="1:11">
      <c r="A2" t="s">
        <v>3177</v>
      </c>
      <c r="E2">
        <v>1</v>
      </c>
      <c r="F2">
        <v>2</v>
      </c>
      <c r="G2">
        <v>3</v>
      </c>
      <c r="H2">
        <v>4</v>
      </c>
      <c r="I2">
        <v>5</v>
      </c>
      <c r="J2">
        <v>6</v>
      </c>
    </row>
    <row r="3" spans="1:11">
      <c r="A3" s="1" t="s">
        <v>3163</v>
      </c>
      <c r="B3" t="s">
        <v>3160</v>
      </c>
      <c r="C3" t="s">
        <v>311</v>
      </c>
      <c r="E3">
        <v>0.53700000000000003</v>
      </c>
      <c r="F3">
        <v>0.39400000000000002</v>
      </c>
      <c r="G3">
        <v>0.33900000000000002</v>
      </c>
      <c r="H3">
        <v>0.32600000000000001</v>
      </c>
      <c r="I3">
        <v>0.248</v>
      </c>
      <c r="J3">
        <v>0.27500000000000002</v>
      </c>
      <c r="K3">
        <f>AVERAGE(E3:J3)</f>
        <v>0.35316666666666668</v>
      </c>
    </row>
    <row r="4" spans="1:11">
      <c r="A4" s="1" t="s">
        <v>3164</v>
      </c>
      <c r="B4" t="s">
        <v>3160</v>
      </c>
      <c r="C4" t="s">
        <v>3158</v>
      </c>
      <c r="E4">
        <v>0.53100000000000003</v>
      </c>
      <c r="F4">
        <v>0.40600000000000003</v>
      </c>
      <c r="G4">
        <v>0.38100000000000001</v>
      </c>
      <c r="H4">
        <v>0.38300000000000001</v>
      </c>
      <c r="I4">
        <v>0.34499999999999997</v>
      </c>
      <c r="J4">
        <v>0.32900000000000001</v>
      </c>
      <c r="K4">
        <f t="shared" ref="K4:K8" si="0">AVERAGE(E4:J4)</f>
        <v>0.39583333333333343</v>
      </c>
    </row>
    <row r="5" spans="1:11">
      <c r="A5" s="1" t="s">
        <v>3165</v>
      </c>
      <c r="B5" t="s">
        <v>3160</v>
      </c>
      <c r="C5" t="s">
        <v>3159</v>
      </c>
      <c r="E5">
        <v>0.59099999999999997</v>
      </c>
      <c r="F5">
        <v>0.39400000000000002</v>
      </c>
      <c r="G5">
        <v>0.34799999999999998</v>
      </c>
      <c r="H5">
        <v>0.33300000000000002</v>
      </c>
      <c r="I5">
        <v>0.26</v>
      </c>
      <c r="J5">
        <v>0.247</v>
      </c>
      <c r="K5">
        <f t="shared" si="0"/>
        <v>0.36216666666666669</v>
      </c>
    </row>
    <row r="6" spans="1:11">
      <c r="A6" s="1" t="s">
        <v>3166</v>
      </c>
      <c r="B6" t="s">
        <v>3161</v>
      </c>
      <c r="C6" t="s">
        <v>311</v>
      </c>
      <c r="E6">
        <v>0.66800000000000004</v>
      </c>
      <c r="F6">
        <v>0.34599999999999997</v>
      </c>
      <c r="G6">
        <v>0.27600000000000002</v>
      </c>
      <c r="H6">
        <v>0.247</v>
      </c>
      <c r="I6">
        <v>0.14399999999999999</v>
      </c>
      <c r="J6">
        <v>0.11899999999999999</v>
      </c>
      <c r="K6">
        <f t="shared" si="0"/>
        <v>0.3</v>
      </c>
    </row>
    <row r="7" spans="1:11">
      <c r="A7" s="1" t="s">
        <v>3167</v>
      </c>
      <c r="B7" t="s">
        <v>3161</v>
      </c>
      <c r="C7" t="s">
        <v>3158</v>
      </c>
      <c r="E7">
        <v>0.67</v>
      </c>
      <c r="F7">
        <v>0.375</v>
      </c>
      <c r="G7">
        <v>0.309</v>
      </c>
      <c r="H7">
        <v>0.27100000000000002</v>
      </c>
      <c r="I7">
        <v>0.17399999999999999</v>
      </c>
      <c r="J7">
        <v>0.14299999999999999</v>
      </c>
      <c r="K7">
        <f t="shared" si="0"/>
        <v>0.32366666666666666</v>
      </c>
    </row>
    <row r="8" spans="1:11">
      <c r="A8" s="1" t="s">
        <v>3168</v>
      </c>
      <c r="B8" t="s">
        <v>3161</v>
      </c>
      <c r="C8" t="s">
        <v>3159</v>
      </c>
      <c r="E8">
        <v>0.67800000000000005</v>
      </c>
      <c r="F8">
        <v>0.38</v>
      </c>
      <c r="G8">
        <v>0.308</v>
      </c>
      <c r="H8">
        <v>0.27600000000000002</v>
      </c>
      <c r="I8">
        <v>0.17399999999999999</v>
      </c>
      <c r="J8">
        <v>0.14599999999999999</v>
      </c>
      <c r="K8">
        <f t="shared" si="0"/>
        <v>0.32700000000000001</v>
      </c>
    </row>
    <row r="9" spans="1:11">
      <c r="A9" s="1" t="s">
        <v>3169</v>
      </c>
      <c r="B9" t="s">
        <v>3162</v>
      </c>
      <c r="C9" t="s">
        <v>311</v>
      </c>
      <c r="E9">
        <v>0.60699999999999998</v>
      </c>
      <c r="F9" s="287"/>
      <c r="G9" s="287"/>
      <c r="H9" s="287"/>
      <c r="I9" s="287"/>
      <c r="J9" s="287"/>
    </row>
    <row r="10" spans="1:11">
      <c r="A10" s="1" t="s">
        <v>3170</v>
      </c>
      <c r="B10" t="s">
        <v>3162</v>
      </c>
      <c r="C10" t="s">
        <v>3158</v>
      </c>
      <c r="E10">
        <v>0.60299999999999998</v>
      </c>
      <c r="F10" s="287"/>
      <c r="G10" s="287"/>
      <c r="H10" s="287"/>
      <c r="I10" s="287"/>
      <c r="J10" s="287"/>
    </row>
    <row r="11" spans="1:11">
      <c r="A11" s="1" t="s">
        <v>3171</v>
      </c>
      <c r="B11" t="s">
        <v>3162</v>
      </c>
      <c r="C11" t="s">
        <v>3159</v>
      </c>
      <c r="E11">
        <v>0.61499999999999999</v>
      </c>
      <c r="F11" s="287"/>
      <c r="G11" s="287"/>
      <c r="H11" s="287"/>
      <c r="I11" s="287"/>
      <c r="J11" s="287"/>
    </row>
    <row r="12" spans="1:11">
      <c r="A12" s="1" t="s">
        <v>3172</v>
      </c>
      <c r="B12" t="s">
        <v>3175</v>
      </c>
      <c r="C12" t="s">
        <v>311</v>
      </c>
      <c r="E12" s="289"/>
      <c r="F12" s="288">
        <v>0.28699999999999998</v>
      </c>
      <c r="G12" s="287"/>
      <c r="H12" s="287"/>
      <c r="I12" s="287"/>
      <c r="J12" s="287"/>
    </row>
    <row r="13" spans="1:11">
      <c r="A13" s="1" t="s">
        <v>3173</v>
      </c>
      <c r="B13" t="s">
        <v>3175</v>
      </c>
      <c r="C13" t="s">
        <v>3158</v>
      </c>
      <c r="E13" s="289"/>
      <c r="F13" s="288">
        <v>0.29399999999999998</v>
      </c>
      <c r="G13" s="287"/>
      <c r="H13" s="287"/>
      <c r="I13" s="287"/>
      <c r="J13" s="287"/>
    </row>
    <row r="14" spans="1:11">
      <c r="A14" s="1" t="s">
        <v>3174</v>
      </c>
      <c r="B14" t="s">
        <v>3176</v>
      </c>
      <c r="C14" t="s">
        <v>3159</v>
      </c>
      <c r="E14" s="289"/>
      <c r="F14" s="288">
        <v>0.30499999999999999</v>
      </c>
      <c r="G14" s="287"/>
      <c r="H14" s="287"/>
      <c r="I14" s="287"/>
      <c r="J14" s="287"/>
    </row>
    <row r="17" spans="1:11">
      <c r="A17" t="s">
        <v>3178</v>
      </c>
      <c r="E17">
        <v>1</v>
      </c>
      <c r="F17">
        <v>2</v>
      </c>
      <c r="G17">
        <v>3</v>
      </c>
      <c r="H17">
        <v>4</v>
      </c>
      <c r="I17">
        <v>5</v>
      </c>
      <c r="J17">
        <v>6</v>
      </c>
    </row>
    <row r="18" spans="1:11">
      <c r="A18" s="1" t="s">
        <v>3163</v>
      </c>
      <c r="B18" t="s">
        <v>3160</v>
      </c>
      <c r="C18" t="s">
        <v>311</v>
      </c>
      <c r="E18">
        <v>0.215</v>
      </c>
      <c r="F18">
        <v>0.27500000000000002</v>
      </c>
      <c r="G18">
        <v>0.24099999999999999</v>
      </c>
      <c r="H18">
        <v>0.22800000000000001</v>
      </c>
      <c r="I18">
        <v>0.20799999999999999</v>
      </c>
      <c r="J18">
        <v>0.217</v>
      </c>
      <c r="K18">
        <f t="shared" ref="K18:K23" si="1">AVERAGE(E18:J18)</f>
        <v>0.23066666666666669</v>
      </c>
    </row>
    <row r="19" spans="1:11">
      <c r="A19" s="1" t="s">
        <v>3164</v>
      </c>
      <c r="B19" t="s">
        <v>3160</v>
      </c>
      <c r="C19" t="s">
        <v>3158</v>
      </c>
      <c r="E19">
        <v>0.184</v>
      </c>
      <c r="F19">
        <v>0.27700000000000002</v>
      </c>
      <c r="G19">
        <v>0.26300000000000001</v>
      </c>
      <c r="H19">
        <v>0.25900000000000001</v>
      </c>
      <c r="I19">
        <v>0.25600000000000001</v>
      </c>
      <c r="J19">
        <v>0.251</v>
      </c>
      <c r="K19">
        <f t="shared" si="1"/>
        <v>0.24833333333333329</v>
      </c>
    </row>
    <row r="20" spans="1:11">
      <c r="A20" s="1" t="s">
        <v>3165</v>
      </c>
      <c r="B20" t="s">
        <v>3160</v>
      </c>
      <c r="C20" t="s">
        <v>3159</v>
      </c>
      <c r="E20">
        <v>0.22</v>
      </c>
      <c r="F20">
        <v>0.29499999999999998</v>
      </c>
      <c r="G20">
        <v>0.25900000000000001</v>
      </c>
      <c r="H20">
        <v>0.246</v>
      </c>
      <c r="I20">
        <v>0.22700000000000001</v>
      </c>
      <c r="J20">
        <v>0.22500000000000001</v>
      </c>
      <c r="K20">
        <f t="shared" si="1"/>
        <v>0.24533333333333338</v>
      </c>
    </row>
    <row r="21" spans="1:11">
      <c r="A21" s="1" t="s">
        <v>3166</v>
      </c>
      <c r="B21" t="s">
        <v>3161</v>
      </c>
      <c r="C21" t="s">
        <v>311</v>
      </c>
      <c r="E21">
        <v>0.22</v>
      </c>
      <c r="F21">
        <v>0.29899999999999999</v>
      </c>
      <c r="G21">
        <v>0.248</v>
      </c>
      <c r="H21">
        <v>0.22700000000000001</v>
      </c>
      <c r="I21">
        <v>0.187</v>
      </c>
      <c r="J21">
        <v>0.16900000000000001</v>
      </c>
      <c r="K21">
        <f t="shared" si="1"/>
        <v>0.22500000000000001</v>
      </c>
    </row>
    <row r="22" spans="1:11">
      <c r="A22" s="1" t="s">
        <v>3167</v>
      </c>
      <c r="B22" t="s">
        <v>3161</v>
      </c>
      <c r="C22" t="s">
        <v>3158</v>
      </c>
      <c r="E22">
        <v>0.20599999999999999</v>
      </c>
      <c r="F22">
        <v>0.32900000000000001</v>
      </c>
      <c r="G22">
        <v>0.28000000000000003</v>
      </c>
      <c r="H22">
        <v>0.251</v>
      </c>
      <c r="I22">
        <v>0.20799999999999999</v>
      </c>
      <c r="J22">
        <v>0.189</v>
      </c>
      <c r="K22">
        <f t="shared" si="1"/>
        <v>0.24383333333333335</v>
      </c>
    </row>
    <row r="23" spans="1:11">
      <c r="A23" s="1" t="s">
        <v>3168</v>
      </c>
      <c r="B23" t="s">
        <v>3161</v>
      </c>
      <c r="C23" t="s">
        <v>3159</v>
      </c>
      <c r="E23">
        <v>0.224</v>
      </c>
      <c r="F23">
        <v>0.31900000000000001</v>
      </c>
      <c r="G23">
        <v>0.26700000000000002</v>
      </c>
      <c r="H23">
        <v>0.246</v>
      </c>
      <c r="I23">
        <v>0.20599999999999999</v>
      </c>
      <c r="J23">
        <v>0.19</v>
      </c>
      <c r="K23">
        <f t="shared" si="1"/>
        <v>0.24199999999999999</v>
      </c>
    </row>
    <row r="24" spans="1:11">
      <c r="A24" s="1" t="s">
        <v>3169</v>
      </c>
      <c r="B24" s="289" t="s">
        <v>3162</v>
      </c>
      <c r="C24" s="289" t="s">
        <v>311</v>
      </c>
      <c r="D24" s="289"/>
      <c r="E24" s="289"/>
      <c r="F24" s="289"/>
      <c r="G24" s="289"/>
      <c r="H24" s="289"/>
      <c r="I24" s="289"/>
      <c r="J24" s="289"/>
    </row>
    <row r="25" spans="1:11">
      <c r="A25" s="1" t="s">
        <v>3170</v>
      </c>
      <c r="B25" s="289" t="s">
        <v>3162</v>
      </c>
      <c r="C25" s="289" t="s">
        <v>3158</v>
      </c>
      <c r="D25" s="289"/>
      <c r="E25" s="289"/>
      <c r="F25" s="289"/>
      <c r="G25" s="289"/>
      <c r="H25" s="289"/>
      <c r="I25" s="289"/>
      <c r="J25" s="289"/>
    </row>
    <row r="26" spans="1:11">
      <c r="A26" s="1" t="s">
        <v>3171</v>
      </c>
      <c r="B26" s="289" t="s">
        <v>3162</v>
      </c>
      <c r="C26" s="289" t="s">
        <v>3159</v>
      </c>
      <c r="D26" s="289"/>
      <c r="E26" s="289">
        <v>0.21199999999999999</v>
      </c>
      <c r="F26" s="289"/>
      <c r="G26" s="289"/>
      <c r="H26" s="289"/>
      <c r="I26" s="289"/>
      <c r="J26" s="289"/>
    </row>
    <row r="27" spans="1:11">
      <c r="A27" s="1" t="s">
        <v>3172</v>
      </c>
      <c r="B27" s="289" t="s">
        <v>3175</v>
      </c>
      <c r="C27" s="289" t="s">
        <v>311</v>
      </c>
      <c r="D27" s="289"/>
      <c r="E27" s="289"/>
      <c r="F27" s="289"/>
      <c r="G27" s="289"/>
      <c r="H27" s="289"/>
      <c r="I27" s="289"/>
      <c r="J27" s="289"/>
    </row>
    <row r="28" spans="1:11">
      <c r="A28" s="1" t="s">
        <v>3173</v>
      </c>
      <c r="B28" s="289" t="s">
        <v>3175</v>
      </c>
      <c r="C28" s="289" t="s">
        <v>3158</v>
      </c>
      <c r="D28" s="289"/>
      <c r="E28" s="289"/>
      <c r="F28" s="289"/>
      <c r="G28" s="289"/>
      <c r="H28" s="289"/>
      <c r="I28" s="289"/>
      <c r="J28" s="289"/>
    </row>
    <row r="29" spans="1:11">
      <c r="A29" s="1" t="s">
        <v>3174</v>
      </c>
      <c r="B29" s="289" t="s">
        <v>3176</v>
      </c>
      <c r="C29" s="289" t="s">
        <v>3159</v>
      </c>
      <c r="D29" s="289"/>
      <c r="E29" s="289">
        <v>0.28199999999999997</v>
      </c>
      <c r="F29" s="289"/>
      <c r="G29" s="289"/>
      <c r="H29" s="289"/>
      <c r="I29" s="289"/>
      <c r="J29" s="289"/>
    </row>
    <row r="31" spans="1:11">
      <c r="A31" s="38" t="s">
        <v>3180</v>
      </c>
    </row>
    <row r="32" spans="1:11">
      <c r="A32" t="s">
        <v>3179</v>
      </c>
    </row>
    <row r="33" spans="1:2">
      <c r="A33" t="s">
        <v>3182</v>
      </c>
    </row>
    <row r="36" spans="1:2">
      <c r="A36" t="s">
        <v>3294</v>
      </c>
    </row>
    <row r="37" spans="1:2">
      <c r="A37" s="292" t="s">
        <v>3289</v>
      </c>
      <c r="B37" s="292" t="s">
        <v>3290</v>
      </c>
    </row>
    <row r="38" spans="1:2">
      <c r="A38" s="293">
        <v>15.56</v>
      </c>
      <c r="B38" s="294">
        <v>1</v>
      </c>
    </row>
    <row r="39" spans="1:2">
      <c r="A39" s="293">
        <v>8.77</v>
      </c>
      <c r="B39" s="294">
        <v>1</v>
      </c>
    </row>
    <row r="40" spans="1:2">
      <c r="A40" s="293">
        <v>6.11</v>
      </c>
      <c r="B40" s="294">
        <v>1</v>
      </c>
    </row>
    <row r="41" spans="1:2">
      <c r="A41" s="293">
        <v>5.96</v>
      </c>
      <c r="B41" s="294">
        <v>1</v>
      </c>
    </row>
    <row r="42" spans="1:2">
      <c r="A42" s="293">
        <v>5.89</v>
      </c>
      <c r="B42" s="294">
        <v>1</v>
      </c>
    </row>
    <row r="43" spans="1:2">
      <c r="A43" s="293">
        <v>5.29</v>
      </c>
      <c r="B43" s="294">
        <v>1</v>
      </c>
    </row>
    <row r="44" spans="1:2">
      <c r="A44" s="293">
        <v>5.21</v>
      </c>
      <c r="B44" s="294">
        <v>1</v>
      </c>
    </row>
    <row r="45" spans="1:2">
      <c r="A45" s="293">
        <v>5.07</v>
      </c>
      <c r="B45" s="294">
        <v>1</v>
      </c>
    </row>
    <row r="46" spans="1:2">
      <c r="A46" s="293">
        <v>4.68</v>
      </c>
      <c r="B46" s="294">
        <v>1</v>
      </c>
    </row>
    <row r="47" spans="1:2">
      <c r="A47" s="293">
        <v>4.5599999999999996</v>
      </c>
      <c r="B47" s="294">
        <v>1</v>
      </c>
    </row>
    <row r="48" spans="1:2">
      <c r="A48" s="293">
        <v>4.3600000000000003</v>
      </c>
      <c r="B48" s="294">
        <v>1</v>
      </c>
    </row>
    <row r="49" spans="1:5">
      <c r="A49" s="293">
        <v>4.2</v>
      </c>
      <c r="B49" s="294">
        <v>1</v>
      </c>
    </row>
    <row r="50" spans="1:5">
      <c r="A50" s="293">
        <v>4.1500000000000004</v>
      </c>
      <c r="B50" s="294">
        <v>1</v>
      </c>
    </row>
    <row r="51" spans="1:5">
      <c r="A51" s="293">
        <v>4.01</v>
      </c>
      <c r="B51" s="294">
        <v>1</v>
      </c>
    </row>
    <row r="52" spans="1:5">
      <c r="A52" s="293">
        <v>3.9</v>
      </c>
      <c r="B52" s="294">
        <v>1</v>
      </c>
      <c r="D52" s="295" t="s">
        <v>3291</v>
      </c>
      <c r="E52" t="s">
        <v>3293</v>
      </c>
    </row>
    <row r="53" spans="1:5">
      <c r="A53" s="293">
        <v>3.89</v>
      </c>
      <c r="B53" s="294">
        <v>1</v>
      </c>
      <c r="D53" s="296">
        <v>0.02</v>
      </c>
      <c r="E53" s="297">
        <v>1</v>
      </c>
    </row>
    <row r="54" spans="1:5">
      <c r="A54" s="293">
        <v>3.81</v>
      </c>
      <c r="B54" s="294">
        <v>2</v>
      </c>
      <c r="D54" s="296">
        <v>0.03</v>
      </c>
      <c r="E54" s="297">
        <v>5</v>
      </c>
    </row>
    <row r="55" spans="1:5">
      <c r="A55" s="293">
        <v>3.75</v>
      </c>
      <c r="B55" s="294">
        <v>1</v>
      </c>
      <c r="D55" s="296">
        <v>0.04</v>
      </c>
      <c r="E55" s="297">
        <v>7</v>
      </c>
    </row>
    <row r="56" spans="1:5">
      <c r="A56" s="293">
        <v>3.73</v>
      </c>
      <c r="B56" s="294">
        <v>2</v>
      </c>
      <c r="D56" s="296">
        <v>0.05</v>
      </c>
      <c r="E56" s="297">
        <v>11</v>
      </c>
    </row>
    <row r="57" spans="1:5">
      <c r="A57" s="293">
        <v>3.61</v>
      </c>
      <c r="B57" s="294">
        <v>2</v>
      </c>
      <c r="D57" s="296">
        <v>0.06</v>
      </c>
      <c r="E57" s="297">
        <v>16</v>
      </c>
    </row>
    <row r="58" spans="1:5">
      <c r="A58" s="293">
        <v>3.44</v>
      </c>
      <c r="B58" s="294">
        <v>1</v>
      </c>
      <c r="D58" s="296">
        <v>7.0000000000000007E-2</v>
      </c>
      <c r="E58" s="297">
        <v>14</v>
      </c>
    </row>
    <row r="59" spans="1:5">
      <c r="A59" s="293">
        <v>3.32</v>
      </c>
      <c r="B59" s="294">
        <v>2</v>
      </c>
      <c r="D59" s="296">
        <v>0.08</v>
      </c>
      <c r="E59" s="297">
        <v>20</v>
      </c>
    </row>
    <row r="60" spans="1:5">
      <c r="A60" s="293">
        <v>3.2</v>
      </c>
      <c r="B60" s="294">
        <v>1</v>
      </c>
      <c r="D60" s="296">
        <v>0.09</v>
      </c>
      <c r="E60" s="297">
        <v>19</v>
      </c>
    </row>
    <row r="61" spans="1:5">
      <c r="A61" s="293">
        <v>3.18</v>
      </c>
      <c r="B61" s="294">
        <v>1</v>
      </c>
      <c r="D61" s="296">
        <v>0.1</v>
      </c>
      <c r="E61" s="297">
        <v>24</v>
      </c>
    </row>
    <row r="62" spans="1:5">
      <c r="A62" s="293">
        <v>3.17</v>
      </c>
      <c r="B62" s="294">
        <v>1</v>
      </c>
      <c r="D62" s="296">
        <v>0.11</v>
      </c>
      <c r="E62" s="297">
        <v>16</v>
      </c>
    </row>
    <row r="63" spans="1:5">
      <c r="A63" s="293">
        <v>3.16</v>
      </c>
      <c r="B63" s="294">
        <v>1</v>
      </c>
      <c r="D63" s="296">
        <v>0.12</v>
      </c>
      <c r="E63" s="297">
        <v>12</v>
      </c>
    </row>
    <row r="64" spans="1:5">
      <c r="A64" s="293">
        <v>3.15</v>
      </c>
      <c r="B64" s="294">
        <v>1</v>
      </c>
      <c r="D64" s="296">
        <v>0.13</v>
      </c>
      <c r="E64" s="297">
        <v>19</v>
      </c>
    </row>
    <row r="65" spans="1:5">
      <c r="A65" s="293">
        <v>3.14</v>
      </c>
      <c r="B65" s="294">
        <v>1</v>
      </c>
      <c r="D65" s="296">
        <v>0.14000000000000001</v>
      </c>
      <c r="E65" s="297">
        <v>32</v>
      </c>
    </row>
    <row r="66" spans="1:5">
      <c r="A66" s="293">
        <v>3.1</v>
      </c>
      <c r="B66" s="294">
        <v>1</v>
      </c>
      <c r="D66" s="296">
        <v>0.15</v>
      </c>
      <c r="E66" s="297">
        <v>25</v>
      </c>
    </row>
    <row r="67" spans="1:5">
      <c r="A67" s="293">
        <v>3.06</v>
      </c>
      <c r="B67" s="294">
        <v>1</v>
      </c>
      <c r="D67" s="296">
        <v>0.16</v>
      </c>
      <c r="E67" s="297">
        <v>26</v>
      </c>
    </row>
    <row r="68" spans="1:5">
      <c r="A68" s="293">
        <v>2.95</v>
      </c>
      <c r="B68" s="294">
        <v>1</v>
      </c>
      <c r="D68" s="296">
        <v>0.17</v>
      </c>
      <c r="E68" s="297">
        <v>29</v>
      </c>
    </row>
    <row r="69" spans="1:5">
      <c r="A69" s="293">
        <v>2.94</v>
      </c>
      <c r="B69" s="294">
        <v>1</v>
      </c>
      <c r="D69" s="296">
        <v>0.18</v>
      </c>
      <c r="E69" s="297">
        <v>39</v>
      </c>
    </row>
    <row r="70" spans="1:5">
      <c r="A70" s="293">
        <v>2.93</v>
      </c>
      <c r="B70" s="294">
        <v>1</v>
      </c>
      <c r="D70" s="296">
        <v>0.19</v>
      </c>
      <c r="E70" s="297">
        <v>36</v>
      </c>
    </row>
    <row r="71" spans="1:5">
      <c r="A71" s="293">
        <v>2.91</v>
      </c>
      <c r="B71" s="294">
        <v>1</v>
      </c>
      <c r="D71" s="296">
        <v>0.2</v>
      </c>
      <c r="E71" s="297">
        <v>42</v>
      </c>
    </row>
    <row r="72" spans="1:5">
      <c r="A72" s="293">
        <v>2.88</v>
      </c>
      <c r="B72" s="294">
        <v>2</v>
      </c>
      <c r="D72" s="296">
        <v>0.21</v>
      </c>
      <c r="E72" s="297">
        <v>38</v>
      </c>
    </row>
    <row r="73" spans="1:5">
      <c r="A73" s="293">
        <v>2.86</v>
      </c>
      <c r="B73" s="294">
        <v>1</v>
      </c>
      <c r="D73" s="296">
        <v>0.22</v>
      </c>
      <c r="E73" s="297">
        <v>32</v>
      </c>
    </row>
    <row r="74" spans="1:5">
      <c r="A74" s="293">
        <v>2.85</v>
      </c>
      <c r="B74" s="294">
        <v>1</v>
      </c>
      <c r="D74" s="296">
        <v>0.23</v>
      </c>
      <c r="E74" s="297">
        <v>40</v>
      </c>
    </row>
    <row r="75" spans="1:5">
      <c r="A75" s="293">
        <v>2.84</v>
      </c>
      <c r="B75" s="294">
        <v>1</v>
      </c>
      <c r="D75" s="296">
        <v>0.24</v>
      </c>
      <c r="E75" s="297">
        <v>45</v>
      </c>
    </row>
    <row r="76" spans="1:5">
      <c r="A76" s="293">
        <v>2.83</v>
      </c>
      <c r="B76" s="294">
        <v>1</v>
      </c>
      <c r="D76" s="296">
        <v>0.25</v>
      </c>
      <c r="E76" s="297">
        <v>60</v>
      </c>
    </row>
    <row r="77" spans="1:5">
      <c r="A77" s="293">
        <v>2.8</v>
      </c>
      <c r="B77" s="294">
        <v>2</v>
      </c>
      <c r="D77" s="296">
        <v>0.26</v>
      </c>
      <c r="E77" s="297">
        <v>49</v>
      </c>
    </row>
    <row r="78" spans="1:5">
      <c r="A78" s="293">
        <v>2.79</v>
      </c>
      <c r="B78" s="294">
        <v>2</v>
      </c>
      <c r="D78" s="296">
        <v>0.27</v>
      </c>
      <c r="E78" s="297">
        <v>54</v>
      </c>
    </row>
    <row r="79" spans="1:5">
      <c r="A79" s="293">
        <v>2.78</v>
      </c>
      <c r="B79" s="294">
        <v>1</v>
      </c>
      <c r="D79" s="296">
        <v>0.28000000000000003</v>
      </c>
      <c r="E79" s="297">
        <v>56</v>
      </c>
    </row>
    <row r="80" spans="1:5">
      <c r="A80" s="293">
        <v>2.77</v>
      </c>
      <c r="B80" s="294">
        <v>2</v>
      </c>
      <c r="D80" s="296">
        <v>0.28999999999999998</v>
      </c>
      <c r="E80" s="297">
        <v>57</v>
      </c>
    </row>
    <row r="81" spans="1:5">
      <c r="A81" s="293">
        <v>2.74</v>
      </c>
      <c r="B81" s="294">
        <v>1</v>
      </c>
      <c r="D81" s="296">
        <v>0.3</v>
      </c>
      <c r="E81" s="297">
        <v>78</v>
      </c>
    </row>
    <row r="82" spans="1:5">
      <c r="A82" s="293">
        <v>2.73</v>
      </c>
      <c r="B82" s="294">
        <v>1</v>
      </c>
      <c r="D82" s="296">
        <v>0.31</v>
      </c>
      <c r="E82" s="297">
        <v>65</v>
      </c>
    </row>
    <row r="83" spans="1:5">
      <c r="A83" s="293">
        <v>2.7</v>
      </c>
      <c r="B83" s="294">
        <v>3</v>
      </c>
      <c r="D83" s="296">
        <v>0.32</v>
      </c>
      <c r="E83" s="297">
        <v>71</v>
      </c>
    </row>
    <row r="84" spans="1:5">
      <c r="A84" s="293">
        <v>2.69</v>
      </c>
      <c r="B84" s="294">
        <v>2</v>
      </c>
      <c r="D84" s="296">
        <v>0.33</v>
      </c>
      <c r="E84" s="297">
        <v>88</v>
      </c>
    </row>
    <row r="85" spans="1:5">
      <c r="A85" s="293">
        <v>2.66</v>
      </c>
      <c r="B85" s="294">
        <v>3</v>
      </c>
      <c r="D85" s="296">
        <v>0.34</v>
      </c>
      <c r="E85" s="297">
        <v>81</v>
      </c>
    </row>
    <row r="86" spans="1:5">
      <c r="A86" s="293">
        <v>2.65</v>
      </c>
      <c r="B86" s="294">
        <v>1</v>
      </c>
      <c r="D86" s="296">
        <v>0.35</v>
      </c>
      <c r="E86" s="297">
        <v>88</v>
      </c>
    </row>
    <row r="87" spans="1:5">
      <c r="A87" s="293">
        <v>2.64</v>
      </c>
      <c r="B87" s="294">
        <v>1</v>
      </c>
      <c r="D87" s="296">
        <v>0.36</v>
      </c>
      <c r="E87" s="297">
        <v>105</v>
      </c>
    </row>
    <row r="88" spans="1:5">
      <c r="A88" s="293">
        <v>2.63</v>
      </c>
      <c r="B88" s="294">
        <v>2</v>
      </c>
      <c r="D88" s="296">
        <v>0.37</v>
      </c>
      <c r="E88" s="297">
        <v>99</v>
      </c>
    </row>
    <row r="89" spans="1:5">
      <c r="A89" s="293">
        <v>2.62</v>
      </c>
      <c r="B89" s="294">
        <v>1</v>
      </c>
      <c r="D89" s="296">
        <v>0.38</v>
      </c>
      <c r="E89" s="297">
        <v>126</v>
      </c>
    </row>
    <row r="90" spans="1:5">
      <c r="A90" s="293">
        <v>2.6</v>
      </c>
      <c r="B90" s="294">
        <v>2</v>
      </c>
      <c r="D90" s="296">
        <v>0.39</v>
      </c>
      <c r="E90" s="297">
        <v>116</v>
      </c>
    </row>
    <row r="91" spans="1:5">
      <c r="A91" s="293">
        <v>2.58</v>
      </c>
      <c r="B91" s="294">
        <v>1</v>
      </c>
      <c r="D91" s="296">
        <v>0.4</v>
      </c>
      <c r="E91" s="297">
        <v>117</v>
      </c>
    </row>
    <row r="92" spans="1:5">
      <c r="A92" s="293">
        <v>2.5499999999999998</v>
      </c>
      <c r="B92" s="294">
        <v>1</v>
      </c>
      <c r="D92" s="296">
        <v>0.41</v>
      </c>
      <c r="E92" s="297">
        <v>149</v>
      </c>
    </row>
    <row r="93" spans="1:5">
      <c r="A93" s="293">
        <v>2.5299999999999998</v>
      </c>
      <c r="B93" s="294">
        <v>1</v>
      </c>
      <c r="D93" s="296">
        <v>0.42</v>
      </c>
      <c r="E93" s="297">
        <v>149</v>
      </c>
    </row>
    <row r="94" spans="1:5">
      <c r="A94" s="293">
        <v>2.5099999999999998</v>
      </c>
      <c r="B94" s="294">
        <v>1</v>
      </c>
      <c r="D94" s="296">
        <v>0.43</v>
      </c>
      <c r="E94" s="297">
        <v>186</v>
      </c>
    </row>
    <row r="95" spans="1:5">
      <c r="A95" s="293">
        <v>2.5</v>
      </c>
      <c r="B95" s="294">
        <v>1</v>
      </c>
      <c r="D95" s="296">
        <v>0.44</v>
      </c>
      <c r="E95" s="297">
        <v>161</v>
      </c>
    </row>
    <row r="96" spans="1:5">
      <c r="A96" s="293">
        <v>2.48</v>
      </c>
      <c r="B96" s="294">
        <v>1</v>
      </c>
      <c r="D96" s="296">
        <v>0.45</v>
      </c>
      <c r="E96" s="297">
        <v>172</v>
      </c>
    </row>
    <row r="97" spans="1:5">
      <c r="A97" s="293">
        <v>2.4700000000000002</v>
      </c>
      <c r="B97" s="294">
        <v>1</v>
      </c>
      <c r="D97" s="296">
        <v>0.46</v>
      </c>
      <c r="E97" s="297">
        <v>176</v>
      </c>
    </row>
    <row r="98" spans="1:5">
      <c r="A98" s="293">
        <v>2.46</v>
      </c>
      <c r="B98" s="294">
        <v>2</v>
      </c>
      <c r="D98" s="296">
        <v>0.47</v>
      </c>
      <c r="E98" s="297">
        <v>193</v>
      </c>
    </row>
    <row r="99" spans="1:5">
      <c r="A99" s="293">
        <v>2.4500000000000002</v>
      </c>
      <c r="B99" s="294">
        <v>3</v>
      </c>
      <c r="D99" s="296">
        <v>0.48</v>
      </c>
      <c r="E99" s="297">
        <v>220</v>
      </c>
    </row>
    <row r="100" spans="1:5">
      <c r="A100" s="293">
        <v>2.4300000000000002</v>
      </c>
      <c r="B100" s="294">
        <v>1</v>
      </c>
      <c r="D100" s="296">
        <v>0.49</v>
      </c>
      <c r="E100" s="297">
        <v>233</v>
      </c>
    </row>
    <row r="101" spans="1:5">
      <c r="A101" s="293">
        <v>2.41</v>
      </c>
      <c r="B101" s="294">
        <v>1</v>
      </c>
      <c r="D101" s="296">
        <v>0.5</v>
      </c>
      <c r="E101" s="297">
        <v>253</v>
      </c>
    </row>
    <row r="102" spans="1:5">
      <c r="A102" s="293">
        <v>2.38</v>
      </c>
      <c r="B102" s="294">
        <v>2</v>
      </c>
      <c r="D102" s="296">
        <v>0.51</v>
      </c>
      <c r="E102" s="297">
        <v>241</v>
      </c>
    </row>
    <row r="103" spans="1:5">
      <c r="A103" s="293">
        <v>2.36</v>
      </c>
      <c r="B103" s="294">
        <v>2</v>
      </c>
      <c r="D103" s="296">
        <v>0.52</v>
      </c>
      <c r="E103" s="297">
        <v>277</v>
      </c>
    </row>
    <row r="104" spans="1:5">
      <c r="A104" s="293">
        <v>2.35</v>
      </c>
      <c r="B104" s="294">
        <v>2</v>
      </c>
      <c r="D104" s="296">
        <v>0.53</v>
      </c>
      <c r="E104" s="297">
        <v>303</v>
      </c>
    </row>
    <row r="105" spans="1:5">
      <c r="A105" s="293">
        <v>2.34</v>
      </c>
      <c r="B105" s="294">
        <v>1</v>
      </c>
      <c r="D105" s="296">
        <v>0.54</v>
      </c>
      <c r="E105" s="297">
        <v>351</v>
      </c>
    </row>
    <row r="106" spans="1:5">
      <c r="A106" s="293">
        <v>2.33</v>
      </c>
      <c r="B106" s="294">
        <v>3</v>
      </c>
      <c r="D106" s="296">
        <v>0.55000000000000004</v>
      </c>
      <c r="E106" s="297">
        <v>346</v>
      </c>
    </row>
    <row r="107" spans="1:5">
      <c r="A107" s="293">
        <v>2.3199999999999998</v>
      </c>
      <c r="B107" s="294">
        <v>2</v>
      </c>
      <c r="D107" s="296">
        <v>0.56000000000000005</v>
      </c>
      <c r="E107" s="297">
        <v>399</v>
      </c>
    </row>
    <row r="108" spans="1:5">
      <c r="A108" s="293">
        <v>2.31</v>
      </c>
      <c r="B108" s="294">
        <v>2</v>
      </c>
      <c r="D108" s="296">
        <v>0.56999999999999995</v>
      </c>
      <c r="E108" s="297">
        <v>420</v>
      </c>
    </row>
    <row r="109" spans="1:5">
      <c r="A109" s="293">
        <v>2.2999999999999998</v>
      </c>
      <c r="B109" s="294">
        <v>2</v>
      </c>
      <c r="D109" s="296">
        <v>0.57999999999999996</v>
      </c>
      <c r="E109" s="297">
        <v>446</v>
      </c>
    </row>
    <row r="110" spans="1:5">
      <c r="A110" s="293">
        <v>2.29</v>
      </c>
      <c r="B110" s="294">
        <v>3</v>
      </c>
      <c r="D110" s="296">
        <v>0.59</v>
      </c>
      <c r="E110" s="297">
        <v>488</v>
      </c>
    </row>
    <row r="111" spans="1:5">
      <c r="A111" s="293">
        <v>2.2799999999999998</v>
      </c>
      <c r="B111" s="294">
        <v>2</v>
      </c>
      <c r="D111" s="296">
        <v>0.6</v>
      </c>
      <c r="E111" s="297">
        <v>524</v>
      </c>
    </row>
    <row r="112" spans="1:5">
      <c r="A112" s="293">
        <v>2.27</v>
      </c>
      <c r="B112" s="294">
        <v>4</v>
      </c>
      <c r="D112" s="296">
        <v>0.61</v>
      </c>
      <c r="E112" s="297">
        <v>536</v>
      </c>
    </row>
    <row r="113" spans="1:5">
      <c r="A113" s="293">
        <v>2.2599999999999998</v>
      </c>
      <c r="B113" s="294">
        <v>1</v>
      </c>
      <c r="D113" s="296">
        <v>0.62</v>
      </c>
      <c r="E113" s="297">
        <v>581</v>
      </c>
    </row>
    <row r="114" spans="1:5">
      <c r="A114" s="293">
        <v>2.25</v>
      </c>
      <c r="B114" s="294">
        <v>1</v>
      </c>
      <c r="D114" s="296">
        <v>0.63</v>
      </c>
      <c r="E114" s="297">
        <v>658</v>
      </c>
    </row>
    <row r="115" spans="1:5">
      <c r="A115" s="293">
        <v>2.2400000000000002</v>
      </c>
      <c r="B115" s="294">
        <v>3</v>
      </c>
      <c r="D115" s="296">
        <v>0.64</v>
      </c>
      <c r="E115" s="297">
        <v>663</v>
      </c>
    </row>
    <row r="116" spans="1:5">
      <c r="A116" s="293">
        <v>2.23</v>
      </c>
      <c r="B116" s="294">
        <v>3</v>
      </c>
      <c r="D116" s="296">
        <v>0.65</v>
      </c>
      <c r="E116" s="297">
        <v>742</v>
      </c>
    </row>
    <row r="117" spans="1:5">
      <c r="A117" s="293">
        <v>2.2200000000000002</v>
      </c>
      <c r="B117" s="294">
        <v>5</v>
      </c>
      <c r="D117" s="296">
        <v>0.66</v>
      </c>
      <c r="E117" s="297">
        <v>719</v>
      </c>
    </row>
    <row r="118" spans="1:5">
      <c r="A118" s="293">
        <v>2.21</v>
      </c>
      <c r="B118" s="294">
        <v>4</v>
      </c>
      <c r="D118" s="296">
        <v>0.67</v>
      </c>
      <c r="E118" s="297">
        <v>834</v>
      </c>
    </row>
    <row r="119" spans="1:5">
      <c r="A119" s="293">
        <v>2.2000000000000002</v>
      </c>
      <c r="B119" s="294">
        <v>3</v>
      </c>
      <c r="D119" s="296">
        <v>0.68</v>
      </c>
      <c r="E119" s="297">
        <v>860</v>
      </c>
    </row>
    <row r="120" spans="1:5">
      <c r="A120" s="293">
        <v>2.19</v>
      </c>
      <c r="B120" s="294">
        <v>5</v>
      </c>
      <c r="D120" s="296">
        <v>0.69</v>
      </c>
      <c r="E120" s="297">
        <v>991</v>
      </c>
    </row>
    <row r="121" spans="1:5">
      <c r="A121" s="293">
        <v>2.1800000000000002</v>
      </c>
      <c r="B121" s="294">
        <v>6</v>
      </c>
      <c r="D121" s="296">
        <v>0.7</v>
      </c>
      <c r="E121" s="297">
        <v>1048</v>
      </c>
    </row>
    <row r="122" spans="1:5">
      <c r="A122" s="293">
        <v>2.17</v>
      </c>
      <c r="B122" s="294">
        <v>2</v>
      </c>
      <c r="D122" s="296">
        <v>0.71</v>
      </c>
      <c r="E122" s="297">
        <v>1035</v>
      </c>
    </row>
    <row r="123" spans="1:5">
      <c r="A123" s="293">
        <v>2.16</v>
      </c>
      <c r="B123" s="294">
        <v>2</v>
      </c>
      <c r="D123" s="296">
        <v>0.72</v>
      </c>
      <c r="E123" s="297">
        <v>1064</v>
      </c>
    </row>
    <row r="124" spans="1:5">
      <c r="A124" s="293">
        <v>2.15</v>
      </c>
      <c r="B124" s="294">
        <v>4</v>
      </c>
      <c r="D124" s="296">
        <v>0.73</v>
      </c>
      <c r="E124" s="297">
        <v>1134</v>
      </c>
    </row>
    <row r="125" spans="1:5">
      <c r="A125" s="293">
        <v>2.14</v>
      </c>
      <c r="B125" s="294">
        <v>2</v>
      </c>
      <c r="D125" s="296">
        <v>0.74</v>
      </c>
      <c r="E125" s="297">
        <v>1183</v>
      </c>
    </row>
    <row r="126" spans="1:5">
      <c r="A126" s="293">
        <v>2.13</v>
      </c>
      <c r="B126" s="294">
        <v>5</v>
      </c>
      <c r="D126" s="296">
        <v>0.75</v>
      </c>
      <c r="E126" s="297">
        <v>1286</v>
      </c>
    </row>
    <row r="127" spans="1:5">
      <c r="A127" s="293">
        <v>2.12</v>
      </c>
      <c r="B127" s="294">
        <v>5</v>
      </c>
      <c r="D127" s="296">
        <v>0.76</v>
      </c>
      <c r="E127" s="297">
        <v>1284</v>
      </c>
    </row>
    <row r="128" spans="1:5">
      <c r="A128" s="293">
        <v>2.11</v>
      </c>
      <c r="B128" s="294">
        <v>2</v>
      </c>
      <c r="D128" s="296">
        <v>0.77</v>
      </c>
      <c r="E128" s="297">
        <v>1391</v>
      </c>
    </row>
    <row r="129" spans="1:5">
      <c r="A129" s="293">
        <v>2.1</v>
      </c>
      <c r="B129" s="294">
        <v>6</v>
      </c>
      <c r="D129" s="296">
        <v>0.78</v>
      </c>
      <c r="E129" s="297">
        <v>1402</v>
      </c>
    </row>
    <row r="130" spans="1:5">
      <c r="A130" s="293">
        <v>2.09</v>
      </c>
      <c r="B130" s="294">
        <v>3</v>
      </c>
      <c r="D130" s="296">
        <v>0.79</v>
      </c>
      <c r="E130" s="297">
        <v>1493</v>
      </c>
    </row>
    <row r="131" spans="1:5">
      <c r="A131" s="293">
        <v>2.08</v>
      </c>
      <c r="B131" s="294">
        <v>1</v>
      </c>
      <c r="D131" s="296">
        <v>0.8</v>
      </c>
      <c r="E131" s="297">
        <v>1439</v>
      </c>
    </row>
    <row r="132" spans="1:5">
      <c r="A132" s="293">
        <v>2.0699999999999998</v>
      </c>
      <c r="B132" s="294">
        <v>2</v>
      </c>
      <c r="D132" s="296">
        <v>0.81</v>
      </c>
      <c r="E132" s="297">
        <v>1393</v>
      </c>
    </row>
    <row r="133" spans="1:5">
      <c r="A133" s="293">
        <v>2.06</v>
      </c>
      <c r="B133" s="294">
        <v>1</v>
      </c>
      <c r="D133" s="296">
        <v>0.82</v>
      </c>
      <c r="E133" s="297">
        <v>1452</v>
      </c>
    </row>
    <row r="134" spans="1:5">
      <c r="A134" s="293">
        <v>2.0499999999999998</v>
      </c>
      <c r="B134" s="294">
        <v>5</v>
      </c>
      <c r="D134" s="296">
        <v>0.83</v>
      </c>
      <c r="E134" s="297">
        <v>1441</v>
      </c>
    </row>
    <row r="135" spans="1:5">
      <c r="A135" s="293">
        <v>2.04</v>
      </c>
      <c r="B135" s="294">
        <v>3</v>
      </c>
      <c r="D135" s="296">
        <v>0.84</v>
      </c>
      <c r="E135" s="297">
        <v>1385</v>
      </c>
    </row>
    <row r="136" spans="1:5">
      <c r="A136" s="293">
        <v>2.0299999999999998</v>
      </c>
      <c r="B136" s="294">
        <v>2</v>
      </c>
      <c r="D136" s="296">
        <v>0.85</v>
      </c>
      <c r="E136" s="297">
        <v>1436</v>
      </c>
    </row>
    <row r="137" spans="1:5">
      <c r="A137" s="293">
        <v>2.02</v>
      </c>
      <c r="B137" s="294">
        <v>6</v>
      </c>
      <c r="D137" s="296">
        <v>0.86</v>
      </c>
      <c r="E137" s="297">
        <v>1391</v>
      </c>
    </row>
    <row r="138" spans="1:5">
      <c r="A138" s="293">
        <v>2.0099999999999998</v>
      </c>
      <c r="B138" s="294">
        <v>2</v>
      </c>
      <c r="D138" s="296">
        <v>0.87</v>
      </c>
      <c r="E138" s="297">
        <v>1422</v>
      </c>
    </row>
    <row r="139" spans="1:5">
      <c r="A139" s="293">
        <v>2</v>
      </c>
      <c r="B139" s="294">
        <v>7</v>
      </c>
      <c r="D139" s="296">
        <v>0.88</v>
      </c>
      <c r="E139" s="297">
        <v>1326</v>
      </c>
    </row>
    <row r="140" spans="1:5">
      <c r="A140" s="293">
        <v>1.99</v>
      </c>
      <c r="B140" s="294">
        <v>5</v>
      </c>
      <c r="D140" s="296">
        <v>0.89</v>
      </c>
      <c r="E140" s="297">
        <v>1318</v>
      </c>
    </row>
    <row r="141" spans="1:5">
      <c r="A141" s="293">
        <v>1.98</v>
      </c>
      <c r="B141" s="294">
        <v>5</v>
      </c>
      <c r="D141" s="296">
        <v>0.9</v>
      </c>
      <c r="E141" s="297">
        <v>1331</v>
      </c>
    </row>
    <row r="142" spans="1:5">
      <c r="A142" s="293">
        <v>1.97</v>
      </c>
      <c r="B142" s="294">
        <v>8</v>
      </c>
      <c r="D142" s="296">
        <v>0.91</v>
      </c>
      <c r="E142" s="297">
        <v>1254</v>
      </c>
    </row>
    <row r="143" spans="1:5">
      <c r="A143" s="293">
        <v>1.96</v>
      </c>
      <c r="B143" s="294">
        <v>3</v>
      </c>
      <c r="D143" s="296">
        <v>0.92</v>
      </c>
      <c r="E143" s="297">
        <v>1245</v>
      </c>
    </row>
    <row r="144" spans="1:5">
      <c r="A144" s="293">
        <v>1.95</v>
      </c>
      <c r="B144" s="294">
        <v>5</v>
      </c>
      <c r="D144" s="296">
        <v>0.93</v>
      </c>
      <c r="E144" s="297">
        <v>1152</v>
      </c>
    </row>
    <row r="145" spans="1:5">
      <c r="A145" s="293">
        <v>1.94</v>
      </c>
      <c r="B145" s="294">
        <v>1</v>
      </c>
      <c r="D145" s="296">
        <v>0.94</v>
      </c>
      <c r="E145" s="297">
        <v>1107</v>
      </c>
    </row>
    <row r="146" spans="1:5">
      <c r="A146" s="293">
        <v>1.93</v>
      </c>
      <c r="B146" s="294">
        <v>2</v>
      </c>
      <c r="D146" s="296">
        <v>0.95</v>
      </c>
      <c r="E146" s="297">
        <v>997</v>
      </c>
    </row>
    <row r="147" spans="1:5">
      <c r="A147" s="293">
        <v>1.92</v>
      </c>
      <c r="B147" s="294">
        <v>6</v>
      </c>
      <c r="D147" s="296">
        <v>0.96</v>
      </c>
      <c r="E147" s="297">
        <v>897</v>
      </c>
    </row>
    <row r="148" spans="1:5">
      <c r="A148" s="293">
        <v>1.91</v>
      </c>
      <c r="B148" s="294">
        <v>5</v>
      </c>
      <c r="D148" s="296">
        <v>0.97</v>
      </c>
      <c r="E148" s="297">
        <v>862</v>
      </c>
    </row>
    <row r="149" spans="1:5">
      <c r="A149" s="293">
        <v>1.9</v>
      </c>
      <c r="B149" s="294">
        <v>5</v>
      </c>
      <c r="D149" s="296">
        <v>0.98</v>
      </c>
      <c r="E149" s="297">
        <v>743</v>
      </c>
    </row>
    <row r="150" spans="1:5">
      <c r="A150" s="293">
        <v>1.89</v>
      </c>
      <c r="B150" s="294">
        <v>6</v>
      </c>
      <c r="D150" s="296">
        <v>0.99</v>
      </c>
      <c r="E150" s="297">
        <v>731</v>
      </c>
    </row>
    <row r="151" spans="1:5">
      <c r="A151" s="293">
        <v>1.88</v>
      </c>
      <c r="B151" s="294">
        <v>2</v>
      </c>
      <c r="D151" s="296">
        <v>1</v>
      </c>
      <c r="E151" s="297">
        <v>601</v>
      </c>
    </row>
    <row r="152" spans="1:5">
      <c r="A152" s="293">
        <v>1.87</v>
      </c>
      <c r="B152" s="294">
        <v>9</v>
      </c>
      <c r="D152" s="296">
        <v>1.01</v>
      </c>
      <c r="E152" s="297">
        <v>547</v>
      </c>
    </row>
    <row r="153" spans="1:5">
      <c r="A153" s="293">
        <v>1.86</v>
      </c>
      <c r="B153" s="294">
        <v>2</v>
      </c>
      <c r="D153" s="296">
        <v>1.02</v>
      </c>
      <c r="E153" s="297">
        <v>499</v>
      </c>
    </row>
    <row r="154" spans="1:5">
      <c r="A154" s="293">
        <v>1.85</v>
      </c>
      <c r="B154" s="294">
        <v>6</v>
      </c>
      <c r="D154" s="296">
        <v>1.03</v>
      </c>
      <c r="E154" s="297">
        <v>455</v>
      </c>
    </row>
    <row r="155" spans="1:5">
      <c r="A155" s="293">
        <v>1.84</v>
      </c>
      <c r="B155" s="294">
        <v>4</v>
      </c>
      <c r="D155" s="296">
        <v>1.04</v>
      </c>
      <c r="E155" s="297">
        <v>423</v>
      </c>
    </row>
    <row r="156" spans="1:5">
      <c r="A156" s="293">
        <v>1.83</v>
      </c>
      <c r="B156" s="294">
        <v>5</v>
      </c>
      <c r="D156" s="296">
        <v>1.05</v>
      </c>
      <c r="E156" s="297">
        <v>394</v>
      </c>
    </row>
    <row r="157" spans="1:5">
      <c r="A157" s="293">
        <v>1.82</v>
      </c>
      <c r="B157" s="294">
        <v>7</v>
      </c>
      <c r="D157" s="296">
        <v>1.06</v>
      </c>
      <c r="E157" s="297">
        <v>339</v>
      </c>
    </row>
    <row r="158" spans="1:5">
      <c r="A158" s="293">
        <v>1.81</v>
      </c>
      <c r="B158" s="294">
        <v>5</v>
      </c>
      <c r="D158" s="296">
        <v>1.07</v>
      </c>
      <c r="E158" s="297">
        <v>328</v>
      </c>
    </row>
    <row r="159" spans="1:5">
      <c r="A159" s="293">
        <v>1.8</v>
      </c>
      <c r="B159" s="294">
        <v>3</v>
      </c>
      <c r="D159" s="296">
        <v>1.08</v>
      </c>
      <c r="E159" s="297">
        <v>305</v>
      </c>
    </row>
    <row r="160" spans="1:5">
      <c r="A160" s="293">
        <v>1.79</v>
      </c>
      <c r="B160" s="294">
        <v>7</v>
      </c>
      <c r="D160" s="296">
        <v>1.0900000000000001</v>
      </c>
      <c r="E160" s="297">
        <v>270</v>
      </c>
    </row>
    <row r="161" spans="1:5">
      <c r="A161" s="293">
        <v>1.78</v>
      </c>
      <c r="B161" s="294">
        <v>7</v>
      </c>
      <c r="D161" s="296">
        <v>1.1000000000000001</v>
      </c>
      <c r="E161" s="297">
        <v>243</v>
      </c>
    </row>
    <row r="162" spans="1:5">
      <c r="A162" s="293">
        <v>1.77</v>
      </c>
      <c r="B162" s="294">
        <v>5</v>
      </c>
      <c r="D162" s="296">
        <v>1.1100000000000001</v>
      </c>
      <c r="E162" s="297">
        <v>223</v>
      </c>
    </row>
    <row r="163" spans="1:5">
      <c r="A163" s="293">
        <v>1.76</v>
      </c>
      <c r="B163" s="294">
        <v>13</v>
      </c>
      <c r="D163" s="296">
        <v>1.1200000000000001</v>
      </c>
      <c r="E163" s="297">
        <v>222</v>
      </c>
    </row>
    <row r="164" spans="1:5">
      <c r="A164" s="293">
        <v>1.75</v>
      </c>
      <c r="B164" s="294">
        <v>11</v>
      </c>
      <c r="D164" s="296">
        <v>1.1299999999999999</v>
      </c>
      <c r="E164" s="297">
        <v>187</v>
      </c>
    </row>
    <row r="165" spans="1:5">
      <c r="A165" s="293">
        <v>1.74</v>
      </c>
      <c r="B165" s="294">
        <v>9</v>
      </c>
      <c r="D165" s="296">
        <v>1.1399999999999999</v>
      </c>
      <c r="E165" s="297">
        <v>190</v>
      </c>
    </row>
    <row r="166" spans="1:5">
      <c r="A166" s="293">
        <v>1.73</v>
      </c>
      <c r="B166" s="294">
        <v>7</v>
      </c>
      <c r="D166" s="296">
        <v>1.1499999999999999</v>
      </c>
      <c r="E166" s="297">
        <v>144</v>
      </c>
    </row>
    <row r="167" spans="1:5">
      <c r="A167" s="293">
        <v>1.72</v>
      </c>
      <c r="B167" s="294">
        <v>10</v>
      </c>
      <c r="D167" s="296">
        <v>1.1599999999999999</v>
      </c>
      <c r="E167" s="297">
        <v>150</v>
      </c>
    </row>
    <row r="168" spans="1:5">
      <c r="A168" s="293">
        <v>1.71</v>
      </c>
      <c r="B168" s="294">
        <v>14</v>
      </c>
      <c r="D168" s="296">
        <v>1.17</v>
      </c>
      <c r="E168" s="297">
        <v>140</v>
      </c>
    </row>
    <row r="169" spans="1:5">
      <c r="A169" s="293">
        <v>1.7</v>
      </c>
      <c r="B169" s="294">
        <v>8</v>
      </c>
      <c r="D169" s="296">
        <v>1.18</v>
      </c>
      <c r="E169" s="297">
        <v>116</v>
      </c>
    </row>
    <row r="170" spans="1:5">
      <c r="A170" s="293">
        <v>1.69</v>
      </c>
      <c r="B170" s="294">
        <v>10</v>
      </c>
      <c r="D170" s="296">
        <v>1.19</v>
      </c>
      <c r="E170" s="297">
        <v>149</v>
      </c>
    </row>
    <row r="171" spans="1:5">
      <c r="A171" s="293">
        <v>1.68</v>
      </c>
      <c r="B171" s="294">
        <v>9</v>
      </c>
      <c r="D171" s="296">
        <v>1.2</v>
      </c>
      <c r="E171" s="297">
        <v>135</v>
      </c>
    </row>
    <row r="172" spans="1:5">
      <c r="A172" s="293">
        <v>1.67</v>
      </c>
      <c r="B172" s="294">
        <v>12</v>
      </c>
      <c r="D172" s="296">
        <v>1.21</v>
      </c>
      <c r="E172" s="297">
        <v>100</v>
      </c>
    </row>
    <row r="173" spans="1:5">
      <c r="A173" s="293">
        <v>1.66</v>
      </c>
      <c r="B173" s="294">
        <v>13</v>
      </c>
      <c r="D173" s="296">
        <v>1.22</v>
      </c>
      <c r="E173" s="297">
        <v>106</v>
      </c>
    </row>
    <row r="174" spans="1:5">
      <c r="A174" s="293">
        <v>1.65</v>
      </c>
      <c r="B174" s="294">
        <v>3</v>
      </c>
      <c r="D174" s="296">
        <v>1.23</v>
      </c>
      <c r="E174" s="297">
        <v>107</v>
      </c>
    </row>
    <row r="175" spans="1:5">
      <c r="A175" s="293">
        <v>1.64</v>
      </c>
      <c r="B175" s="294">
        <v>7</v>
      </c>
      <c r="D175" s="296">
        <v>1.24</v>
      </c>
      <c r="E175" s="297">
        <v>110</v>
      </c>
    </row>
    <row r="176" spans="1:5">
      <c r="A176" s="293">
        <v>1.63</v>
      </c>
      <c r="B176" s="294">
        <v>11</v>
      </c>
      <c r="D176" s="296">
        <v>1.25</v>
      </c>
      <c r="E176" s="297">
        <v>80</v>
      </c>
    </row>
    <row r="177" spans="1:5">
      <c r="A177" s="293">
        <v>1.62</v>
      </c>
      <c r="B177" s="294">
        <v>20</v>
      </c>
      <c r="D177" s="296">
        <v>1.26</v>
      </c>
      <c r="E177" s="297">
        <v>83</v>
      </c>
    </row>
    <row r="178" spans="1:5">
      <c r="A178" s="293">
        <v>1.61</v>
      </c>
      <c r="B178" s="294">
        <v>18</v>
      </c>
      <c r="D178" s="296">
        <v>1.27</v>
      </c>
      <c r="E178" s="297">
        <v>72</v>
      </c>
    </row>
    <row r="179" spans="1:5">
      <c r="A179" s="293">
        <v>1.6</v>
      </c>
      <c r="B179" s="294">
        <v>16</v>
      </c>
      <c r="D179" s="296">
        <v>1.28</v>
      </c>
      <c r="E179" s="297">
        <v>69</v>
      </c>
    </row>
    <row r="180" spans="1:5">
      <c r="A180" s="293">
        <v>1.59</v>
      </c>
      <c r="B180" s="294">
        <v>9</v>
      </c>
      <c r="D180" s="296">
        <v>1.29</v>
      </c>
      <c r="E180" s="297">
        <v>68</v>
      </c>
    </row>
    <row r="181" spans="1:5">
      <c r="A181" s="293">
        <v>1.58</v>
      </c>
      <c r="B181" s="294">
        <v>22</v>
      </c>
      <c r="D181" s="296">
        <v>1.3</v>
      </c>
      <c r="E181" s="297">
        <v>61</v>
      </c>
    </row>
    <row r="182" spans="1:5">
      <c r="A182" s="293">
        <v>1.57</v>
      </c>
      <c r="B182" s="294">
        <v>9</v>
      </c>
      <c r="D182" s="296">
        <v>1.31</v>
      </c>
      <c r="E182" s="297">
        <v>68</v>
      </c>
    </row>
    <row r="183" spans="1:5">
      <c r="A183" s="293">
        <v>1.56</v>
      </c>
      <c r="B183" s="294">
        <v>19</v>
      </c>
      <c r="D183" s="296">
        <v>1.32</v>
      </c>
      <c r="E183" s="297">
        <v>58</v>
      </c>
    </row>
    <row r="184" spans="1:5">
      <c r="A184" s="293">
        <v>1.55</v>
      </c>
      <c r="B184" s="294">
        <v>17</v>
      </c>
      <c r="D184" s="296">
        <v>1.33</v>
      </c>
      <c r="E184" s="297">
        <v>49</v>
      </c>
    </row>
    <row r="185" spans="1:5">
      <c r="A185" s="293">
        <v>1.54</v>
      </c>
      <c r="B185" s="294">
        <v>25</v>
      </c>
      <c r="D185" s="296">
        <v>1.34</v>
      </c>
      <c r="E185" s="297">
        <v>54</v>
      </c>
    </row>
    <row r="186" spans="1:5">
      <c r="A186" s="293">
        <v>1.53</v>
      </c>
      <c r="B186" s="294">
        <v>16</v>
      </c>
      <c r="D186" s="296">
        <v>1.35</v>
      </c>
      <c r="E186" s="297">
        <v>51</v>
      </c>
    </row>
    <row r="187" spans="1:5">
      <c r="A187" s="293">
        <v>1.52</v>
      </c>
      <c r="B187" s="294">
        <v>21</v>
      </c>
      <c r="D187" s="296">
        <v>1.36</v>
      </c>
      <c r="E187" s="297">
        <v>41</v>
      </c>
    </row>
    <row r="188" spans="1:5">
      <c r="A188" s="293">
        <v>1.51</v>
      </c>
      <c r="B188" s="294">
        <v>33</v>
      </c>
      <c r="D188" s="296">
        <v>1.37</v>
      </c>
      <c r="E188" s="297">
        <v>38</v>
      </c>
    </row>
    <row r="189" spans="1:5">
      <c r="A189" s="293">
        <v>1.5</v>
      </c>
      <c r="B189" s="294">
        <v>21</v>
      </c>
      <c r="D189" s="296">
        <v>1.38</v>
      </c>
      <c r="E189" s="297">
        <v>51</v>
      </c>
    </row>
    <row r="190" spans="1:5">
      <c r="A190" s="293">
        <v>1.49</v>
      </c>
      <c r="B190" s="294">
        <v>21</v>
      </c>
      <c r="D190" s="296">
        <v>1.39</v>
      </c>
      <c r="E190" s="297">
        <v>42</v>
      </c>
    </row>
    <row r="191" spans="1:5">
      <c r="A191" s="293">
        <v>1.48</v>
      </c>
      <c r="B191" s="294">
        <v>30</v>
      </c>
      <c r="D191" s="296">
        <v>1.4</v>
      </c>
      <c r="E191" s="297">
        <v>37</v>
      </c>
    </row>
    <row r="192" spans="1:5">
      <c r="A192" s="293">
        <v>1.47</v>
      </c>
      <c r="B192" s="294">
        <v>22</v>
      </c>
      <c r="D192" s="296">
        <v>1.41</v>
      </c>
      <c r="E192" s="297">
        <v>40</v>
      </c>
    </row>
    <row r="193" spans="1:5">
      <c r="A193" s="293">
        <v>1.46</v>
      </c>
      <c r="B193" s="294">
        <v>27</v>
      </c>
      <c r="D193" s="296">
        <v>1.42</v>
      </c>
      <c r="E193" s="297">
        <v>34</v>
      </c>
    </row>
    <row r="194" spans="1:5">
      <c r="A194" s="293">
        <v>1.45</v>
      </c>
      <c r="B194" s="294">
        <v>24</v>
      </c>
      <c r="D194" s="296">
        <v>1.43</v>
      </c>
      <c r="E194" s="297">
        <v>28</v>
      </c>
    </row>
    <row r="195" spans="1:5">
      <c r="A195" s="293">
        <v>1.44</v>
      </c>
      <c r="B195" s="294">
        <v>22</v>
      </c>
      <c r="D195" s="296">
        <v>1.44</v>
      </c>
      <c r="E195" s="297">
        <v>22</v>
      </c>
    </row>
    <row r="196" spans="1:5">
      <c r="A196" s="293">
        <v>1.43</v>
      </c>
      <c r="B196" s="294">
        <v>28</v>
      </c>
      <c r="D196" s="296">
        <v>1.45</v>
      </c>
      <c r="E196" s="297">
        <v>24</v>
      </c>
    </row>
    <row r="197" spans="1:5">
      <c r="A197" s="293">
        <v>1.42</v>
      </c>
      <c r="B197" s="294">
        <v>34</v>
      </c>
      <c r="D197" s="296">
        <v>1.46</v>
      </c>
      <c r="E197" s="297">
        <v>27</v>
      </c>
    </row>
    <row r="198" spans="1:5">
      <c r="A198" s="293">
        <v>1.41</v>
      </c>
      <c r="B198" s="294">
        <v>40</v>
      </c>
      <c r="D198" s="296">
        <v>1.47</v>
      </c>
      <c r="E198" s="297">
        <v>22</v>
      </c>
    </row>
    <row r="199" spans="1:5">
      <c r="A199" s="293">
        <v>1.4</v>
      </c>
      <c r="B199" s="294">
        <v>37</v>
      </c>
      <c r="D199" s="296">
        <v>1.48</v>
      </c>
      <c r="E199" s="297">
        <v>30</v>
      </c>
    </row>
    <row r="200" spans="1:5">
      <c r="A200" s="293">
        <v>1.39</v>
      </c>
      <c r="B200" s="294">
        <v>42</v>
      </c>
      <c r="D200" s="296">
        <v>1.49</v>
      </c>
      <c r="E200" s="297">
        <v>21</v>
      </c>
    </row>
    <row r="201" spans="1:5">
      <c r="A201" s="293">
        <v>1.38</v>
      </c>
      <c r="B201" s="294">
        <v>51</v>
      </c>
      <c r="D201" s="296">
        <v>1.5</v>
      </c>
      <c r="E201" s="297">
        <v>21</v>
      </c>
    </row>
    <row r="202" spans="1:5">
      <c r="A202" s="293">
        <v>1.37</v>
      </c>
      <c r="B202" s="294">
        <v>38</v>
      </c>
      <c r="D202" s="296">
        <v>1.51</v>
      </c>
      <c r="E202" s="297">
        <v>33</v>
      </c>
    </row>
    <row r="203" spans="1:5">
      <c r="A203" s="293">
        <v>1.36</v>
      </c>
      <c r="B203" s="294">
        <v>41</v>
      </c>
      <c r="D203" s="296">
        <v>1.52</v>
      </c>
      <c r="E203" s="297">
        <v>21</v>
      </c>
    </row>
    <row r="204" spans="1:5">
      <c r="A204" s="293">
        <v>1.35</v>
      </c>
      <c r="B204" s="294">
        <v>51</v>
      </c>
      <c r="D204" s="296">
        <v>1.53</v>
      </c>
      <c r="E204" s="297">
        <v>16</v>
      </c>
    </row>
    <row r="205" spans="1:5">
      <c r="A205" s="293">
        <v>1.34</v>
      </c>
      <c r="B205" s="294">
        <v>54</v>
      </c>
      <c r="D205" s="296">
        <v>1.54</v>
      </c>
      <c r="E205" s="297">
        <v>25</v>
      </c>
    </row>
    <row r="206" spans="1:5">
      <c r="A206" s="293">
        <v>1.33</v>
      </c>
      <c r="B206" s="294">
        <v>49</v>
      </c>
      <c r="D206" s="296">
        <v>1.55</v>
      </c>
      <c r="E206" s="297">
        <v>17</v>
      </c>
    </row>
    <row r="207" spans="1:5">
      <c r="A207" s="293">
        <v>1.32</v>
      </c>
      <c r="B207" s="294">
        <v>58</v>
      </c>
      <c r="D207" s="296">
        <v>1.56</v>
      </c>
      <c r="E207" s="297">
        <v>19</v>
      </c>
    </row>
    <row r="208" spans="1:5">
      <c r="A208" s="293">
        <v>1.31</v>
      </c>
      <c r="B208" s="294">
        <v>68</v>
      </c>
      <c r="D208" s="296">
        <v>1.57</v>
      </c>
      <c r="E208" s="297">
        <v>9</v>
      </c>
    </row>
    <row r="209" spans="1:5">
      <c r="A209" s="293">
        <v>1.3</v>
      </c>
      <c r="B209" s="294">
        <v>61</v>
      </c>
      <c r="D209" s="296">
        <v>1.58</v>
      </c>
      <c r="E209" s="297">
        <v>22</v>
      </c>
    </row>
    <row r="210" spans="1:5">
      <c r="A210" s="293">
        <v>1.29</v>
      </c>
      <c r="B210" s="294">
        <v>68</v>
      </c>
      <c r="D210" s="296">
        <v>1.59</v>
      </c>
      <c r="E210" s="297">
        <v>9</v>
      </c>
    </row>
    <row r="211" spans="1:5">
      <c r="A211" s="293">
        <v>1.28</v>
      </c>
      <c r="B211" s="294">
        <v>69</v>
      </c>
      <c r="D211" s="296">
        <v>1.6</v>
      </c>
      <c r="E211" s="297">
        <v>16</v>
      </c>
    </row>
    <row r="212" spans="1:5">
      <c r="A212" s="293">
        <v>1.27</v>
      </c>
      <c r="B212" s="294">
        <v>72</v>
      </c>
      <c r="D212" s="296">
        <v>1.61</v>
      </c>
      <c r="E212" s="297">
        <v>18</v>
      </c>
    </row>
    <row r="213" spans="1:5">
      <c r="A213" s="293">
        <v>1.26</v>
      </c>
      <c r="B213" s="294">
        <v>83</v>
      </c>
      <c r="D213" s="296">
        <v>1.62</v>
      </c>
      <c r="E213" s="297">
        <v>20</v>
      </c>
    </row>
    <row r="214" spans="1:5">
      <c r="A214" s="293">
        <v>1.25</v>
      </c>
      <c r="B214" s="294">
        <v>80</v>
      </c>
      <c r="D214" s="296">
        <v>1.63</v>
      </c>
      <c r="E214" s="297">
        <v>11</v>
      </c>
    </row>
    <row r="215" spans="1:5">
      <c r="A215" s="293">
        <v>1.24</v>
      </c>
      <c r="B215" s="294">
        <v>110</v>
      </c>
      <c r="D215" s="296">
        <v>1.64</v>
      </c>
      <c r="E215" s="297">
        <v>7</v>
      </c>
    </row>
    <row r="216" spans="1:5">
      <c r="A216" s="293">
        <v>1.23</v>
      </c>
      <c r="B216" s="294">
        <v>107</v>
      </c>
      <c r="D216" s="296">
        <v>1.65</v>
      </c>
      <c r="E216" s="297">
        <v>3</v>
      </c>
    </row>
    <row r="217" spans="1:5">
      <c r="A217" s="293">
        <v>1.22</v>
      </c>
      <c r="B217" s="294">
        <v>106</v>
      </c>
      <c r="D217" s="296">
        <v>1.66</v>
      </c>
      <c r="E217" s="297">
        <v>13</v>
      </c>
    </row>
    <row r="218" spans="1:5">
      <c r="A218" s="293">
        <v>1.21</v>
      </c>
      <c r="B218" s="294">
        <v>100</v>
      </c>
      <c r="D218" s="296">
        <v>1.67</v>
      </c>
      <c r="E218" s="297">
        <v>12</v>
      </c>
    </row>
    <row r="219" spans="1:5">
      <c r="A219" s="293">
        <v>1.2</v>
      </c>
      <c r="B219" s="294">
        <v>135</v>
      </c>
      <c r="D219" s="296">
        <v>1.68</v>
      </c>
      <c r="E219" s="297">
        <v>9</v>
      </c>
    </row>
    <row r="220" spans="1:5">
      <c r="A220" s="293">
        <v>1.19</v>
      </c>
      <c r="B220" s="294">
        <v>149</v>
      </c>
      <c r="D220" s="296">
        <v>1.69</v>
      </c>
      <c r="E220" s="297">
        <v>10</v>
      </c>
    </row>
    <row r="221" spans="1:5">
      <c r="A221" s="293">
        <v>1.18</v>
      </c>
      <c r="B221" s="294">
        <v>116</v>
      </c>
      <c r="D221" s="296">
        <v>1.7</v>
      </c>
      <c r="E221" s="297">
        <v>8</v>
      </c>
    </row>
    <row r="222" spans="1:5">
      <c r="A222" s="293">
        <v>1.17</v>
      </c>
      <c r="B222" s="294">
        <v>140</v>
      </c>
      <c r="D222" s="296">
        <v>1.71</v>
      </c>
      <c r="E222" s="297">
        <v>14</v>
      </c>
    </row>
    <row r="223" spans="1:5">
      <c r="A223" s="293">
        <v>1.1599999999999999</v>
      </c>
      <c r="B223" s="294">
        <v>150</v>
      </c>
      <c r="D223" s="296">
        <v>1.72</v>
      </c>
      <c r="E223" s="297">
        <v>10</v>
      </c>
    </row>
    <row r="224" spans="1:5">
      <c r="A224" s="293">
        <v>1.1499999999999999</v>
      </c>
      <c r="B224" s="294">
        <v>144</v>
      </c>
      <c r="D224" s="296">
        <v>1.73</v>
      </c>
      <c r="E224" s="297">
        <v>7</v>
      </c>
    </row>
    <row r="225" spans="1:5">
      <c r="A225" s="293">
        <v>1.1399999999999999</v>
      </c>
      <c r="B225" s="294">
        <v>190</v>
      </c>
      <c r="D225" s="296">
        <v>1.74</v>
      </c>
      <c r="E225" s="297">
        <v>9</v>
      </c>
    </row>
    <row r="226" spans="1:5">
      <c r="A226" s="293">
        <v>1.1299999999999999</v>
      </c>
      <c r="B226" s="294">
        <v>187</v>
      </c>
      <c r="D226" s="296">
        <v>1.75</v>
      </c>
      <c r="E226" s="297">
        <v>11</v>
      </c>
    </row>
    <row r="227" spans="1:5">
      <c r="A227" s="293">
        <v>1.1200000000000001</v>
      </c>
      <c r="B227" s="294">
        <v>222</v>
      </c>
      <c r="D227" s="296">
        <v>1.76</v>
      </c>
      <c r="E227" s="297">
        <v>13</v>
      </c>
    </row>
    <row r="228" spans="1:5">
      <c r="A228" s="293">
        <v>1.1100000000000001</v>
      </c>
      <c r="B228" s="294">
        <v>223</v>
      </c>
      <c r="D228" s="296">
        <v>1.77</v>
      </c>
      <c r="E228" s="297">
        <v>5</v>
      </c>
    </row>
    <row r="229" spans="1:5">
      <c r="A229" s="293">
        <v>1.1000000000000001</v>
      </c>
      <c r="B229" s="294">
        <v>243</v>
      </c>
      <c r="D229" s="296">
        <v>1.78</v>
      </c>
      <c r="E229" s="297">
        <v>7</v>
      </c>
    </row>
    <row r="230" spans="1:5">
      <c r="A230" s="293">
        <v>1.0900000000000001</v>
      </c>
      <c r="B230" s="294">
        <v>270</v>
      </c>
      <c r="D230" s="296">
        <v>1.79</v>
      </c>
      <c r="E230" s="297">
        <v>7</v>
      </c>
    </row>
    <row r="231" spans="1:5">
      <c r="A231" s="293">
        <v>1.08</v>
      </c>
      <c r="B231" s="294">
        <v>305</v>
      </c>
      <c r="D231" s="296">
        <v>1.8</v>
      </c>
      <c r="E231" s="297">
        <v>3</v>
      </c>
    </row>
    <row r="232" spans="1:5">
      <c r="A232" s="293">
        <v>1.07</v>
      </c>
      <c r="B232" s="294">
        <v>328</v>
      </c>
      <c r="D232" s="296">
        <v>1.81</v>
      </c>
      <c r="E232" s="297">
        <v>5</v>
      </c>
    </row>
    <row r="233" spans="1:5">
      <c r="A233" s="293">
        <v>1.06</v>
      </c>
      <c r="B233" s="294">
        <v>339</v>
      </c>
      <c r="D233" s="296">
        <v>1.82</v>
      </c>
      <c r="E233" s="297">
        <v>7</v>
      </c>
    </row>
    <row r="234" spans="1:5">
      <c r="A234" s="293">
        <v>1.05</v>
      </c>
      <c r="B234" s="294">
        <v>394</v>
      </c>
      <c r="D234" s="296">
        <v>1.83</v>
      </c>
      <c r="E234" s="297">
        <v>5</v>
      </c>
    </row>
    <row r="235" spans="1:5">
      <c r="A235" s="293">
        <v>1.04</v>
      </c>
      <c r="B235" s="294">
        <v>423</v>
      </c>
      <c r="D235" s="296">
        <v>1.84</v>
      </c>
      <c r="E235" s="297">
        <v>4</v>
      </c>
    </row>
    <row r="236" spans="1:5">
      <c r="A236" s="293">
        <v>1.03</v>
      </c>
      <c r="B236" s="294">
        <v>455</v>
      </c>
      <c r="D236" s="296">
        <v>1.85</v>
      </c>
      <c r="E236" s="297">
        <v>6</v>
      </c>
    </row>
    <row r="237" spans="1:5">
      <c r="A237" s="293">
        <v>1.02</v>
      </c>
      <c r="B237" s="294">
        <v>499</v>
      </c>
      <c r="D237" s="296">
        <v>1.86</v>
      </c>
      <c r="E237" s="297">
        <v>2</v>
      </c>
    </row>
    <row r="238" spans="1:5">
      <c r="A238" s="293">
        <v>1.01</v>
      </c>
      <c r="B238" s="294">
        <v>547</v>
      </c>
      <c r="D238" s="296">
        <v>1.87</v>
      </c>
      <c r="E238" s="297">
        <v>9</v>
      </c>
    </row>
    <row r="239" spans="1:5">
      <c r="A239" s="293">
        <v>1</v>
      </c>
      <c r="B239" s="294">
        <v>601</v>
      </c>
      <c r="D239" s="296">
        <v>1.88</v>
      </c>
      <c r="E239" s="297">
        <v>2</v>
      </c>
    </row>
    <row r="240" spans="1:5">
      <c r="A240" s="293">
        <v>0.99</v>
      </c>
      <c r="B240" s="294">
        <v>731</v>
      </c>
      <c r="D240" s="296">
        <v>1.89</v>
      </c>
      <c r="E240" s="297">
        <v>6</v>
      </c>
    </row>
    <row r="241" spans="1:5">
      <c r="A241" s="293">
        <v>0.98</v>
      </c>
      <c r="B241" s="294">
        <v>743</v>
      </c>
      <c r="D241" s="296">
        <v>1.9</v>
      </c>
      <c r="E241" s="297">
        <v>5</v>
      </c>
    </row>
    <row r="242" spans="1:5">
      <c r="A242" s="293">
        <v>0.97</v>
      </c>
      <c r="B242" s="294">
        <v>862</v>
      </c>
      <c r="D242" s="296">
        <v>1.91</v>
      </c>
      <c r="E242" s="297">
        <v>5</v>
      </c>
    </row>
    <row r="243" spans="1:5">
      <c r="A243" s="293">
        <v>0.96</v>
      </c>
      <c r="B243" s="294">
        <v>897</v>
      </c>
      <c r="D243" s="296">
        <v>1.92</v>
      </c>
      <c r="E243" s="297">
        <v>6</v>
      </c>
    </row>
    <row r="244" spans="1:5">
      <c r="A244" s="293">
        <v>0.95</v>
      </c>
      <c r="B244" s="294">
        <v>997</v>
      </c>
      <c r="D244" s="296">
        <v>1.93</v>
      </c>
      <c r="E244" s="297">
        <v>2</v>
      </c>
    </row>
    <row r="245" spans="1:5">
      <c r="A245" s="293">
        <v>0.94</v>
      </c>
      <c r="B245" s="294">
        <v>1107</v>
      </c>
      <c r="D245" s="296">
        <v>1.94</v>
      </c>
      <c r="E245" s="297">
        <v>1</v>
      </c>
    </row>
    <row r="246" spans="1:5">
      <c r="A246" s="293">
        <v>0.93</v>
      </c>
      <c r="B246" s="294">
        <v>1152</v>
      </c>
      <c r="D246" s="296">
        <v>1.95</v>
      </c>
      <c r="E246" s="297">
        <v>5</v>
      </c>
    </row>
    <row r="247" spans="1:5">
      <c r="A247" s="293">
        <v>0.92</v>
      </c>
      <c r="B247" s="294">
        <v>1245</v>
      </c>
      <c r="D247" s="296">
        <v>1.96</v>
      </c>
      <c r="E247" s="297">
        <v>3</v>
      </c>
    </row>
    <row r="248" spans="1:5">
      <c r="A248" s="293">
        <v>0.91</v>
      </c>
      <c r="B248" s="294">
        <v>1254</v>
      </c>
      <c r="D248" s="296">
        <v>1.97</v>
      </c>
      <c r="E248" s="297">
        <v>8</v>
      </c>
    </row>
    <row r="249" spans="1:5">
      <c r="A249" s="293">
        <v>0.9</v>
      </c>
      <c r="B249" s="294">
        <v>1331</v>
      </c>
      <c r="D249" s="296">
        <v>1.98</v>
      </c>
      <c r="E249" s="297">
        <v>5</v>
      </c>
    </row>
    <row r="250" spans="1:5">
      <c r="A250" s="293">
        <v>0.89</v>
      </c>
      <c r="B250" s="294">
        <v>1318</v>
      </c>
      <c r="D250" s="296">
        <v>1.99</v>
      </c>
      <c r="E250" s="297">
        <v>5</v>
      </c>
    </row>
    <row r="251" spans="1:5">
      <c r="A251" s="293">
        <v>0.88</v>
      </c>
      <c r="B251" s="294">
        <v>1326</v>
      </c>
      <c r="D251" s="296">
        <v>2</v>
      </c>
      <c r="E251" s="297">
        <v>7</v>
      </c>
    </row>
    <row r="252" spans="1:5">
      <c r="A252" s="293">
        <v>0.87</v>
      </c>
      <c r="B252" s="294">
        <v>1422</v>
      </c>
      <c r="D252" s="296">
        <v>2.0099999999999998</v>
      </c>
      <c r="E252" s="297">
        <v>2</v>
      </c>
    </row>
    <row r="253" spans="1:5">
      <c r="A253" s="293">
        <v>0.86</v>
      </c>
      <c r="B253" s="294">
        <v>1391</v>
      </c>
      <c r="D253" s="296">
        <v>2.02</v>
      </c>
      <c r="E253" s="297">
        <v>6</v>
      </c>
    </row>
    <row r="254" spans="1:5">
      <c r="A254" s="293">
        <v>0.85</v>
      </c>
      <c r="B254" s="294">
        <v>1436</v>
      </c>
      <c r="D254" s="296">
        <v>2.0299999999999998</v>
      </c>
      <c r="E254" s="297">
        <v>2</v>
      </c>
    </row>
    <row r="255" spans="1:5">
      <c r="A255" s="293">
        <v>0.84</v>
      </c>
      <c r="B255" s="294">
        <v>1385</v>
      </c>
      <c r="D255" s="296">
        <v>2.04</v>
      </c>
      <c r="E255" s="297">
        <v>3</v>
      </c>
    </row>
    <row r="256" spans="1:5">
      <c r="A256" s="293">
        <v>0.83</v>
      </c>
      <c r="B256" s="294">
        <v>1441</v>
      </c>
      <c r="D256" s="296">
        <v>2.0499999999999998</v>
      </c>
      <c r="E256" s="297">
        <v>5</v>
      </c>
    </row>
    <row r="257" spans="1:5">
      <c r="A257" s="293">
        <v>0.82</v>
      </c>
      <c r="B257" s="294">
        <v>1452</v>
      </c>
      <c r="D257" s="296">
        <v>2.06</v>
      </c>
      <c r="E257" s="297">
        <v>1</v>
      </c>
    </row>
    <row r="258" spans="1:5">
      <c r="A258" s="293">
        <v>0.81</v>
      </c>
      <c r="B258" s="294">
        <v>1393</v>
      </c>
      <c r="D258" s="296">
        <v>2.0699999999999998</v>
      </c>
      <c r="E258" s="297">
        <v>2</v>
      </c>
    </row>
    <row r="259" spans="1:5">
      <c r="A259" s="293">
        <v>0.8</v>
      </c>
      <c r="B259" s="294">
        <v>1439</v>
      </c>
      <c r="D259" s="296">
        <v>2.08</v>
      </c>
      <c r="E259" s="297">
        <v>1</v>
      </c>
    </row>
    <row r="260" spans="1:5">
      <c r="A260" s="293">
        <v>0.79</v>
      </c>
      <c r="B260" s="294">
        <v>1493</v>
      </c>
      <c r="D260" s="296">
        <v>2.09</v>
      </c>
      <c r="E260" s="297">
        <v>3</v>
      </c>
    </row>
    <row r="261" spans="1:5">
      <c r="A261" s="293">
        <v>0.78</v>
      </c>
      <c r="B261" s="294">
        <v>1402</v>
      </c>
      <c r="D261" s="296">
        <v>2.1</v>
      </c>
      <c r="E261" s="297">
        <v>6</v>
      </c>
    </row>
    <row r="262" spans="1:5">
      <c r="A262" s="293">
        <v>0.77</v>
      </c>
      <c r="B262" s="294">
        <v>1391</v>
      </c>
      <c r="D262" s="296">
        <v>2.11</v>
      </c>
      <c r="E262" s="297">
        <v>2</v>
      </c>
    </row>
    <row r="263" spans="1:5">
      <c r="A263" s="293">
        <v>0.76</v>
      </c>
      <c r="B263" s="294">
        <v>1284</v>
      </c>
      <c r="D263" s="296">
        <v>2.12</v>
      </c>
      <c r="E263" s="297">
        <v>5</v>
      </c>
    </row>
    <row r="264" spans="1:5">
      <c r="A264" s="293">
        <v>0.75</v>
      </c>
      <c r="B264" s="294">
        <v>1286</v>
      </c>
      <c r="D264" s="296">
        <v>2.13</v>
      </c>
      <c r="E264" s="297">
        <v>5</v>
      </c>
    </row>
    <row r="265" spans="1:5">
      <c r="A265" s="293">
        <v>0.74</v>
      </c>
      <c r="B265" s="294">
        <v>1183</v>
      </c>
      <c r="D265" s="296">
        <v>2.14</v>
      </c>
      <c r="E265" s="297">
        <v>2</v>
      </c>
    </row>
    <row r="266" spans="1:5">
      <c r="A266" s="293">
        <v>0.73</v>
      </c>
      <c r="B266" s="294">
        <v>1134</v>
      </c>
      <c r="D266" s="296">
        <v>2.15</v>
      </c>
      <c r="E266" s="297">
        <v>4</v>
      </c>
    </row>
    <row r="267" spans="1:5">
      <c r="A267" s="293">
        <v>0.72</v>
      </c>
      <c r="B267" s="294">
        <v>1064</v>
      </c>
      <c r="D267" s="296">
        <v>2.16</v>
      </c>
      <c r="E267" s="297">
        <v>2</v>
      </c>
    </row>
    <row r="268" spans="1:5">
      <c r="A268" s="293">
        <v>0.71</v>
      </c>
      <c r="B268" s="294">
        <v>1035</v>
      </c>
      <c r="D268" s="296">
        <v>2.17</v>
      </c>
      <c r="E268" s="297">
        <v>2</v>
      </c>
    </row>
    <row r="269" spans="1:5">
      <c r="A269" s="293">
        <v>0.7</v>
      </c>
      <c r="B269" s="294">
        <v>1048</v>
      </c>
      <c r="D269" s="296">
        <v>2.1800000000000002</v>
      </c>
      <c r="E269" s="297">
        <v>6</v>
      </c>
    </row>
    <row r="270" spans="1:5">
      <c r="A270" s="293">
        <v>0.69</v>
      </c>
      <c r="B270" s="294">
        <v>991</v>
      </c>
      <c r="D270" s="296">
        <v>2.19</v>
      </c>
      <c r="E270" s="297">
        <v>5</v>
      </c>
    </row>
    <row r="271" spans="1:5">
      <c r="A271" s="293">
        <v>0.68</v>
      </c>
      <c r="B271" s="294">
        <v>860</v>
      </c>
      <c r="D271" s="296">
        <v>2.2000000000000002</v>
      </c>
      <c r="E271" s="297">
        <v>3</v>
      </c>
    </row>
    <row r="272" spans="1:5">
      <c r="A272" s="293">
        <v>0.67</v>
      </c>
      <c r="B272" s="294">
        <v>834</v>
      </c>
      <c r="D272" s="296">
        <v>2.21</v>
      </c>
      <c r="E272" s="297">
        <v>4</v>
      </c>
    </row>
    <row r="273" spans="1:5">
      <c r="A273" s="293">
        <v>0.66</v>
      </c>
      <c r="B273" s="294">
        <v>719</v>
      </c>
      <c r="D273" s="296">
        <v>2.2200000000000002</v>
      </c>
      <c r="E273" s="297">
        <v>5</v>
      </c>
    </row>
    <row r="274" spans="1:5">
      <c r="A274" s="293">
        <v>0.65</v>
      </c>
      <c r="B274" s="294">
        <v>742</v>
      </c>
      <c r="D274" s="296">
        <v>2.23</v>
      </c>
      <c r="E274" s="297">
        <v>3</v>
      </c>
    </row>
    <row r="275" spans="1:5">
      <c r="A275" s="293">
        <v>0.64</v>
      </c>
      <c r="B275" s="294">
        <v>663</v>
      </c>
      <c r="D275" s="296">
        <v>2.2400000000000002</v>
      </c>
      <c r="E275" s="297">
        <v>3</v>
      </c>
    </row>
    <row r="276" spans="1:5">
      <c r="A276" s="293">
        <v>0.63</v>
      </c>
      <c r="B276" s="294">
        <v>658</v>
      </c>
      <c r="D276" s="296">
        <v>2.25</v>
      </c>
      <c r="E276" s="297">
        <v>1</v>
      </c>
    </row>
    <row r="277" spans="1:5">
      <c r="A277" s="293">
        <v>0.62</v>
      </c>
      <c r="B277" s="294">
        <v>581</v>
      </c>
      <c r="D277" s="296">
        <v>2.2599999999999998</v>
      </c>
      <c r="E277" s="297">
        <v>1</v>
      </c>
    </row>
    <row r="278" spans="1:5">
      <c r="A278" s="293">
        <v>0.61</v>
      </c>
      <c r="B278" s="294">
        <v>536</v>
      </c>
      <c r="D278" s="296">
        <v>2.27</v>
      </c>
      <c r="E278" s="297">
        <v>4</v>
      </c>
    </row>
    <row r="279" spans="1:5">
      <c r="A279" s="293">
        <v>0.6</v>
      </c>
      <c r="B279" s="294">
        <v>524</v>
      </c>
      <c r="D279" s="296">
        <v>2.2799999999999998</v>
      </c>
      <c r="E279" s="297">
        <v>2</v>
      </c>
    </row>
    <row r="280" spans="1:5">
      <c r="A280" s="293">
        <v>0.59</v>
      </c>
      <c r="B280" s="294">
        <v>488</v>
      </c>
      <c r="D280" s="296">
        <v>2.29</v>
      </c>
      <c r="E280" s="297">
        <v>3</v>
      </c>
    </row>
    <row r="281" spans="1:5">
      <c r="A281" s="293">
        <v>0.57999999999999996</v>
      </c>
      <c r="B281" s="294">
        <v>446</v>
      </c>
      <c r="D281" s="296">
        <v>2.2999999999999998</v>
      </c>
      <c r="E281" s="297">
        <v>2</v>
      </c>
    </row>
    <row r="282" spans="1:5">
      <c r="A282" s="293">
        <v>0.56999999999999995</v>
      </c>
      <c r="B282" s="294">
        <v>420</v>
      </c>
      <c r="D282" s="296">
        <v>2.31</v>
      </c>
      <c r="E282" s="297">
        <v>2</v>
      </c>
    </row>
    <row r="283" spans="1:5">
      <c r="A283" s="293">
        <v>0.56000000000000005</v>
      </c>
      <c r="B283" s="294">
        <v>399</v>
      </c>
      <c r="D283" s="296">
        <v>2.3199999999999998</v>
      </c>
      <c r="E283" s="297">
        <v>2</v>
      </c>
    </row>
    <row r="284" spans="1:5">
      <c r="A284" s="293">
        <v>0.55000000000000004</v>
      </c>
      <c r="B284" s="294">
        <v>346</v>
      </c>
      <c r="D284" s="296">
        <v>2.33</v>
      </c>
      <c r="E284" s="297">
        <v>3</v>
      </c>
    </row>
    <row r="285" spans="1:5">
      <c r="A285" s="293">
        <v>0.54</v>
      </c>
      <c r="B285" s="294">
        <v>351</v>
      </c>
      <c r="D285" s="296">
        <v>2.34</v>
      </c>
      <c r="E285" s="297">
        <v>1</v>
      </c>
    </row>
    <row r="286" spans="1:5">
      <c r="A286" s="293">
        <v>0.53</v>
      </c>
      <c r="B286" s="294">
        <v>303</v>
      </c>
      <c r="D286" s="296">
        <v>2.35</v>
      </c>
      <c r="E286" s="297">
        <v>2</v>
      </c>
    </row>
    <row r="287" spans="1:5">
      <c r="A287" s="293">
        <v>0.52</v>
      </c>
      <c r="B287" s="294">
        <v>277</v>
      </c>
      <c r="D287" s="296">
        <v>2.36</v>
      </c>
      <c r="E287" s="297">
        <v>2</v>
      </c>
    </row>
    <row r="288" spans="1:5">
      <c r="A288" s="293">
        <v>0.51</v>
      </c>
      <c r="B288" s="294">
        <v>241</v>
      </c>
      <c r="D288" s="296">
        <v>2.38</v>
      </c>
      <c r="E288" s="297">
        <v>2</v>
      </c>
    </row>
    <row r="289" spans="1:5">
      <c r="A289" s="293">
        <v>0.5</v>
      </c>
      <c r="B289" s="294">
        <v>253</v>
      </c>
      <c r="D289" s="296">
        <v>2.41</v>
      </c>
      <c r="E289" s="297">
        <v>1</v>
      </c>
    </row>
    <row r="290" spans="1:5">
      <c r="A290" s="293">
        <v>0.49</v>
      </c>
      <c r="B290" s="294">
        <v>233</v>
      </c>
      <c r="D290" s="296">
        <v>2.4300000000000002</v>
      </c>
      <c r="E290" s="297">
        <v>1</v>
      </c>
    </row>
    <row r="291" spans="1:5">
      <c r="A291" s="293">
        <v>0.48</v>
      </c>
      <c r="B291" s="294">
        <v>220</v>
      </c>
      <c r="D291" s="296">
        <v>2.4500000000000002</v>
      </c>
      <c r="E291" s="297">
        <v>3</v>
      </c>
    </row>
    <row r="292" spans="1:5">
      <c r="A292" s="293">
        <v>0.47</v>
      </c>
      <c r="B292" s="294">
        <v>193</v>
      </c>
      <c r="D292" s="296">
        <v>2.46</v>
      </c>
      <c r="E292" s="297">
        <v>2</v>
      </c>
    </row>
    <row r="293" spans="1:5">
      <c r="A293" s="293">
        <v>0.46</v>
      </c>
      <c r="B293" s="294">
        <v>176</v>
      </c>
      <c r="D293" s="296">
        <v>2.4700000000000002</v>
      </c>
      <c r="E293" s="297">
        <v>1</v>
      </c>
    </row>
    <row r="294" spans="1:5">
      <c r="A294" s="293">
        <v>0.45</v>
      </c>
      <c r="B294" s="294">
        <v>172</v>
      </c>
      <c r="D294" s="296">
        <v>2.48</v>
      </c>
      <c r="E294" s="297">
        <v>1</v>
      </c>
    </row>
    <row r="295" spans="1:5">
      <c r="A295" s="293">
        <v>0.44</v>
      </c>
      <c r="B295" s="294">
        <v>161</v>
      </c>
      <c r="D295" s="296">
        <v>2.5</v>
      </c>
      <c r="E295" s="297">
        <v>1</v>
      </c>
    </row>
    <row r="296" spans="1:5">
      <c r="A296" s="293">
        <v>0.43</v>
      </c>
      <c r="B296" s="294">
        <v>186</v>
      </c>
      <c r="D296" s="296">
        <v>2.5099999999999998</v>
      </c>
      <c r="E296" s="297">
        <v>1</v>
      </c>
    </row>
    <row r="297" spans="1:5">
      <c r="A297" s="293">
        <v>0.42</v>
      </c>
      <c r="B297" s="294">
        <v>149</v>
      </c>
      <c r="D297" s="296">
        <v>2.5299999999999998</v>
      </c>
      <c r="E297" s="297">
        <v>1</v>
      </c>
    </row>
    <row r="298" spans="1:5">
      <c r="A298" s="293">
        <v>0.41</v>
      </c>
      <c r="B298" s="294">
        <v>149</v>
      </c>
      <c r="D298" s="296">
        <v>2.5499999999999998</v>
      </c>
      <c r="E298" s="297">
        <v>1</v>
      </c>
    </row>
    <row r="299" spans="1:5">
      <c r="A299" s="293">
        <v>0.4</v>
      </c>
      <c r="B299" s="294">
        <v>117</v>
      </c>
      <c r="D299" s="296">
        <v>2.58</v>
      </c>
      <c r="E299" s="297">
        <v>1</v>
      </c>
    </row>
    <row r="300" spans="1:5">
      <c r="A300" s="293">
        <v>0.39</v>
      </c>
      <c r="B300" s="294">
        <v>116</v>
      </c>
      <c r="D300" s="296">
        <v>2.6</v>
      </c>
      <c r="E300" s="297">
        <v>2</v>
      </c>
    </row>
    <row r="301" spans="1:5">
      <c r="A301" s="293">
        <v>0.38</v>
      </c>
      <c r="B301" s="294">
        <v>126</v>
      </c>
      <c r="D301" s="296">
        <v>2.62</v>
      </c>
      <c r="E301" s="297">
        <v>1</v>
      </c>
    </row>
    <row r="302" spans="1:5">
      <c r="A302" s="293">
        <v>0.37</v>
      </c>
      <c r="B302" s="294">
        <v>99</v>
      </c>
      <c r="D302" s="296">
        <v>2.63</v>
      </c>
      <c r="E302" s="297">
        <v>2</v>
      </c>
    </row>
    <row r="303" spans="1:5">
      <c r="A303" s="293">
        <v>0.36</v>
      </c>
      <c r="B303" s="294">
        <v>105</v>
      </c>
      <c r="D303" s="296">
        <v>2.64</v>
      </c>
      <c r="E303" s="297">
        <v>1</v>
      </c>
    </row>
    <row r="304" spans="1:5">
      <c r="A304" s="293">
        <v>0.35</v>
      </c>
      <c r="B304" s="294">
        <v>88</v>
      </c>
      <c r="D304" s="296">
        <v>2.65</v>
      </c>
      <c r="E304" s="297">
        <v>1</v>
      </c>
    </row>
    <row r="305" spans="1:5">
      <c r="A305" s="293">
        <v>0.34</v>
      </c>
      <c r="B305" s="294">
        <v>81</v>
      </c>
      <c r="D305" s="296">
        <v>2.66</v>
      </c>
      <c r="E305" s="297">
        <v>3</v>
      </c>
    </row>
    <row r="306" spans="1:5">
      <c r="A306" s="293">
        <v>0.33</v>
      </c>
      <c r="B306" s="294">
        <v>88</v>
      </c>
      <c r="D306" s="296">
        <v>2.69</v>
      </c>
      <c r="E306" s="297">
        <v>2</v>
      </c>
    </row>
    <row r="307" spans="1:5">
      <c r="A307" s="293">
        <v>0.32</v>
      </c>
      <c r="B307" s="294">
        <v>71</v>
      </c>
      <c r="D307" s="296">
        <v>2.7</v>
      </c>
      <c r="E307" s="297">
        <v>3</v>
      </c>
    </row>
    <row r="308" spans="1:5">
      <c r="A308" s="293">
        <v>0.31</v>
      </c>
      <c r="B308" s="294">
        <v>65</v>
      </c>
      <c r="D308" s="296">
        <v>2.73</v>
      </c>
      <c r="E308" s="297">
        <v>1</v>
      </c>
    </row>
    <row r="309" spans="1:5">
      <c r="A309" s="293">
        <v>0.3</v>
      </c>
      <c r="B309" s="294">
        <v>78</v>
      </c>
      <c r="D309" s="296">
        <v>2.74</v>
      </c>
      <c r="E309" s="297">
        <v>1</v>
      </c>
    </row>
    <row r="310" spans="1:5">
      <c r="A310" s="293">
        <v>0.28999999999999998</v>
      </c>
      <c r="B310" s="294">
        <v>57</v>
      </c>
      <c r="D310" s="296">
        <v>2.77</v>
      </c>
      <c r="E310" s="297">
        <v>2</v>
      </c>
    </row>
    <row r="311" spans="1:5">
      <c r="A311" s="293">
        <v>0.28000000000000003</v>
      </c>
      <c r="B311" s="294">
        <v>56</v>
      </c>
      <c r="D311" s="296">
        <v>2.78</v>
      </c>
      <c r="E311" s="297">
        <v>1</v>
      </c>
    </row>
    <row r="312" spans="1:5">
      <c r="A312" s="293">
        <v>0.27</v>
      </c>
      <c r="B312" s="294">
        <v>54</v>
      </c>
      <c r="D312" s="296">
        <v>2.79</v>
      </c>
      <c r="E312" s="297">
        <v>2</v>
      </c>
    </row>
    <row r="313" spans="1:5">
      <c r="A313" s="293">
        <v>0.26</v>
      </c>
      <c r="B313" s="294">
        <v>49</v>
      </c>
      <c r="D313" s="296">
        <v>2.8</v>
      </c>
      <c r="E313" s="297">
        <v>2</v>
      </c>
    </row>
    <row r="314" spans="1:5">
      <c r="A314" s="293">
        <v>0.25</v>
      </c>
      <c r="B314" s="294">
        <v>60</v>
      </c>
      <c r="D314" s="296">
        <v>2.83</v>
      </c>
      <c r="E314" s="297">
        <v>1</v>
      </c>
    </row>
    <row r="315" spans="1:5">
      <c r="A315" s="293">
        <v>0.24</v>
      </c>
      <c r="B315" s="294">
        <v>45</v>
      </c>
      <c r="D315" s="296">
        <v>2.84</v>
      </c>
      <c r="E315" s="297">
        <v>1</v>
      </c>
    </row>
    <row r="316" spans="1:5">
      <c r="A316" s="293">
        <v>0.23</v>
      </c>
      <c r="B316" s="294">
        <v>40</v>
      </c>
      <c r="D316" s="296">
        <v>2.85</v>
      </c>
      <c r="E316" s="297">
        <v>1</v>
      </c>
    </row>
    <row r="317" spans="1:5">
      <c r="A317" s="293">
        <v>0.22</v>
      </c>
      <c r="B317" s="294">
        <v>32</v>
      </c>
      <c r="D317" s="296">
        <v>2.86</v>
      </c>
      <c r="E317" s="297">
        <v>1</v>
      </c>
    </row>
    <row r="318" spans="1:5">
      <c r="A318" s="293">
        <v>0.21</v>
      </c>
      <c r="B318" s="294">
        <v>38</v>
      </c>
      <c r="D318" s="296">
        <v>2.88</v>
      </c>
      <c r="E318" s="297">
        <v>2</v>
      </c>
    </row>
    <row r="319" spans="1:5">
      <c r="A319" s="293">
        <v>0.2</v>
      </c>
      <c r="B319" s="294">
        <v>42</v>
      </c>
      <c r="D319" s="296">
        <v>2.91</v>
      </c>
      <c r="E319" s="297">
        <v>1</v>
      </c>
    </row>
    <row r="320" spans="1:5">
      <c r="A320" s="293">
        <v>0.19</v>
      </c>
      <c r="B320" s="294">
        <v>36</v>
      </c>
      <c r="D320" s="296">
        <v>2.93</v>
      </c>
      <c r="E320" s="297">
        <v>1</v>
      </c>
    </row>
    <row r="321" spans="1:5">
      <c r="A321" s="293">
        <v>0.18</v>
      </c>
      <c r="B321" s="294">
        <v>39</v>
      </c>
      <c r="D321" s="296">
        <v>2.94</v>
      </c>
      <c r="E321" s="297">
        <v>1</v>
      </c>
    </row>
    <row r="322" spans="1:5">
      <c r="A322" s="293">
        <v>0.17</v>
      </c>
      <c r="B322" s="294">
        <v>29</v>
      </c>
      <c r="D322" s="296">
        <v>2.95</v>
      </c>
      <c r="E322" s="297">
        <v>1</v>
      </c>
    </row>
    <row r="323" spans="1:5">
      <c r="A323" s="293">
        <v>0.16</v>
      </c>
      <c r="B323" s="294">
        <v>26</v>
      </c>
      <c r="D323" s="296">
        <v>3.06</v>
      </c>
      <c r="E323" s="297">
        <v>1</v>
      </c>
    </row>
    <row r="324" spans="1:5">
      <c r="A324" s="293">
        <v>0.15</v>
      </c>
      <c r="B324" s="294">
        <v>25</v>
      </c>
      <c r="D324" s="296">
        <v>3.1</v>
      </c>
      <c r="E324" s="297">
        <v>1</v>
      </c>
    </row>
    <row r="325" spans="1:5">
      <c r="A325" s="293">
        <v>0.14000000000000001</v>
      </c>
      <c r="B325" s="294">
        <v>32</v>
      </c>
      <c r="D325" s="296">
        <v>3.14</v>
      </c>
      <c r="E325" s="297">
        <v>1</v>
      </c>
    </row>
    <row r="326" spans="1:5">
      <c r="A326" s="293">
        <v>0.13</v>
      </c>
      <c r="B326" s="294">
        <v>19</v>
      </c>
      <c r="D326" s="296">
        <v>3.15</v>
      </c>
      <c r="E326" s="297">
        <v>1</v>
      </c>
    </row>
    <row r="327" spans="1:5">
      <c r="A327" s="293">
        <v>0.12</v>
      </c>
      <c r="B327" s="294">
        <v>12</v>
      </c>
      <c r="D327" s="296">
        <v>3.16</v>
      </c>
      <c r="E327" s="297">
        <v>1</v>
      </c>
    </row>
    <row r="328" spans="1:5">
      <c r="A328" s="293">
        <v>0.11</v>
      </c>
      <c r="B328" s="294">
        <v>16</v>
      </c>
      <c r="D328" s="296">
        <v>3.17</v>
      </c>
      <c r="E328" s="297">
        <v>1</v>
      </c>
    </row>
    <row r="329" spans="1:5">
      <c r="A329" s="293">
        <v>0.1</v>
      </c>
      <c r="B329" s="294">
        <v>24</v>
      </c>
      <c r="D329" s="296">
        <v>3.18</v>
      </c>
      <c r="E329" s="297">
        <v>1</v>
      </c>
    </row>
    <row r="330" spans="1:5">
      <c r="A330" s="293">
        <v>0.09</v>
      </c>
      <c r="B330" s="294">
        <v>19</v>
      </c>
      <c r="D330" s="296">
        <v>3.2</v>
      </c>
      <c r="E330" s="297">
        <v>1</v>
      </c>
    </row>
    <row r="331" spans="1:5">
      <c r="A331" s="293">
        <v>0.08</v>
      </c>
      <c r="B331" s="294">
        <v>20</v>
      </c>
      <c r="D331" s="296">
        <v>3.32</v>
      </c>
      <c r="E331" s="297">
        <v>2</v>
      </c>
    </row>
    <row r="332" spans="1:5">
      <c r="A332" s="293">
        <v>7.0000000000000007E-2</v>
      </c>
      <c r="B332" s="294">
        <v>14</v>
      </c>
      <c r="D332" s="296">
        <v>3.44</v>
      </c>
      <c r="E332" s="297">
        <v>1</v>
      </c>
    </row>
    <row r="333" spans="1:5">
      <c r="A333" s="293">
        <v>0.06</v>
      </c>
      <c r="B333" s="294">
        <v>16</v>
      </c>
      <c r="D333" s="296">
        <v>3.61</v>
      </c>
      <c r="E333" s="297">
        <v>2</v>
      </c>
    </row>
    <row r="334" spans="1:5">
      <c r="A334" s="293">
        <v>0.05</v>
      </c>
      <c r="B334" s="294">
        <v>11</v>
      </c>
      <c r="D334" s="296">
        <v>3.73</v>
      </c>
      <c r="E334" s="297">
        <v>2</v>
      </c>
    </row>
    <row r="335" spans="1:5">
      <c r="A335" s="293">
        <v>0.04</v>
      </c>
      <c r="B335" s="294">
        <v>7</v>
      </c>
      <c r="D335" s="296">
        <v>3.75</v>
      </c>
      <c r="E335" s="297">
        <v>1</v>
      </c>
    </row>
    <row r="336" spans="1:5">
      <c r="A336" s="293">
        <v>0.03</v>
      </c>
      <c r="B336" s="294">
        <v>5</v>
      </c>
      <c r="D336" s="296">
        <v>3.81</v>
      </c>
      <c r="E336" s="297">
        <v>2</v>
      </c>
    </row>
    <row r="337" spans="1:5">
      <c r="A337" s="293">
        <v>0.02</v>
      </c>
      <c r="B337" s="294">
        <v>1</v>
      </c>
      <c r="D337" s="296">
        <v>3.89</v>
      </c>
      <c r="E337" s="297">
        <v>1</v>
      </c>
    </row>
    <row r="338" spans="1:5">
      <c r="D338" s="296">
        <v>3.9</v>
      </c>
      <c r="E338" s="297">
        <v>1</v>
      </c>
    </row>
    <row r="339" spans="1:5">
      <c r="D339" s="296">
        <v>4.01</v>
      </c>
      <c r="E339" s="297">
        <v>1</v>
      </c>
    </row>
    <row r="340" spans="1:5">
      <c r="D340" s="296">
        <v>4.1500000000000004</v>
      </c>
      <c r="E340" s="297">
        <v>1</v>
      </c>
    </row>
    <row r="341" spans="1:5">
      <c r="D341" s="296">
        <v>4.2</v>
      </c>
      <c r="E341" s="297">
        <v>1</v>
      </c>
    </row>
    <row r="342" spans="1:5">
      <c r="D342" s="296">
        <v>4.3600000000000003</v>
      </c>
      <c r="E342" s="297">
        <v>1</v>
      </c>
    </row>
    <row r="343" spans="1:5">
      <c r="D343" s="296">
        <v>4.5599999999999996</v>
      </c>
      <c r="E343" s="297">
        <v>1</v>
      </c>
    </row>
    <row r="344" spans="1:5">
      <c r="D344" s="296">
        <v>4.68</v>
      </c>
      <c r="E344" s="297">
        <v>1</v>
      </c>
    </row>
    <row r="345" spans="1:5">
      <c r="D345" s="296">
        <v>5.07</v>
      </c>
      <c r="E345" s="297">
        <v>1</v>
      </c>
    </row>
    <row r="346" spans="1:5">
      <c r="D346" s="296">
        <v>5.21</v>
      </c>
      <c r="E346" s="297">
        <v>1</v>
      </c>
    </row>
    <row r="347" spans="1:5">
      <c r="D347" s="296">
        <v>5.29</v>
      </c>
      <c r="E347" s="297">
        <v>1</v>
      </c>
    </row>
    <row r="348" spans="1:5">
      <c r="D348" s="296">
        <v>5.89</v>
      </c>
      <c r="E348" s="297">
        <v>1</v>
      </c>
    </row>
    <row r="349" spans="1:5">
      <c r="D349" s="296">
        <v>5.96</v>
      </c>
      <c r="E349" s="297">
        <v>1</v>
      </c>
    </row>
    <row r="350" spans="1:5">
      <c r="D350" s="296">
        <v>6.11</v>
      </c>
      <c r="E350" s="297">
        <v>1</v>
      </c>
    </row>
    <row r="351" spans="1:5">
      <c r="D351" s="296">
        <v>8.77</v>
      </c>
      <c r="E351" s="297">
        <v>1</v>
      </c>
    </row>
    <row r="352" spans="1:5">
      <c r="D352" s="296">
        <v>15.56</v>
      </c>
      <c r="E352" s="297">
        <v>1</v>
      </c>
    </row>
    <row r="353" spans="4:5">
      <c r="D353" s="296" t="s">
        <v>3292</v>
      </c>
      <c r="E353" s="297">
        <v>59118</v>
      </c>
    </row>
  </sheetData>
  <phoneticPr fontId="2"/>
  <conditionalFormatting sqref="E3:E11">
    <cfRule type="colorScale" priority="14">
      <colorScale>
        <cfvo type="min"/>
        <cfvo type="percentile" val="50"/>
        <cfvo type="max"/>
        <color rgb="FFF8696B"/>
        <color rgb="FFFFEB84"/>
        <color rgb="FF63BE7B"/>
      </colorScale>
    </cfRule>
  </conditionalFormatting>
  <conditionalFormatting sqref="F3:F14">
    <cfRule type="colorScale" priority="13">
      <colorScale>
        <cfvo type="min"/>
        <cfvo type="percentile" val="50"/>
        <cfvo type="max"/>
        <color rgb="FFF8696B"/>
        <color rgb="FFFFEB84"/>
        <color rgb="FF63BE7B"/>
      </colorScale>
    </cfRule>
  </conditionalFormatting>
  <conditionalFormatting sqref="G3:G8">
    <cfRule type="colorScale" priority="12">
      <colorScale>
        <cfvo type="min"/>
        <cfvo type="percentile" val="50"/>
        <cfvo type="max"/>
        <color rgb="FFF8696B"/>
        <color rgb="FFFFEB84"/>
        <color rgb="FF63BE7B"/>
      </colorScale>
    </cfRule>
  </conditionalFormatting>
  <conditionalFormatting sqref="H3:H8">
    <cfRule type="colorScale" priority="11">
      <colorScale>
        <cfvo type="min"/>
        <cfvo type="percentile" val="50"/>
        <cfvo type="max"/>
        <color rgb="FFF8696B"/>
        <color rgb="FFFFEB84"/>
        <color rgb="FF63BE7B"/>
      </colorScale>
    </cfRule>
  </conditionalFormatting>
  <conditionalFormatting sqref="I3:I8">
    <cfRule type="colorScale" priority="10">
      <colorScale>
        <cfvo type="min"/>
        <cfvo type="percentile" val="50"/>
        <cfvo type="max"/>
        <color rgb="FFF8696B"/>
        <color rgb="FFFFEB84"/>
        <color rgb="FF63BE7B"/>
      </colorScale>
    </cfRule>
  </conditionalFormatting>
  <conditionalFormatting sqref="J3:J8">
    <cfRule type="colorScale" priority="9">
      <colorScale>
        <cfvo type="min"/>
        <cfvo type="percentile" val="50"/>
        <cfvo type="max"/>
        <color rgb="FFF8696B"/>
        <color rgb="FFFFEB84"/>
        <color rgb="FF63BE7B"/>
      </colorScale>
    </cfRule>
  </conditionalFormatting>
  <conditionalFormatting sqref="E18:E23">
    <cfRule type="colorScale" priority="8">
      <colorScale>
        <cfvo type="min"/>
        <cfvo type="percentile" val="50"/>
        <cfvo type="max"/>
        <color rgb="FFF8696B"/>
        <color rgb="FFFFEB84"/>
        <color rgb="FF63BE7B"/>
      </colorScale>
    </cfRule>
  </conditionalFormatting>
  <conditionalFormatting sqref="F18:F23">
    <cfRule type="colorScale" priority="7">
      <colorScale>
        <cfvo type="min"/>
        <cfvo type="percentile" val="50"/>
        <cfvo type="max"/>
        <color rgb="FFF8696B"/>
        <color rgb="FFFFEB84"/>
        <color rgb="FF63BE7B"/>
      </colorScale>
    </cfRule>
  </conditionalFormatting>
  <conditionalFormatting sqref="G18:G23">
    <cfRule type="colorScale" priority="6">
      <colorScale>
        <cfvo type="min"/>
        <cfvo type="percentile" val="50"/>
        <cfvo type="max"/>
        <color rgb="FFF8696B"/>
        <color rgb="FFFFEB84"/>
        <color rgb="FF63BE7B"/>
      </colorScale>
    </cfRule>
  </conditionalFormatting>
  <conditionalFormatting sqref="H18:H23">
    <cfRule type="colorScale" priority="5">
      <colorScale>
        <cfvo type="min"/>
        <cfvo type="percentile" val="50"/>
        <cfvo type="max"/>
        <color rgb="FFF8696B"/>
        <color rgb="FFFFEB84"/>
        <color rgb="FF63BE7B"/>
      </colorScale>
    </cfRule>
  </conditionalFormatting>
  <conditionalFormatting sqref="I18:I23">
    <cfRule type="colorScale" priority="4">
      <colorScale>
        <cfvo type="min"/>
        <cfvo type="percentile" val="50"/>
        <cfvo type="max"/>
        <color rgb="FFF8696B"/>
        <color rgb="FFFFEB84"/>
        <color rgb="FF63BE7B"/>
      </colorScale>
    </cfRule>
  </conditionalFormatting>
  <conditionalFormatting sqref="J18:J23">
    <cfRule type="colorScale" priority="3">
      <colorScale>
        <cfvo type="min"/>
        <cfvo type="percentile" val="50"/>
        <cfvo type="max"/>
        <color rgb="FFF8696B"/>
        <color rgb="FFFFEB84"/>
        <color rgb="FF63BE7B"/>
      </colorScale>
    </cfRule>
  </conditionalFormatting>
  <conditionalFormatting sqref="K3:K8">
    <cfRule type="colorScale" priority="2">
      <colorScale>
        <cfvo type="min"/>
        <cfvo type="percentile" val="50"/>
        <cfvo type="max"/>
        <color rgb="FFF8696B"/>
        <color rgb="FFFFEB84"/>
        <color rgb="FF63BE7B"/>
      </colorScale>
    </cfRule>
  </conditionalFormatting>
  <conditionalFormatting sqref="K18:K23">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2"/>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1:JQ94"/>
  <sheetViews>
    <sheetView topLeftCell="A52" zoomScale="80" zoomScaleNormal="80" workbookViewId="0">
      <selection activeCell="S75" sqref="S75"/>
    </sheetView>
  </sheetViews>
  <sheetFormatPr defaultColWidth="2.625" defaultRowHeight="14.25"/>
  <cols>
    <col min="4" max="4" width="4.875" bestFit="1" customWidth="1"/>
    <col min="5" max="10" width="3.75" bestFit="1" customWidth="1"/>
    <col min="11" max="11" width="4.875" bestFit="1" customWidth="1"/>
    <col min="12" max="13" width="3.75" bestFit="1" customWidth="1"/>
    <col min="14" max="15" width="3.75" customWidth="1"/>
    <col min="18" max="18" width="4.875" bestFit="1" customWidth="1"/>
    <col min="19" max="24" width="3.75" bestFit="1" customWidth="1"/>
    <col min="25" max="25" width="4.875" bestFit="1" customWidth="1"/>
    <col min="26" max="26" width="3.75" bestFit="1" customWidth="1"/>
    <col min="27" max="27" width="3.75" customWidth="1"/>
    <col min="28" max="30" width="3.75" bestFit="1" customWidth="1"/>
    <col min="37" max="39" width="3.75" bestFit="1" customWidth="1"/>
  </cols>
  <sheetData>
    <row r="1" spans="2:277">
      <c r="B1" s="5" t="s">
        <v>1441</v>
      </c>
      <c r="P1" s="5" t="s">
        <v>1441</v>
      </c>
    </row>
    <row r="2" spans="2:277">
      <c r="D2">
        <v>24</v>
      </c>
      <c r="E2">
        <v>23</v>
      </c>
      <c r="F2">
        <v>22</v>
      </c>
      <c r="G2">
        <v>21</v>
      </c>
      <c r="H2">
        <v>20</v>
      </c>
      <c r="I2">
        <v>19</v>
      </c>
      <c r="J2">
        <v>18</v>
      </c>
      <c r="K2">
        <v>17</v>
      </c>
      <c r="L2">
        <v>16</v>
      </c>
      <c r="M2">
        <v>15</v>
      </c>
      <c r="R2">
        <v>24</v>
      </c>
      <c r="S2">
        <v>23</v>
      </c>
      <c r="T2">
        <v>22</v>
      </c>
      <c r="U2">
        <v>21</v>
      </c>
      <c r="V2">
        <v>20</v>
      </c>
      <c r="W2">
        <v>19</v>
      </c>
      <c r="X2">
        <v>18</v>
      </c>
      <c r="Y2">
        <v>17</v>
      </c>
      <c r="Z2">
        <v>14</v>
      </c>
      <c r="AB2">
        <v>12</v>
      </c>
      <c r="AC2">
        <v>11</v>
      </c>
      <c r="AD2">
        <v>10</v>
      </c>
      <c r="AE2">
        <v>9</v>
      </c>
      <c r="AF2">
        <v>8</v>
      </c>
      <c r="AG2">
        <v>7</v>
      </c>
      <c r="AH2">
        <v>6</v>
      </c>
      <c r="AI2">
        <v>5</v>
      </c>
      <c r="AJ2">
        <v>4</v>
      </c>
      <c r="AK2">
        <v>3</v>
      </c>
      <c r="AL2">
        <v>2</v>
      </c>
      <c r="AM2">
        <v>1</v>
      </c>
    </row>
    <row r="3" spans="2:277">
      <c r="D3">
        <v>1</v>
      </c>
      <c r="E3">
        <v>2</v>
      </c>
      <c r="F3">
        <v>3</v>
      </c>
      <c r="G3">
        <v>4</v>
      </c>
      <c r="H3">
        <v>5</v>
      </c>
      <c r="I3">
        <v>6</v>
      </c>
      <c r="J3">
        <v>7</v>
      </c>
      <c r="K3">
        <v>8</v>
      </c>
      <c r="L3">
        <v>9</v>
      </c>
      <c r="M3">
        <v>0</v>
      </c>
      <c r="R3">
        <v>1</v>
      </c>
      <c r="S3">
        <v>2</v>
      </c>
      <c r="T3">
        <v>3</v>
      </c>
      <c r="U3">
        <v>4</v>
      </c>
      <c r="V3">
        <v>5</v>
      </c>
      <c r="W3">
        <v>6</v>
      </c>
      <c r="X3">
        <v>7</v>
      </c>
      <c r="Y3">
        <v>8</v>
      </c>
      <c r="Z3">
        <v>11</v>
      </c>
      <c r="AB3">
        <v>1</v>
      </c>
      <c r="AC3">
        <v>2</v>
      </c>
      <c r="AD3">
        <v>3</v>
      </c>
      <c r="AE3">
        <v>4</v>
      </c>
      <c r="AF3">
        <v>5</v>
      </c>
      <c r="AG3">
        <v>6</v>
      </c>
      <c r="AH3">
        <v>7</v>
      </c>
      <c r="AI3">
        <v>8</v>
      </c>
      <c r="AJ3">
        <v>9</v>
      </c>
      <c r="AK3">
        <v>10</v>
      </c>
      <c r="AL3">
        <v>11</v>
      </c>
      <c r="AM3">
        <v>12</v>
      </c>
    </row>
    <row r="4" spans="2:277">
      <c r="AH4" s="25"/>
      <c r="AI4" s="25"/>
      <c r="AJ4" s="25"/>
      <c r="AK4" s="25"/>
      <c r="AL4" s="25"/>
      <c r="AM4" s="25"/>
      <c r="AN4" t="s">
        <v>1440</v>
      </c>
      <c r="AY4" t="s">
        <v>1438</v>
      </c>
    </row>
    <row r="5" spans="2:277">
      <c r="D5" s="25"/>
      <c r="E5" s="25"/>
      <c r="F5" s="25"/>
      <c r="G5" s="25"/>
      <c r="H5" s="25"/>
      <c r="I5" s="25"/>
      <c r="J5" s="25"/>
      <c r="K5" s="25"/>
      <c r="L5" s="25"/>
      <c r="M5" s="25"/>
      <c r="N5" s="25"/>
      <c r="O5" s="25"/>
      <c r="R5" s="25"/>
      <c r="S5" s="25"/>
      <c r="T5" s="25"/>
      <c r="U5" s="25"/>
      <c r="V5" s="25"/>
      <c r="W5" s="25"/>
      <c r="X5" s="25"/>
      <c r="Y5" s="25"/>
      <c r="Z5" s="25"/>
      <c r="AA5" s="25"/>
      <c r="AB5" s="25"/>
      <c r="AC5" s="25"/>
      <c r="AD5" s="25"/>
      <c r="AE5" s="25"/>
      <c r="AF5" s="25"/>
      <c r="AG5" s="25"/>
      <c r="AH5" s="25"/>
      <c r="AI5" s="25"/>
      <c r="AJ5" s="25"/>
      <c r="AK5" s="25"/>
      <c r="AL5" s="25"/>
      <c r="AM5" s="25"/>
      <c r="AN5" t="s">
        <v>1439</v>
      </c>
      <c r="AY5" t="s">
        <v>1438</v>
      </c>
    </row>
    <row r="6" spans="2:277">
      <c r="AK6" s="25"/>
      <c r="AL6" s="25"/>
      <c r="AM6" s="25"/>
      <c r="AN6" t="s">
        <v>1437</v>
      </c>
      <c r="AY6" t="s">
        <v>1431</v>
      </c>
    </row>
    <row r="7" spans="2:277">
      <c r="AB7" s="25"/>
      <c r="AC7" s="25"/>
      <c r="AD7" s="25"/>
      <c r="AE7" s="25"/>
      <c r="AF7" s="25"/>
      <c r="AG7" s="25"/>
      <c r="AH7" s="25"/>
      <c r="AI7" s="25"/>
      <c r="AJ7" s="25"/>
      <c r="AK7" s="25"/>
      <c r="AL7" s="25"/>
      <c r="AM7" s="25"/>
      <c r="AN7" t="s">
        <v>1436</v>
      </c>
      <c r="AY7" t="s">
        <v>1431</v>
      </c>
    </row>
    <row r="8" spans="2:277">
      <c r="AB8" s="71"/>
      <c r="AC8" s="71"/>
      <c r="AD8" s="71"/>
      <c r="AE8" s="71"/>
      <c r="AF8" s="71"/>
      <c r="AG8" s="71"/>
      <c r="AH8" s="70"/>
      <c r="AI8" s="70"/>
      <c r="AJ8" s="70"/>
      <c r="AK8" s="25"/>
      <c r="AL8" s="25"/>
      <c r="AM8" s="25"/>
      <c r="AN8" t="s">
        <v>1435</v>
      </c>
      <c r="AY8" t="s">
        <v>1431</v>
      </c>
    </row>
    <row r="9" spans="2:277">
      <c r="AB9" s="69"/>
      <c r="AC9" s="69"/>
      <c r="AD9" s="69"/>
      <c r="AE9" s="69"/>
      <c r="AF9" s="69"/>
      <c r="AG9" s="69"/>
      <c r="AH9" s="69"/>
      <c r="AI9" s="69"/>
      <c r="AJ9" s="69"/>
      <c r="AK9" s="69"/>
      <c r="AL9" s="69"/>
      <c r="AM9" s="69"/>
      <c r="AN9" t="s">
        <v>1434</v>
      </c>
      <c r="AY9" t="s">
        <v>1433</v>
      </c>
    </row>
    <row r="10" spans="2:277">
      <c r="AB10" s="70"/>
      <c r="AC10" s="70"/>
      <c r="AD10" s="70"/>
      <c r="AE10" s="70"/>
      <c r="AF10" s="70"/>
      <c r="AG10" s="70"/>
      <c r="AH10" s="69"/>
      <c r="AI10" s="69"/>
      <c r="AJ10" s="69"/>
      <c r="AK10" s="69"/>
      <c r="AL10" s="69"/>
      <c r="AM10" s="69"/>
      <c r="AN10" t="s">
        <v>1432</v>
      </c>
      <c r="AY10" t="s">
        <v>1431</v>
      </c>
    </row>
    <row r="11" spans="2:277">
      <c r="B11" t="s">
        <v>1430</v>
      </c>
    </row>
    <row r="12" spans="2:277">
      <c r="JE12" s="68" t="s">
        <v>1429</v>
      </c>
      <c r="JF12" s="68"/>
      <c r="JG12" s="68"/>
      <c r="JH12" s="68"/>
      <c r="JI12" s="68"/>
      <c r="JJ12" s="68"/>
      <c r="JK12" s="68"/>
      <c r="JL12" s="68"/>
      <c r="JM12" s="68"/>
      <c r="JN12" s="68"/>
      <c r="JO12" s="68"/>
      <c r="JP12" s="68"/>
      <c r="JQ12" s="68"/>
    </row>
    <row r="13" spans="2:277">
      <c r="B13" s="2" t="s">
        <v>1428</v>
      </c>
      <c r="N13" s="2" t="s">
        <v>1427</v>
      </c>
      <c r="Z13" s="2" t="s">
        <v>1423</v>
      </c>
    </row>
    <row r="14" spans="2:277" ht="17.25">
      <c r="B14" s="65" t="s">
        <v>1426</v>
      </c>
      <c r="C14" s="63"/>
      <c r="D14" s="63"/>
      <c r="E14" s="63"/>
      <c r="F14" s="63"/>
      <c r="G14" s="63"/>
      <c r="H14" s="64" t="s">
        <v>1425</v>
      </c>
      <c r="I14" s="63"/>
      <c r="J14" s="63"/>
      <c r="K14" s="63"/>
      <c r="L14" s="62"/>
      <c r="N14" s="65" t="s">
        <v>1364</v>
      </c>
      <c r="O14" s="63"/>
      <c r="P14" s="63"/>
      <c r="Q14" s="63"/>
      <c r="R14" s="63"/>
      <c r="S14" s="63"/>
      <c r="T14" s="64" t="s">
        <v>1424</v>
      </c>
      <c r="U14" s="63"/>
      <c r="V14" s="63"/>
      <c r="W14" s="63"/>
      <c r="X14" s="62"/>
      <c r="Z14" s="65" t="s">
        <v>1423</v>
      </c>
      <c r="AA14" s="63"/>
      <c r="AB14" s="63"/>
      <c r="AC14" s="63"/>
      <c r="AD14" s="63"/>
      <c r="AE14" s="63"/>
      <c r="AF14" s="64" t="s">
        <v>1422</v>
      </c>
      <c r="AG14" s="63"/>
      <c r="AH14" s="63"/>
      <c r="AI14" s="63"/>
      <c r="AJ14" s="62"/>
    </row>
    <row r="15" spans="2:277">
      <c r="B15" s="61" t="s">
        <v>1421</v>
      </c>
      <c r="C15" s="59"/>
      <c r="D15" s="59"/>
      <c r="E15" s="59"/>
      <c r="F15" s="59"/>
      <c r="G15" s="59"/>
      <c r="H15" s="61" t="s">
        <v>1336</v>
      </c>
      <c r="I15" s="59"/>
      <c r="J15" s="59"/>
      <c r="K15" s="59"/>
      <c r="L15" s="58"/>
      <c r="N15" s="61" t="s">
        <v>1345</v>
      </c>
      <c r="O15" s="59"/>
      <c r="P15" s="59"/>
      <c r="Q15" s="59"/>
      <c r="R15" s="59"/>
      <c r="S15" s="59"/>
      <c r="T15" s="60" t="s">
        <v>1344</v>
      </c>
      <c r="U15" s="59"/>
      <c r="V15" s="59"/>
      <c r="W15" s="59"/>
      <c r="X15" s="58"/>
      <c r="Z15" s="61" t="s">
        <v>1345</v>
      </c>
      <c r="AA15" s="59"/>
      <c r="AB15" s="59"/>
      <c r="AC15" s="59"/>
      <c r="AD15" s="59"/>
      <c r="AE15" s="59"/>
      <c r="AF15" s="60" t="s">
        <v>1344</v>
      </c>
      <c r="AG15" s="59"/>
      <c r="AH15" s="59"/>
      <c r="AI15" s="59"/>
      <c r="AJ15" s="58"/>
    </row>
    <row r="16" spans="2:277">
      <c r="B16" s="61" t="s">
        <v>1420</v>
      </c>
      <c r="C16" s="59"/>
      <c r="D16" s="59"/>
      <c r="E16" s="59"/>
      <c r="F16" s="59"/>
      <c r="G16" s="59"/>
      <c r="H16" s="61" t="s">
        <v>1419</v>
      </c>
      <c r="I16" s="59"/>
      <c r="J16" s="59"/>
      <c r="K16" s="59"/>
      <c r="L16" s="58"/>
      <c r="N16" s="60" t="s">
        <v>1343</v>
      </c>
      <c r="O16" s="59"/>
      <c r="P16" s="59"/>
      <c r="Q16" s="59"/>
      <c r="R16" s="59"/>
      <c r="S16" s="59"/>
      <c r="T16" s="60" t="s">
        <v>1342</v>
      </c>
      <c r="U16" s="59"/>
      <c r="V16" s="59"/>
      <c r="W16" s="59"/>
      <c r="X16" s="58"/>
      <c r="Z16" s="60" t="s">
        <v>1418</v>
      </c>
      <c r="AA16" s="59"/>
      <c r="AB16" s="59"/>
      <c r="AC16" s="59"/>
      <c r="AD16" s="59"/>
      <c r="AE16" s="59"/>
      <c r="AF16" s="60" t="s">
        <v>1417</v>
      </c>
      <c r="AG16" s="59"/>
      <c r="AH16" s="59"/>
      <c r="AI16" s="59"/>
      <c r="AJ16" s="58"/>
    </row>
    <row r="17" spans="2:36">
      <c r="B17" s="61" t="s">
        <v>1416</v>
      </c>
      <c r="C17" s="59"/>
      <c r="D17" s="59"/>
      <c r="E17" s="59"/>
      <c r="F17" s="59"/>
      <c r="G17" s="59"/>
      <c r="H17" s="61" t="s">
        <v>1254</v>
      </c>
      <c r="I17" s="59"/>
      <c r="J17" s="59"/>
      <c r="K17" s="59"/>
      <c r="L17" s="58"/>
      <c r="N17" s="61" t="s">
        <v>1341</v>
      </c>
      <c r="O17" s="59"/>
      <c r="P17" s="59"/>
      <c r="Q17" s="59"/>
      <c r="R17" s="59"/>
      <c r="S17" s="59"/>
      <c r="T17" s="60" t="s">
        <v>1340</v>
      </c>
      <c r="U17" s="59"/>
      <c r="V17" s="59"/>
      <c r="W17" s="59"/>
      <c r="X17" s="58"/>
      <c r="Z17" s="61" t="s">
        <v>1415</v>
      </c>
      <c r="AA17" s="59"/>
      <c r="AB17" s="59"/>
      <c r="AC17" s="59"/>
      <c r="AD17" s="59"/>
      <c r="AE17" s="59"/>
      <c r="AF17" s="60" t="s">
        <v>1414</v>
      </c>
      <c r="AG17" s="59"/>
      <c r="AH17" s="59"/>
      <c r="AI17" s="59"/>
      <c r="AJ17" s="58"/>
    </row>
    <row r="18" spans="2:36">
      <c r="B18" s="54" t="s">
        <v>1413</v>
      </c>
      <c r="C18" s="52"/>
      <c r="D18" s="52"/>
      <c r="E18" s="52"/>
      <c r="F18" s="52"/>
      <c r="G18" s="52"/>
      <c r="H18" s="54" t="s">
        <v>1412</v>
      </c>
      <c r="I18" s="52"/>
      <c r="J18" s="52"/>
      <c r="K18" s="52"/>
      <c r="L18" s="51"/>
      <c r="N18" s="60" t="s">
        <v>1339</v>
      </c>
      <c r="O18" s="59"/>
      <c r="P18" s="59"/>
      <c r="Q18" s="59"/>
      <c r="R18" s="59"/>
      <c r="S18" s="59"/>
      <c r="T18" s="60" t="s">
        <v>1338</v>
      </c>
      <c r="U18" s="59"/>
      <c r="V18" s="59"/>
      <c r="W18" s="59"/>
      <c r="X18" s="58"/>
      <c r="Z18" s="60" t="s">
        <v>1411</v>
      </c>
      <c r="AA18" s="59"/>
      <c r="AB18" s="59"/>
      <c r="AC18" s="59"/>
      <c r="AD18" s="59"/>
      <c r="AE18" s="59"/>
      <c r="AF18" s="60" t="s">
        <v>1410</v>
      </c>
      <c r="AG18" s="59"/>
      <c r="AH18" s="59"/>
      <c r="AI18" s="59"/>
      <c r="AJ18" s="58"/>
    </row>
    <row r="19" spans="2:36">
      <c r="B19" s="67" t="s">
        <v>1345</v>
      </c>
      <c r="C19" s="52"/>
      <c r="D19" s="52"/>
      <c r="E19" s="52"/>
      <c r="F19" s="52"/>
      <c r="G19" s="52"/>
      <c r="H19" s="54" t="s">
        <v>1344</v>
      </c>
      <c r="I19" s="52"/>
      <c r="J19" s="52"/>
      <c r="K19" s="52"/>
      <c r="L19" s="51"/>
      <c r="N19" s="56" t="s">
        <v>1409</v>
      </c>
      <c r="O19" s="55"/>
      <c r="P19" s="55"/>
      <c r="Q19" s="55"/>
      <c r="R19" s="55"/>
      <c r="S19" s="55"/>
      <c r="T19" s="56" t="s">
        <v>1408</v>
      </c>
      <c r="U19" s="55"/>
      <c r="V19" s="55"/>
      <c r="W19" s="55"/>
      <c r="X19" s="51"/>
      <c r="Z19" s="56" t="s">
        <v>1407</v>
      </c>
      <c r="AA19" s="55"/>
      <c r="AB19" s="55"/>
      <c r="AC19" s="55"/>
      <c r="AD19" s="55"/>
      <c r="AE19" s="55"/>
      <c r="AF19" s="56" t="s">
        <v>1406</v>
      </c>
      <c r="AG19" s="55"/>
      <c r="AH19" s="55"/>
      <c r="AI19" s="55"/>
      <c r="AJ19" s="51"/>
    </row>
    <row r="20" spans="2:36">
      <c r="B20" s="67" t="s">
        <v>1341</v>
      </c>
      <c r="C20" s="52"/>
      <c r="D20" s="52"/>
      <c r="E20" s="52"/>
      <c r="F20" s="52"/>
      <c r="G20" s="52"/>
      <c r="H20" s="53" t="s">
        <v>1340</v>
      </c>
      <c r="I20" s="52"/>
      <c r="J20" s="52"/>
      <c r="K20" s="52"/>
      <c r="L20" s="51"/>
      <c r="N20" s="56" t="s">
        <v>1405</v>
      </c>
      <c r="O20" s="55"/>
      <c r="P20" s="55"/>
      <c r="Q20" s="55"/>
      <c r="R20" s="55"/>
      <c r="S20" s="55"/>
      <c r="T20" s="56" t="s">
        <v>1404</v>
      </c>
      <c r="U20" s="55"/>
      <c r="V20" s="55"/>
      <c r="W20" s="55"/>
      <c r="X20" s="51"/>
      <c r="Z20" s="56" t="s">
        <v>1403</v>
      </c>
      <c r="AA20" s="55"/>
      <c r="AB20" s="55"/>
      <c r="AC20" s="55"/>
      <c r="AD20" s="55"/>
      <c r="AE20" s="55"/>
      <c r="AF20" s="56" t="s">
        <v>1402</v>
      </c>
      <c r="AG20" s="55"/>
      <c r="AH20" s="55"/>
      <c r="AI20" s="55"/>
      <c r="AJ20" s="51"/>
    </row>
    <row r="21" spans="2:36">
      <c r="B21" s="54" t="s">
        <v>1343</v>
      </c>
      <c r="C21" s="52"/>
      <c r="D21" s="52"/>
      <c r="E21" s="52"/>
      <c r="F21" s="52"/>
      <c r="G21" s="52"/>
      <c r="H21" s="54" t="s">
        <v>1342</v>
      </c>
      <c r="I21" s="52"/>
      <c r="J21" s="52"/>
      <c r="K21" s="52"/>
      <c r="L21" s="51"/>
      <c r="N21" s="56" t="s">
        <v>1401</v>
      </c>
      <c r="O21" s="55"/>
      <c r="P21" s="55"/>
      <c r="Q21" s="55"/>
      <c r="R21" s="55"/>
      <c r="S21" s="55"/>
      <c r="T21" s="56" t="s">
        <v>1400</v>
      </c>
      <c r="U21" s="55"/>
      <c r="V21" s="55"/>
      <c r="W21" s="55"/>
      <c r="X21" s="51"/>
      <c r="Z21" s="56" t="s">
        <v>1399</v>
      </c>
      <c r="AA21" s="55"/>
      <c r="AB21" s="55"/>
      <c r="AC21" s="55"/>
      <c r="AD21" s="55"/>
      <c r="AE21" s="55"/>
      <c r="AF21" s="56" t="s">
        <v>1398</v>
      </c>
      <c r="AG21" s="55"/>
      <c r="AH21" s="55"/>
      <c r="AI21" s="55"/>
      <c r="AJ21" s="51"/>
    </row>
    <row r="22" spans="2:36">
      <c r="B22" s="54" t="s">
        <v>1397</v>
      </c>
      <c r="C22" s="52"/>
      <c r="D22" s="52"/>
      <c r="E22" s="52"/>
      <c r="F22" s="52"/>
      <c r="G22" s="52"/>
      <c r="H22" s="53" t="s">
        <v>1396</v>
      </c>
      <c r="I22" s="52"/>
      <c r="J22" s="52"/>
      <c r="K22" s="52"/>
      <c r="L22" s="51"/>
      <c r="N22" s="56" t="s">
        <v>1395</v>
      </c>
      <c r="O22" s="55"/>
      <c r="P22" s="55"/>
      <c r="Q22" s="55"/>
      <c r="R22" s="55"/>
      <c r="S22" s="55"/>
      <c r="T22" s="56" t="s">
        <v>1394</v>
      </c>
      <c r="U22" s="55"/>
      <c r="V22" s="55"/>
      <c r="W22" s="55"/>
      <c r="X22" s="51"/>
      <c r="Z22" s="56" t="s">
        <v>1393</v>
      </c>
      <c r="AA22" s="55"/>
      <c r="AB22" s="55"/>
      <c r="AC22" s="55"/>
      <c r="AD22" s="55"/>
      <c r="AE22" s="55"/>
      <c r="AF22" s="56" t="s">
        <v>1392</v>
      </c>
      <c r="AG22" s="55"/>
      <c r="AH22" s="55"/>
      <c r="AI22" s="55"/>
      <c r="AJ22" s="51"/>
    </row>
    <row r="23" spans="2:36">
      <c r="B23" s="54" t="s">
        <v>1391</v>
      </c>
      <c r="C23" s="52"/>
      <c r="D23" s="52"/>
      <c r="E23" s="52"/>
      <c r="F23" s="52"/>
      <c r="G23" s="52"/>
      <c r="H23" s="53" t="s">
        <v>1390</v>
      </c>
      <c r="I23" s="52"/>
      <c r="J23" s="52"/>
      <c r="K23" s="52"/>
      <c r="L23" s="51"/>
      <c r="N23" s="56" t="s">
        <v>1389</v>
      </c>
      <c r="O23" s="55"/>
      <c r="P23" s="55"/>
      <c r="Q23" s="55"/>
      <c r="R23" s="55"/>
      <c r="S23" s="55"/>
      <c r="T23" s="56" t="s">
        <v>1388</v>
      </c>
      <c r="U23" s="55"/>
      <c r="V23" s="55"/>
      <c r="W23" s="55"/>
      <c r="X23" s="51"/>
      <c r="Z23" s="50"/>
      <c r="AA23" s="49"/>
      <c r="AB23" s="49"/>
      <c r="AC23" s="49"/>
      <c r="AD23" s="49"/>
      <c r="AE23" s="49"/>
      <c r="AF23" s="50"/>
      <c r="AG23" s="49"/>
      <c r="AH23" s="49"/>
      <c r="AI23" s="49"/>
      <c r="AJ23" s="48"/>
    </row>
    <row r="24" spans="2:36">
      <c r="B24" s="54" t="s">
        <v>1339</v>
      </c>
      <c r="C24" s="52"/>
      <c r="D24" s="52"/>
      <c r="E24" s="52"/>
      <c r="F24" s="52"/>
      <c r="G24" s="52"/>
      <c r="H24" s="54" t="s">
        <v>1338</v>
      </c>
      <c r="I24" s="52"/>
      <c r="J24" s="52"/>
      <c r="K24" s="52"/>
      <c r="L24" s="51"/>
      <c r="N24" s="56" t="s">
        <v>1387</v>
      </c>
      <c r="O24" s="55"/>
      <c r="P24" s="55"/>
      <c r="Q24" s="55"/>
      <c r="R24" s="55"/>
      <c r="S24" s="55"/>
      <c r="T24" s="56" t="s">
        <v>1386</v>
      </c>
      <c r="U24" s="55"/>
      <c r="V24" s="55"/>
      <c r="W24" s="55"/>
      <c r="X24" s="57"/>
    </row>
    <row r="25" spans="2:36">
      <c r="B25" s="54" t="s">
        <v>1385</v>
      </c>
      <c r="C25" s="52"/>
      <c r="D25" s="52"/>
      <c r="E25" s="52"/>
      <c r="F25" s="52"/>
      <c r="G25" s="52"/>
      <c r="H25" s="54" t="s">
        <v>1384</v>
      </c>
      <c r="I25" s="52"/>
      <c r="J25" s="52"/>
      <c r="K25" s="52"/>
      <c r="L25" s="51"/>
      <c r="N25" s="56" t="s">
        <v>1383</v>
      </c>
      <c r="O25" s="55"/>
      <c r="P25" s="55"/>
      <c r="Q25" s="55"/>
      <c r="R25" s="55"/>
      <c r="S25" s="55"/>
      <c r="T25" s="56" t="s">
        <v>1382</v>
      </c>
      <c r="U25" s="55"/>
      <c r="V25" s="55"/>
      <c r="W25" s="55"/>
      <c r="X25" s="51"/>
    </row>
    <row r="26" spans="2:36">
      <c r="B26" s="54" t="s">
        <v>1381</v>
      </c>
      <c r="C26" s="52"/>
      <c r="D26" s="52"/>
      <c r="E26" s="52"/>
      <c r="F26" s="52"/>
      <c r="G26" s="52"/>
      <c r="H26" s="54" t="s">
        <v>1380</v>
      </c>
      <c r="I26" s="52"/>
      <c r="J26" s="52"/>
      <c r="K26" s="52"/>
      <c r="L26" s="51"/>
      <c r="N26" s="56" t="s">
        <v>1379</v>
      </c>
      <c r="O26" s="52"/>
      <c r="P26" s="52"/>
      <c r="Q26" s="52"/>
      <c r="R26" s="52"/>
      <c r="S26" s="52"/>
      <c r="T26" s="54" t="s">
        <v>1378</v>
      </c>
      <c r="U26" s="52"/>
      <c r="V26" s="52"/>
      <c r="W26" s="52"/>
      <c r="X26" s="51"/>
    </row>
    <row r="27" spans="2:36">
      <c r="B27" s="54" t="s">
        <v>1377</v>
      </c>
      <c r="C27" s="52"/>
      <c r="D27" s="52"/>
      <c r="E27" s="52"/>
      <c r="F27" s="52"/>
      <c r="G27" s="52"/>
      <c r="H27" s="54" t="s">
        <v>1376</v>
      </c>
      <c r="I27" s="52"/>
      <c r="J27" s="52"/>
      <c r="K27" s="52"/>
      <c r="L27" s="51"/>
      <c r="N27" s="50"/>
      <c r="O27" s="49"/>
      <c r="P27" s="49"/>
      <c r="Q27" s="49"/>
      <c r="R27" s="49"/>
      <c r="S27" s="49"/>
      <c r="T27" s="50"/>
      <c r="U27" s="49"/>
      <c r="V27" s="49"/>
      <c r="W27" s="49"/>
      <c r="X27" s="48"/>
    </row>
    <row r="28" spans="2:36">
      <c r="B28" s="54" t="s">
        <v>1375</v>
      </c>
      <c r="C28" s="52"/>
      <c r="D28" s="52"/>
      <c r="E28" s="52"/>
      <c r="F28" s="52"/>
      <c r="G28" s="52"/>
      <c r="H28" s="54" t="s">
        <v>1374</v>
      </c>
      <c r="I28" s="52"/>
      <c r="J28" s="52"/>
      <c r="K28" s="52"/>
      <c r="L28" s="51"/>
    </row>
    <row r="29" spans="2:36">
      <c r="B29" s="54" t="s">
        <v>1373</v>
      </c>
      <c r="C29" s="52"/>
      <c r="D29" s="52"/>
      <c r="E29" s="52"/>
      <c r="F29" s="52"/>
      <c r="G29" s="52"/>
      <c r="H29" s="54" t="s">
        <v>1372</v>
      </c>
      <c r="I29" s="52"/>
      <c r="J29" s="52"/>
      <c r="K29" s="52"/>
      <c r="L29" s="51"/>
    </row>
    <row r="30" spans="2:36">
      <c r="B30" s="56" t="s">
        <v>1371</v>
      </c>
      <c r="C30" s="55"/>
      <c r="D30" s="55"/>
      <c r="E30" s="55"/>
      <c r="F30" s="55"/>
      <c r="G30" s="55"/>
      <c r="H30" s="56" t="s">
        <v>1370</v>
      </c>
      <c r="I30" s="55"/>
      <c r="J30" s="55"/>
      <c r="K30" s="55"/>
      <c r="L30" s="57"/>
      <c r="N30" s="2" t="s">
        <v>1367</v>
      </c>
    </row>
    <row r="31" spans="2:36" ht="17.25">
      <c r="B31" s="54" t="s">
        <v>1369</v>
      </c>
      <c r="C31" s="52"/>
      <c r="D31" s="52"/>
      <c r="E31" s="52"/>
      <c r="F31" s="52"/>
      <c r="G31" s="52"/>
      <c r="H31" s="54" t="s">
        <v>1368</v>
      </c>
      <c r="I31" s="52"/>
      <c r="J31" s="52"/>
      <c r="K31" s="52"/>
      <c r="L31" s="51"/>
      <c r="N31" s="65" t="s">
        <v>1367</v>
      </c>
      <c r="O31" s="63"/>
      <c r="P31" s="63"/>
      <c r="Q31" s="63"/>
      <c r="R31" s="63"/>
      <c r="S31" s="63"/>
      <c r="T31" s="64" t="s">
        <v>1366</v>
      </c>
      <c r="U31" s="63"/>
      <c r="V31" s="63"/>
      <c r="W31" s="63"/>
      <c r="X31" s="62"/>
    </row>
    <row r="32" spans="2:36">
      <c r="B32" s="54" t="s">
        <v>1359</v>
      </c>
      <c r="C32" s="52"/>
      <c r="D32" s="52"/>
      <c r="E32" s="52"/>
      <c r="F32" s="52"/>
      <c r="G32" s="52"/>
      <c r="H32" s="54" t="s">
        <v>1358</v>
      </c>
      <c r="I32" s="52"/>
      <c r="J32" s="52"/>
      <c r="K32" s="52"/>
      <c r="L32" s="51"/>
      <c r="N32" s="61" t="s">
        <v>1345</v>
      </c>
      <c r="O32" s="59"/>
      <c r="P32" s="59"/>
      <c r="Q32" s="59"/>
      <c r="R32" s="59"/>
      <c r="S32" s="59"/>
      <c r="T32" s="60" t="s">
        <v>1344</v>
      </c>
      <c r="U32" s="59"/>
      <c r="V32" s="59"/>
      <c r="W32" s="59"/>
      <c r="X32" s="58"/>
    </row>
    <row r="33" spans="2:24">
      <c r="B33" s="54" t="s">
        <v>1331</v>
      </c>
      <c r="C33" s="52"/>
      <c r="D33" s="52"/>
      <c r="E33" s="52"/>
      <c r="F33" s="52"/>
      <c r="G33" s="52"/>
      <c r="H33" s="54" t="s">
        <v>1330</v>
      </c>
      <c r="I33" s="52"/>
      <c r="J33" s="52"/>
      <c r="K33" s="52"/>
      <c r="L33" s="51"/>
      <c r="N33" s="60" t="s">
        <v>1343</v>
      </c>
      <c r="O33" s="59"/>
      <c r="P33" s="59"/>
      <c r="Q33" s="59"/>
      <c r="R33" s="59"/>
      <c r="S33" s="59"/>
      <c r="T33" s="60" t="s">
        <v>1342</v>
      </c>
      <c r="U33" s="59"/>
      <c r="V33" s="59"/>
      <c r="W33" s="59"/>
      <c r="X33" s="58"/>
    </row>
    <row r="34" spans="2:24">
      <c r="B34" s="54" t="s">
        <v>1357</v>
      </c>
      <c r="C34" s="52"/>
      <c r="D34" s="52"/>
      <c r="E34" s="52"/>
      <c r="F34" s="52"/>
      <c r="G34" s="52"/>
      <c r="H34" s="54" t="s">
        <v>1328</v>
      </c>
      <c r="I34" s="52"/>
      <c r="J34" s="52"/>
      <c r="K34" s="52"/>
      <c r="L34" s="51"/>
      <c r="N34" s="60" t="s">
        <v>1339</v>
      </c>
      <c r="O34" s="59"/>
      <c r="P34" s="59"/>
      <c r="Q34" s="59"/>
      <c r="R34" s="59"/>
      <c r="S34" s="59"/>
      <c r="T34" s="60" t="s">
        <v>1338</v>
      </c>
      <c r="U34" s="59"/>
      <c r="V34" s="59"/>
      <c r="W34" s="59"/>
      <c r="X34" s="58"/>
    </row>
    <row r="35" spans="2:24">
      <c r="B35" s="50"/>
      <c r="C35" s="49"/>
      <c r="D35" s="49"/>
      <c r="E35" s="49"/>
      <c r="F35" s="49"/>
      <c r="G35" s="49"/>
      <c r="H35" s="50"/>
      <c r="I35" s="49"/>
      <c r="J35" s="49"/>
      <c r="K35" s="49"/>
      <c r="L35" s="48"/>
      <c r="N35" s="56" t="s">
        <v>1335</v>
      </c>
      <c r="O35" s="55"/>
      <c r="P35" s="55"/>
      <c r="Q35" s="55"/>
      <c r="R35" s="55"/>
      <c r="S35" s="55"/>
      <c r="T35" s="56" t="s">
        <v>1334</v>
      </c>
      <c r="U35" s="55"/>
      <c r="V35" s="55"/>
      <c r="W35" s="55"/>
      <c r="X35" s="51"/>
    </row>
    <row r="36" spans="2:24">
      <c r="N36" s="56" t="s">
        <v>1333</v>
      </c>
      <c r="O36" s="55"/>
      <c r="P36" s="55"/>
      <c r="Q36" s="55"/>
      <c r="R36" s="55"/>
      <c r="S36" s="55"/>
      <c r="T36" s="56" t="s">
        <v>1332</v>
      </c>
      <c r="U36" s="55"/>
      <c r="V36" s="55"/>
      <c r="W36" s="55"/>
      <c r="X36" s="51"/>
    </row>
    <row r="37" spans="2:24">
      <c r="N37" s="56" t="s">
        <v>1331</v>
      </c>
      <c r="O37" s="55"/>
      <c r="P37" s="55"/>
      <c r="Q37" s="55"/>
      <c r="R37" s="55"/>
      <c r="S37" s="55"/>
      <c r="T37" s="56" t="s">
        <v>1330</v>
      </c>
      <c r="U37" s="55"/>
      <c r="V37" s="55"/>
      <c r="W37" s="55"/>
      <c r="X37" s="51"/>
    </row>
    <row r="38" spans="2:24">
      <c r="B38" s="2" t="s">
        <v>1365</v>
      </c>
      <c r="N38" s="56" t="s">
        <v>1329</v>
      </c>
      <c r="O38" s="55"/>
      <c r="P38" s="55"/>
      <c r="Q38" s="55"/>
      <c r="R38" s="55"/>
      <c r="S38" s="55"/>
      <c r="T38" s="56" t="s">
        <v>1328</v>
      </c>
      <c r="U38" s="55"/>
      <c r="V38" s="55"/>
      <c r="W38" s="55"/>
      <c r="X38" s="51"/>
    </row>
    <row r="39" spans="2:24" ht="17.25">
      <c r="B39" s="65" t="s">
        <v>1364</v>
      </c>
      <c r="C39" s="63"/>
      <c r="D39" s="63"/>
      <c r="E39" s="63"/>
      <c r="F39" s="63"/>
      <c r="G39" s="63"/>
      <c r="H39" s="64" t="s">
        <v>1363</v>
      </c>
      <c r="I39" s="63"/>
      <c r="J39" s="63"/>
      <c r="K39" s="63"/>
      <c r="L39" s="62"/>
      <c r="N39" s="56" t="s">
        <v>1327</v>
      </c>
      <c r="O39" s="55"/>
      <c r="P39" s="55"/>
      <c r="Q39" s="55"/>
      <c r="R39" s="55"/>
      <c r="S39" s="55"/>
      <c r="T39" s="56" t="s">
        <v>1176</v>
      </c>
      <c r="U39" s="55"/>
      <c r="V39" s="55"/>
      <c r="W39" s="55"/>
      <c r="X39" s="51"/>
    </row>
    <row r="40" spans="2:24">
      <c r="B40" s="61" t="s">
        <v>1345</v>
      </c>
      <c r="C40" s="59"/>
      <c r="D40" s="59"/>
      <c r="E40" s="59"/>
      <c r="F40" s="59"/>
      <c r="G40" s="59"/>
      <c r="H40" s="60" t="s">
        <v>1344</v>
      </c>
      <c r="I40" s="59"/>
      <c r="J40" s="59"/>
      <c r="K40" s="59"/>
      <c r="L40" s="58"/>
      <c r="N40" s="56" t="s">
        <v>1326</v>
      </c>
      <c r="O40" s="55"/>
      <c r="P40" s="55"/>
      <c r="Q40" s="55"/>
      <c r="R40" s="55"/>
      <c r="S40" s="55"/>
      <c r="T40" s="56" t="s">
        <v>1177</v>
      </c>
      <c r="U40" s="55"/>
      <c r="V40" s="55"/>
      <c r="W40" s="55"/>
      <c r="X40" s="57"/>
    </row>
    <row r="41" spans="2:24">
      <c r="B41" s="60" t="s">
        <v>1343</v>
      </c>
      <c r="C41" s="59"/>
      <c r="D41" s="59"/>
      <c r="E41" s="59"/>
      <c r="F41" s="59"/>
      <c r="G41" s="59"/>
      <c r="H41" s="60" t="s">
        <v>1342</v>
      </c>
      <c r="I41" s="59"/>
      <c r="J41" s="59"/>
      <c r="K41" s="59"/>
      <c r="L41" s="58"/>
      <c r="N41" s="56" t="s">
        <v>1325</v>
      </c>
      <c r="O41" s="55"/>
      <c r="P41" s="55"/>
      <c r="Q41" s="55"/>
      <c r="R41" s="55"/>
      <c r="S41" s="55"/>
      <c r="T41" s="56" t="s">
        <v>1175</v>
      </c>
      <c r="U41" s="55"/>
      <c r="V41" s="55"/>
      <c r="W41" s="55"/>
      <c r="X41" s="51"/>
    </row>
    <row r="42" spans="2:24">
      <c r="B42" s="61" t="s">
        <v>1341</v>
      </c>
      <c r="C42" s="59"/>
      <c r="D42" s="59"/>
      <c r="E42" s="59"/>
      <c r="F42" s="59"/>
      <c r="G42" s="59"/>
      <c r="H42" s="60" t="s">
        <v>1340</v>
      </c>
      <c r="I42" s="59"/>
      <c r="J42" s="59"/>
      <c r="K42" s="59"/>
      <c r="L42" s="58"/>
      <c r="N42" s="54" t="s">
        <v>1324</v>
      </c>
      <c r="O42" s="52"/>
      <c r="P42" s="52"/>
      <c r="Q42" s="52"/>
      <c r="R42" s="52"/>
      <c r="S42" s="52"/>
      <c r="T42" s="56" t="s">
        <v>1323</v>
      </c>
      <c r="U42" s="52"/>
      <c r="V42" s="52"/>
      <c r="W42" s="52"/>
      <c r="X42" s="51"/>
    </row>
    <row r="43" spans="2:24">
      <c r="B43" s="60" t="s">
        <v>1339</v>
      </c>
      <c r="C43" s="59"/>
      <c r="D43" s="59"/>
      <c r="E43" s="59"/>
      <c r="F43" s="59"/>
      <c r="G43" s="59"/>
      <c r="H43" s="60" t="s">
        <v>1338</v>
      </c>
      <c r="I43" s="59"/>
      <c r="J43" s="59"/>
      <c r="K43" s="59"/>
      <c r="L43" s="58"/>
      <c r="N43" s="54" t="s">
        <v>1322</v>
      </c>
      <c r="O43" s="52"/>
      <c r="P43" s="52"/>
      <c r="Q43" s="52"/>
      <c r="R43" s="52"/>
      <c r="S43" s="52"/>
      <c r="T43" s="56" t="s">
        <v>1321</v>
      </c>
      <c r="U43" s="52"/>
      <c r="V43" s="52"/>
      <c r="W43" s="52"/>
      <c r="X43" s="51"/>
    </row>
    <row r="44" spans="2:24">
      <c r="B44" s="56" t="s">
        <v>1335</v>
      </c>
      <c r="C44" s="55"/>
      <c r="D44" s="55"/>
      <c r="E44" s="55"/>
      <c r="F44" s="55"/>
      <c r="G44" s="55"/>
      <c r="H44" s="56" t="s">
        <v>1334</v>
      </c>
      <c r="I44" s="55"/>
      <c r="J44" s="55"/>
      <c r="K44" s="55"/>
      <c r="L44" s="51"/>
      <c r="N44" s="54" t="s">
        <v>1320</v>
      </c>
      <c r="O44" s="52"/>
      <c r="P44" s="52"/>
      <c r="Q44" s="52"/>
      <c r="R44" s="52"/>
      <c r="S44" s="52"/>
      <c r="T44" s="56" t="s">
        <v>1319</v>
      </c>
      <c r="U44" s="52"/>
      <c r="V44" s="52"/>
      <c r="W44" s="52"/>
      <c r="X44" s="51"/>
    </row>
    <row r="45" spans="2:24">
      <c r="B45" s="56" t="s">
        <v>1333</v>
      </c>
      <c r="C45" s="55"/>
      <c r="D45" s="55"/>
      <c r="E45" s="55"/>
      <c r="F45" s="55"/>
      <c r="G45" s="55"/>
      <c r="H45" s="56" t="s">
        <v>1332</v>
      </c>
      <c r="I45" s="55"/>
      <c r="J45" s="55"/>
      <c r="K45" s="55"/>
      <c r="L45" s="51"/>
      <c r="N45" s="50"/>
      <c r="O45" s="49"/>
      <c r="P45" s="49"/>
      <c r="Q45" s="49"/>
      <c r="R45" s="49"/>
      <c r="S45" s="49"/>
      <c r="T45" s="50"/>
      <c r="U45" s="49"/>
      <c r="V45" s="49"/>
      <c r="W45" s="49"/>
      <c r="X45" s="48"/>
    </row>
    <row r="46" spans="2:24">
      <c r="B46" s="56" t="s">
        <v>1331</v>
      </c>
      <c r="C46" s="55"/>
      <c r="D46" s="55"/>
      <c r="E46" s="55"/>
      <c r="F46" s="55"/>
      <c r="G46" s="55"/>
      <c r="H46" s="56" t="s">
        <v>1330</v>
      </c>
      <c r="I46" s="55"/>
      <c r="J46" s="55"/>
      <c r="K46" s="55"/>
      <c r="L46" s="51"/>
    </row>
    <row r="47" spans="2:24">
      <c r="B47" s="56" t="s">
        <v>1329</v>
      </c>
      <c r="C47" s="55"/>
      <c r="D47" s="55"/>
      <c r="E47" s="55"/>
      <c r="F47" s="55"/>
      <c r="G47" s="55"/>
      <c r="H47" s="56" t="s">
        <v>1328</v>
      </c>
      <c r="I47" s="55"/>
      <c r="J47" s="55"/>
      <c r="K47" s="55"/>
      <c r="L47" s="51"/>
      <c r="N47" s="2" t="s">
        <v>1362</v>
      </c>
    </row>
    <row r="48" spans="2:24" ht="17.25">
      <c r="B48" s="56" t="s">
        <v>1327</v>
      </c>
      <c r="C48" s="55"/>
      <c r="D48" s="55"/>
      <c r="E48" s="55"/>
      <c r="F48" s="55"/>
      <c r="G48" s="55"/>
      <c r="H48" s="56" t="s">
        <v>1176</v>
      </c>
      <c r="I48" s="55"/>
      <c r="J48" s="55"/>
      <c r="K48" s="55"/>
      <c r="L48" s="51"/>
      <c r="N48" s="65" t="s">
        <v>1361</v>
      </c>
      <c r="O48" s="63"/>
      <c r="P48" s="63"/>
      <c r="Q48" s="63"/>
      <c r="R48" s="63"/>
      <c r="S48" s="63"/>
      <c r="T48" s="64" t="s">
        <v>1360</v>
      </c>
      <c r="U48" s="63"/>
      <c r="V48" s="63"/>
      <c r="W48" s="63"/>
      <c r="X48" s="62"/>
    </row>
    <row r="49" spans="2:24">
      <c r="B49" s="56" t="s">
        <v>1326</v>
      </c>
      <c r="C49" s="55"/>
      <c r="D49" s="55"/>
      <c r="E49" s="55"/>
      <c r="F49" s="55"/>
      <c r="G49" s="55"/>
      <c r="H49" s="56" t="s">
        <v>1177</v>
      </c>
      <c r="I49" s="55"/>
      <c r="J49" s="55"/>
      <c r="K49" s="55"/>
      <c r="L49" s="57"/>
      <c r="N49" s="61" t="s">
        <v>1345</v>
      </c>
      <c r="O49" s="59"/>
      <c r="P49" s="59"/>
      <c r="Q49" s="59"/>
      <c r="R49" s="59"/>
      <c r="S49" s="59"/>
      <c r="T49" s="60" t="s">
        <v>1344</v>
      </c>
      <c r="U49" s="59"/>
      <c r="V49" s="59"/>
      <c r="W49" s="59"/>
      <c r="X49" s="58"/>
    </row>
    <row r="50" spans="2:24">
      <c r="B50" s="56" t="s">
        <v>1325</v>
      </c>
      <c r="C50" s="55"/>
      <c r="D50" s="55"/>
      <c r="E50" s="55"/>
      <c r="F50" s="55"/>
      <c r="G50" s="55"/>
      <c r="H50" s="56" t="s">
        <v>1175</v>
      </c>
      <c r="I50" s="55"/>
      <c r="J50" s="55"/>
      <c r="K50" s="55"/>
      <c r="L50" s="51"/>
      <c r="N50" s="60" t="s">
        <v>1343</v>
      </c>
      <c r="O50" s="59"/>
      <c r="P50" s="59"/>
      <c r="Q50" s="59"/>
      <c r="R50" s="59"/>
      <c r="S50" s="59"/>
      <c r="T50" s="60" t="s">
        <v>1342</v>
      </c>
      <c r="U50" s="59"/>
      <c r="V50" s="59"/>
      <c r="W50" s="59"/>
      <c r="X50" s="58"/>
    </row>
    <row r="51" spans="2:24">
      <c r="B51" s="54" t="s">
        <v>1520</v>
      </c>
      <c r="C51" s="52"/>
      <c r="D51" s="52"/>
      <c r="E51" s="52"/>
      <c r="F51" s="52"/>
      <c r="G51" s="52"/>
      <c r="H51" s="54" t="s">
        <v>1323</v>
      </c>
      <c r="I51" s="52"/>
      <c r="J51" s="52"/>
      <c r="K51" s="52"/>
      <c r="L51" s="51"/>
      <c r="N51" s="56" t="s">
        <v>1335</v>
      </c>
      <c r="O51" s="55"/>
      <c r="P51" s="55"/>
      <c r="Q51" s="55"/>
      <c r="R51" s="55"/>
      <c r="S51" s="55"/>
      <c r="T51" s="56" t="s">
        <v>1334</v>
      </c>
      <c r="U51" s="55"/>
      <c r="V51" s="55"/>
      <c r="W51" s="55"/>
      <c r="X51" s="51"/>
    </row>
    <row r="52" spans="2:24">
      <c r="B52" s="54" t="s">
        <v>1521</v>
      </c>
      <c r="C52" s="52"/>
      <c r="D52" s="52"/>
      <c r="E52" s="52"/>
      <c r="F52" s="52"/>
      <c r="G52" s="52"/>
      <c r="H52" s="54" t="s">
        <v>1321</v>
      </c>
      <c r="I52" s="52"/>
      <c r="J52" s="52"/>
      <c r="K52" s="52"/>
      <c r="L52" s="51"/>
      <c r="N52" s="56" t="s">
        <v>1333</v>
      </c>
      <c r="O52" s="55"/>
      <c r="P52" s="55"/>
      <c r="Q52" s="55"/>
      <c r="R52" s="55"/>
      <c r="S52" s="55"/>
      <c r="T52" s="56" t="s">
        <v>1332</v>
      </c>
      <c r="U52" s="55"/>
      <c r="V52" s="55"/>
      <c r="W52" s="55"/>
      <c r="X52" s="51"/>
    </row>
    <row r="53" spans="2:24">
      <c r="B53" s="54" t="s">
        <v>1522</v>
      </c>
      <c r="C53" s="52"/>
      <c r="D53" s="52"/>
      <c r="E53" s="52"/>
      <c r="F53" s="52"/>
      <c r="G53" s="52"/>
      <c r="H53" s="54" t="s">
        <v>1319</v>
      </c>
      <c r="I53" s="52"/>
      <c r="J53" s="52"/>
      <c r="K53" s="52"/>
      <c r="L53" s="51"/>
      <c r="N53" s="56" t="s">
        <v>1331</v>
      </c>
      <c r="O53" s="55"/>
      <c r="P53" s="55"/>
      <c r="Q53" s="55"/>
      <c r="R53" s="55"/>
      <c r="S53" s="55"/>
      <c r="T53" s="56" t="s">
        <v>1330</v>
      </c>
      <c r="U53" s="55"/>
      <c r="V53" s="55"/>
      <c r="W53" s="55"/>
      <c r="X53" s="51"/>
    </row>
    <row r="54" spans="2:24">
      <c r="B54" s="50"/>
      <c r="C54" s="49"/>
      <c r="D54" s="49"/>
      <c r="E54" s="49"/>
      <c r="F54" s="49"/>
      <c r="G54" s="49"/>
      <c r="H54" s="50"/>
      <c r="I54" s="49"/>
      <c r="J54" s="49"/>
      <c r="K54" s="49"/>
      <c r="L54" s="48"/>
      <c r="N54" s="56" t="s">
        <v>1329</v>
      </c>
      <c r="O54" s="55"/>
      <c r="P54" s="55"/>
      <c r="Q54" s="55"/>
      <c r="R54" s="55"/>
      <c r="S54" s="55"/>
      <c r="T54" s="56" t="s">
        <v>1328</v>
      </c>
      <c r="U54" s="55"/>
      <c r="V54" s="55"/>
      <c r="W54" s="55"/>
      <c r="X54" s="51"/>
    </row>
    <row r="55" spans="2:24">
      <c r="N55" s="56" t="s">
        <v>1327</v>
      </c>
      <c r="O55" s="55"/>
      <c r="P55" s="55"/>
      <c r="Q55" s="55"/>
      <c r="R55" s="55"/>
      <c r="S55" s="55"/>
      <c r="T55" s="56" t="s">
        <v>1176</v>
      </c>
      <c r="U55" s="55"/>
      <c r="V55" s="55"/>
      <c r="W55" s="55"/>
      <c r="X55" s="51"/>
    </row>
    <row r="56" spans="2:24">
      <c r="N56" s="56" t="s">
        <v>1326</v>
      </c>
      <c r="O56" s="55"/>
      <c r="P56" s="55"/>
      <c r="Q56" s="55"/>
      <c r="R56" s="55"/>
      <c r="S56" s="55"/>
      <c r="T56" s="56" t="s">
        <v>1177</v>
      </c>
      <c r="U56" s="55"/>
      <c r="V56" s="55"/>
      <c r="W56" s="55"/>
      <c r="X56" s="57"/>
    </row>
    <row r="57" spans="2:24">
      <c r="B57" s="2" t="s">
        <v>1356</v>
      </c>
      <c r="N57" s="56" t="s">
        <v>1325</v>
      </c>
      <c r="O57" s="55"/>
      <c r="P57" s="55"/>
      <c r="Q57" s="55"/>
      <c r="R57" s="55"/>
      <c r="S57" s="55"/>
      <c r="T57" s="56" t="s">
        <v>1175</v>
      </c>
      <c r="U57" s="55"/>
      <c r="V57" s="55"/>
      <c r="W57" s="55"/>
      <c r="X57" s="51"/>
    </row>
    <row r="58" spans="2:24" ht="17.25">
      <c r="B58" s="65" t="s">
        <v>1355</v>
      </c>
      <c r="C58" s="63"/>
      <c r="D58" s="63"/>
      <c r="E58" s="63"/>
      <c r="F58" s="63"/>
      <c r="G58" s="63"/>
      <c r="H58" s="64" t="s">
        <v>1354</v>
      </c>
      <c r="I58" s="63"/>
      <c r="J58" s="63"/>
      <c r="K58" s="63"/>
      <c r="L58" s="62"/>
      <c r="N58" s="54" t="s">
        <v>1324</v>
      </c>
      <c r="O58" s="52"/>
      <c r="P58" s="52"/>
      <c r="Q58" s="52"/>
      <c r="R58" s="52"/>
      <c r="S58" s="52"/>
      <c r="T58" s="56" t="s">
        <v>1323</v>
      </c>
      <c r="U58" s="52"/>
      <c r="V58" s="52"/>
      <c r="W58" s="52"/>
      <c r="X58" s="51"/>
    </row>
    <row r="59" spans="2:24">
      <c r="B59" s="61" t="s">
        <v>1345</v>
      </c>
      <c r="C59" s="59"/>
      <c r="D59" s="59"/>
      <c r="E59" s="59"/>
      <c r="F59" s="59"/>
      <c r="G59" s="59"/>
      <c r="H59" s="60" t="s">
        <v>1344</v>
      </c>
      <c r="I59" s="59"/>
      <c r="J59" s="59"/>
      <c r="K59" s="59"/>
      <c r="L59" s="58"/>
      <c r="N59" s="54" t="s">
        <v>1322</v>
      </c>
      <c r="O59" s="52"/>
      <c r="P59" s="52"/>
      <c r="Q59" s="52"/>
      <c r="R59" s="52"/>
      <c r="S59" s="52"/>
      <c r="T59" s="56" t="s">
        <v>1321</v>
      </c>
      <c r="U59" s="52"/>
      <c r="V59" s="52"/>
      <c r="W59" s="52"/>
      <c r="X59" s="51"/>
    </row>
    <row r="60" spans="2:24">
      <c r="B60" s="60" t="s">
        <v>1343</v>
      </c>
      <c r="C60" s="59"/>
      <c r="D60" s="59"/>
      <c r="E60" s="59"/>
      <c r="F60" s="59"/>
      <c r="G60" s="59"/>
      <c r="H60" s="60" t="s">
        <v>1342</v>
      </c>
      <c r="I60" s="59"/>
      <c r="J60" s="59"/>
      <c r="K60" s="59"/>
      <c r="L60" s="58"/>
      <c r="N60" s="54" t="s">
        <v>1320</v>
      </c>
      <c r="O60" s="52"/>
      <c r="P60" s="52"/>
      <c r="Q60" s="52"/>
      <c r="R60" s="52"/>
      <c r="S60" s="52"/>
      <c r="T60" s="56" t="s">
        <v>1319</v>
      </c>
      <c r="U60" s="52"/>
      <c r="V60" s="52"/>
      <c r="W60" s="52"/>
      <c r="X60" s="51"/>
    </row>
    <row r="61" spans="2:24">
      <c r="B61" s="61" t="s">
        <v>1341</v>
      </c>
      <c r="C61" s="59"/>
      <c r="D61" s="59"/>
      <c r="E61" s="59"/>
      <c r="F61" s="59"/>
      <c r="G61" s="59"/>
      <c r="H61" s="60" t="s">
        <v>1340</v>
      </c>
      <c r="I61" s="59"/>
      <c r="J61" s="59"/>
      <c r="K61" s="59"/>
      <c r="L61" s="58"/>
      <c r="N61" s="50"/>
      <c r="O61" s="49"/>
      <c r="P61" s="49"/>
      <c r="Q61" s="49"/>
      <c r="R61" s="49"/>
      <c r="S61" s="49"/>
      <c r="T61" s="50"/>
      <c r="U61" s="49"/>
      <c r="V61" s="49"/>
      <c r="W61" s="49"/>
      <c r="X61" s="48"/>
    </row>
    <row r="62" spans="2:24">
      <c r="B62" s="60" t="s">
        <v>1339</v>
      </c>
      <c r="C62" s="59"/>
      <c r="D62" s="59"/>
      <c r="E62" s="59"/>
      <c r="F62" s="59"/>
      <c r="G62" s="59"/>
      <c r="H62" s="60" t="s">
        <v>1338</v>
      </c>
      <c r="I62" s="59"/>
      <c r="J62" s="59"/>
      <c r="K62" s="59"/>
      <c r="L62" s="58"/>
    </row>
    <row r="63" spans="2:24">
      <c r="B63" s="60" t="s">
        <v>1353</v>
      </c>
      <c r="C63" s="59"/>
      <c r="D63" s="59"/>
      <c r="E63" s="59"/>
      <c r="F63" s="59"/>
      <c r="G63" s="59"/>
      <c r="H63" s="60" t="s">
        <v>1352</v>
      </c>
      <c r="I63" s="59"/>
      <c r="J63" s="59"/>
      <c r="K63" s="59"/>
      <c r="L63" s="58"/>
    </row>
    <row r="64" spans="2:24">
      <c r="B64" s="56" t="s">
        <v>1335</v>
      </c>
      <c r="C64" s="55"/>
      <c r="D64" s="55"/>
      <c r="E64" s="55"/>
      <c r="F64" s="55"/>
      <c r="G64" s="55"/>
      <c r="H64" s="56" t="s">
        <v>1334</v>
      </c>
      <c r="I64" s="55"/>
      <c r="J64" s="55"/>
      <c r="K64" s="55"/>
      <c r="L64" s="51"/>
      <c r="N64" s="2" t="s">
        <v>1351</v>
      </c>
    </row>
    <row r="65" spans="2:24" ht="17.25">
      <c r="B65" s="56" t="s">
        <v>1333</v>
      </c>
      <c r="C65" s="55"/>
      <c r="D65" s="55"/>
      <c r="E65" s="55"/>
      <c r="F65" s="55"/>
      <c r="G65" s="55"/>
      <c r="H65" s="56" t="s">
        <v>1332</v>
      </c>
      <c r="I65" s="55"/>
      <c r="J65" s="55"/>
      <c r="K65" s="55"/>
      <c r="L65" s="51"/>
      <c r="N65" s="65" t="s">
        <v>1350</v>
      </c>
      <c r="O65" s="63"/>
      <c r="P65" s="63"/>
      <c r="Q65" s="63"/>
      <c r="R65" s="63"/>
      <c r="S65" s="63"/>
      <c r="T65" s="64" t="s">
        <v>1349</v>
      </c>
      <c r="U65" s="63"/>
      <c r="V65" s="63"/>
      <c r="W65" s="63"/>
      <c r="X65" s="62"/>
    </row>
    <row r="66" spans="2:24">
      <c r="B66" s="56" t="s">
        <v>1331</v>
      </c>
      <c r="C66" s="55"/>
      <c r="D66" s="55"/>
      <c r="E66" s="55"/>
      <c r="F66" s="55"/>
      <c r="G66" s="55"/>
      <c r="H66" s="56" t="s">
        <v>1330</v>
      </c>
      <c r="I66" s="55"/>
      <c r="J66" s="55"/>
      <c r="K66" s="55"/>
      <c r="L66" s="51"/>
      <c r="N66" s="61" t="s">
        <v>1345</v>
      </c>
      <c r="O66" s="59"/>
      <c r="P66" s="59"/>
      <c r="Q66" s="59"/>
      <c r="R66" s="59"/>
      <c r="S66" s="59"/>
      <c r="T66" s="60" t="s">
        <v>1344</v>
      </c>
      <c r="U66" s="59"/>
      <c r="V66" s="59"/>
      <c r="W66" s="59"/>
      <c r="X66" s="58"/>
    </row>
    <row r="67" spans="2:24">
      <c r="B67" s="56" t="s">
        <v>1329</v>
      </c>
      <c r="C67" s="55"/>
      <c r="D67" s="55"/>
      <c r="E67" s="55"/>
      <c r="F67" s="55"/>
      <c r="G67" s="55"/>
      <c r="H67" s="56" t="s">
        <v>1328</v>
      </c>
      <c r="I67" s="55"/>
      <c r="J67" s="55"/>
      <c r="K67" s="55"/>
      <c r="L67" s="51"/>
      <c r="N67" s="66" t="s">
        <v>1341</v>
      </c>
      <c r="O67" s="59"/>
      <c r="P67" s="59"/>
      <c r="Q67" s="59"/>
      <c r="R67" s="59"/>
      <c r="S67" s="59"/>
      <c r="T67" s="60" t="s">
        <v>1340</v>
      </c>
      <c r="U67" s="59"/>
      <c r="V67" s="59"/>
      <c r="W67" s="59"/>
      <c r="X67" s="58"/>
    </row>
    <row r="68" spans="2:24">
      <c r="B68" s="56" t="s">
        <v>1327</v>
      </c>
      <c r="C68" s="55"/>
      <c r="D68" s="55"/>
      <c r="E68" s="55"/>
      <c r="F68" s="55"/>
      <c r="G68" s="55"/>
      <c r="H68" s="56" t="s">
        <v>1176</v>
      </c>
      <c r="I68" s="55"/>
      <c r="J68" s="55"/>
      <c r="K68" s="55"/>
      <c r="L68" s="51"/>
      <c r="N68" s="56" t="s">
        <v>1335</v>
      </c>
      <c r="O68" s="55"/>
      <c r="P68" s="55"/>
      <c r="Q68" s="55"/>
      <c r="R68" s="55"/>
      <c r="S68" s="55"/>
      <c r="T68" s="56" t="s">
        <v>1334</v>
      </c>
      <c r="U68" s="55"/>
      <c r="V68" s="55"/>
      <c r="W68" s="55"/>
      <c r="X68" s="51"/>
    </row>
    <row r="69" spans="2:24">
      <c r="B69" s="56" t="s">
        <v>1326</v>
      </c>
      <c r="C69" s="55"/>
      <c r="D69" s="55"/>
      <c r="E69" s="55"/>
      <c r="F69" s="55"/>
      <c r="G69" s="55"/>
      <c r="H69" s="56" t="s">
        <v>1177</v>
      </c>
      <c r="I69" s="55"/>
      <c r="J69" s="55"/>
      <c r="K69" s="55"/>
      <c r="L69" s="57"/>
      <c r="N69" s="56" t="s">
        <v>1333</v>
      </c>
      <c r="O69" s="55"/>
      <c r="P69" s="55"/>
      <c r="Q69" s="55"/>
      <c r="R69" s="55"/>
      <c r="S69" s="55"/>
      <c r="T69" s="56" t="s">
        <v>1332</v>
      </c>
      <c r="U69" s="55"/>
      <c r="V69" s="55"/>
      <c r="W69" s="55"/>
      <c r="X69" s="51"/>
    </row>
    <row r="70" spans="2:24">
      <c r="B70" s="56" t="s">
        <v>1325</v>
      </c>
      <c r="C70" s="55"/>
      <c r="D70" s="55"/>
      <c r="E70" s="55"/>
      <c r="F70" s="55"/>
      <c r="G70" s="55"/>
      <c r="H70" s="56" t="s">
        <v>1175</v>
      </c>
      <c r="I70" s="55"/>
      <c r="J70" s="55"/>
      <c r="K70" s="55"/>
      <c r="L70" s="51"/>
      <c r="N70" s="56" t="s">
        <v>1331</v>
      </c>
      <c r="O70" s="55"/>
      <c r="P70" s="55"/>
      <c r="Q70" s="55"/>
      <c r="R70" s="55"/>
      <c r="S70" s="55"/>
      <c r="T70" s="56" t="s">
        <v>1330</v>
      </c>
      <c r="U70" s="55"/>
      <c r="V70" s="55"/>
      <c r="W70" s="55"/>
      <c r="X70" s="51"/>
    </row>
    <row r="71" spans="2:24">
      <c r="B71" s="54" t="s">
        <v>1324</v>
      </c>
      <c r="C71" s="52"/>
      <c r="D71" s="52"/>
      <c r="E71" s="52"/>
      <c r="F71" s="52"/>
      <c r="G71" s="52"/>
      <c r="H71" s="53" t="s">
        <v>1323</v>
      </c>
      <c r="I71" s="52"/>
      <c r="J71" s="52"/>
      <c r="K71" s="52"/>
      <c r="L71" s="51"/>
      <c r="N71" s="56" t="s">
        <v>1329</v>
      </c>
      <c r="O71" s="55"/>
      <c r="P71" s="55"/>
      <c r="Q71" s="55"/>
      <c r="R71" s="55"/>
      <c r="S71" s="55"/>
      <c r="T71" s="56" t="s">
        <v>1328</v>
      </c>
      <c r="U71" s="55"/>
      <c r="V71" s="55"/>
      <c r="W71" s="55"/>
      <c r="X71" s="51"/>
    </row>
    <row r="72" spans="2:24">
      <c r="B72" s="54" t="s">
        <v>1322</v>
      </c>
      <c r="C72" s="52"/>
      <c r="D72" s="52"/>
      <c r="E72" s="52"/>
      <c r="F72" s="52"/>
      <c r="G72" s="52"/>
      <c r="H72" s="53" t="s">
        <v>1321</v>
      </c>
      <c r="I72" s="52"/>
      <c r="J72" s="52"/>
      <c r="K72" s="52"/>
      <c r="L72" s="51"/>
      <c r="N72" s="56" t="s">
        <v>1327</v>
      </c>
      <c r="O72" s="55"/>
      <c r="P72" s="55"/>
      <c r="Q72" s="55"/>
      <c r="R72" s="55"/>
      <c r="S72" s="55"/>
      <c r="T72" s="56" t="s">
        <v>1176</v>
      </c>
      <c r="U72" s="55"/>
      <c r="V72" s="55"/>
      <c r="W72" s="55"/>
      <c r="X72" s="51"/>
    </row>
    <row r="73" spans="2:24">
      <c r="B73" s="54" t="s">
        <v>1320</v>
      </c>
      <c r="C73" s="52"/>
      <c r="D73" s="52"/>
      <c r="E73" s="52"/>
      <c r="F73" s="52"/>
      <c r="G73" s="52"/>
      <c r="H73" s="53" t="s">
        <v>1319</v>
      </c>
      <c r="I73" s="52"/>
      <c r="J73" s="52"/>
      <c r="K73" s="52"/>
      <c r="L73" s="51"/>
      <c r="N73" s="56" t="s">
        <v>1326</v>
      </c>
      <c r="O73" s="55"/>
      <c r="P73" s="55"/>
      <c r="Q73" s="55"/>
      <c r="R73" s="55"/>
      <c r="S73" s="55"/>
      <c r="T73" s="56" t="s">
        <v>1177</v>
      </c>
      <c r="U73" s="55"/>
      <c r="V73" s="55"/>
      <c r="W73" s="55"/>
      <c r="X73" s="57"/>
    </row>
    <row r="74" spans="2:24">
      <c r="B74" s="50"/>
      <c r="C74" s="49"/>
      <c r="D74" s="49"/>
      <c r="E74" s="49"/>
      <c r="F74" s="49"/>
      <c r="G74" s="49"/>
      <c r="H74" s="50"/>
      <c r="I74" s="49"/>
      <c r="J74" s="49"/>
      <c r="K74" s="49"/>
      <c r="L74" s="48"/>
      <c r="N74" s="56" t="s">
        <v>1325</v>
      </c>
      <c r="O74" s="55"/>
      <c r="P74" s="55"/>
      <c r="Q74" s="55"/>
      <c r="R74" s="55"/>
      <c r="S74" s="55"/>
      <c r="T74" s="56" t="s">
        <v>1175</v>
      </c>
      <c r="U74" s="55"/>
      <c r="V74" s="55"/>
      <c r="W74" s="55"/>
      <c r="X74" s="51"/>
    </row>
    <row r="75" spans="2:24">
      <c r="N75" s="54" t="s">
        <v>1324</v>
      </c>
      <c r="O75" s="52"/>
      <c r="P75" s="52"/>
      <c r="Q75" s="52"/>
      <c r="R75" s="52"/>
      <c r="S75" s="52"/>
      <c r="T75" s="56" t="s">
        <v>1323</v>
      </c>
      <c r="U75" s="52"/>
      <c r="V75" s="52"/>
      <c r="W75" s="52"/>
      <c r="X75" s="51"/>
    </row>
    <row r="76" spans="2:24">
      <c r="N76" s="54" t="s">
        <v>1322</v>
      </c>
      <c r="O76" s="52"/>
      <c r="P76" s="52"/>
      <c r="Q76" s="52"/>
      <c r="R76" s="52"/>
      <c r="S76" s="52"/>
      <c r="T76" s="56" t="s">
        <v>1321</v>
      </c>
      <c r="U76" s="52"/>
      <c r="V76" s="52"/>
      <c r="W76" s="52"/>
      <c r="X76" s="51"/>
    </row>
    <row r="77" spans="2:24">
      <c r="B77" s="2" t="s">
        <v>1348</v>
      </c>
      <c r="N77" s="54" t="s">
        <v>1320</v>
      </c>
      <c r="O77" s="52"/>
      <c r="P77" s="52"/>
      <c r="Q77" s="52"/>
      <c r="R77" s="52"/>
      <c r="S77" s="52"/>
      <c r="T77" s="56" t="s">
        <v>1319</v>
      </c>
      <c r="U77" s="52"/>
      <c r="V77" s="52"/>
      <c r="W77" s="52"/>
      <c r="X77" s="51"/>
    </row>
    <row r="78" spans="2:24" ht="17.25">
      <c r="B78" s="65" t="s">
        <v>1347</v>
      </c>
      <c r="C78" s="63"/>
      <c r="D78" s="63"/>
      <c r="E78" s="63"/>
      <c r="F78" s="63"/>
      <c r="G78" s="63"/>
      <c r="H78" s="64" t="s">
        <v>1346</v>
      </c>
      <c r="I78" s="63"/>
      <c r="J78" s="63"/>
      <c r="K78" s="63"/>
      <c r="L78" s="62"/>
      <c r="N78" s="50"/>
      <c r="O78" s="49"/>
      <c r="P78" s="49"/>
      <c r="Q78" s="49"/>
      <c r="R78" s="49"/>
      <c r="S78" s="49"/>
      <c r="T78" s="50"/>
      <c r="U78" s="49"/>
      <c r="V78" s="49"/>
      <c r="W78" s="49"/>
      <c r="X78" s="48"/>
    </row>
    <row r="79" spans="2:24">
      <c r="B79" s="61" t="s">
        <v>1345</v>
      </c>
      <c r="C79" s="59"/>
      <c r="D79" s="59"/>
      <c r="E79" s="59"/>
      <c r="F79" s="59"/>
      <c r="G79" s="59"/>
      <c r="H79" s="60" t="s">
        <v>1344</v>
      </c>
      <c r="I79" s="59"/>
      <c r="J79" s="59"/>
      <c r="K79" s="59"/>
      <c r="L79" s="58"/>
    </row>
    <row r="80" spans="2:24">
      <c r="B80" s="60" t="s">
        <v>1343</v>
      </c>
      <c r="C80" s="59"/>
      <c r="D80" s="59"/>
      <c r="E80" s="59"/>
      <c r="F80" s="59"/>
      <c r="G80" s="59"/>
      <c r="H80" s="60" t="s">
        <v>1342</v>
      </c>
      <c r="I80" s="59"/>
      <c r="J80" s="59"/>
      <c r="K80" s="59"/>
      <c r="L80" s="58"/>
    </row>
    <row r="81" spans="2:12">
      <c r="B81" s="61" t="s">
        <v>1341</v>
      </c>
      <c r="C81" s="59"/>
      <c r="D81" s="59"/>
      <c r="E81" s="59"/>
      <c r="F81" s="59"/>
      <c r="G81" s="59"/>
      <c r="H81" s="60" t="s">
        <v>1340</v>
      </c>
      <c r="I81" s="59"/>
      <c r="J81" s="59"/>
      <c r="K81" s="59"/>
      <c r="L81" s="58"/>
    </row>
    <row r="82" spans="2:12">
      <c r="B82" s="60" t="s">
        <v>1339</v>
      </c>
      <c r="C82" s="59"/>
      <c r="D82" s="59"/>
      <c r="E82" s="59"/>
      <c r="F82" s="59"/>
      <c r="G82" s="59"/>
      <c r="H82" s="60" t="s">
        <v>1338</v>
      </c>
      <c r="I82" s="59"/>
      <c r="J82" s="59"/>
      <c r="K82" s="59"/>
      <c r="L82" s="58"/>
    </row>
    <row r="83" spans="2:12">
      <c r="B83" s="60" t="s">
        <v>1337</v>
      </c>
      <c r="C83" s="59"/>
      <c r="D83" s="59"/>
      <c r="E83" s="59"/>
      <c r="F83" s="59"/>
      <c r="G83" s="59"/>
      <c r="H83" s="60" t="s">
        <v>1336</v>
      </c>
      <c r="I83" s="59"/>
      <c r="J83" s="59"/>
      <c r="K83" s="59"/>
      <c r="L83" s="58"/>
    </row>
    <row r="84" spans="2:12">
      <c r="B84" s="56" t="s">
        <v>1335</v>
      </c>
      <c r="C84" s="55"/>
      <c r="D84" s="55"/>
      <c r="E84" s="55"/>
      <c r="F84" s="55"/>
      <c r="G84" s="55"/>
      <c r="H84" s="56" t="s">
        <v>1334</v>
      </c>
      <c r="I84" s="55"/>
      <c r="J84" s="55"/>
      <c r="K84" s="55"/>
      <c r="L84" s="51"/>
    </row>
    <row r="85" spans="2:12">
      <c r="B85" s="56" t="s">
        <v>1333</v>
      </c>
      <c r="C85" s="55"/>
      <c r="D85" s="55"/>
      <c r="E85" s="55"/>
      <c r="F85" s="55"/>
      <c r="G85" s="55"/>
      <c r="H85" s="56" t="s">
        <v>1332</v>
      </c>
      <c r="I85" s="55"/>
      <c r="J85" s="55"/>
      <c r="K85" s="55"/>
      <c r="L85" s="51"/>
    </row>
    <row r="86" spans="2:12">
      <c r="B86" s="56" t="s">
        <v>1331</v>
      </c>
      <c r="C86" s="55"/>
      <c r="D86" s="55"/>
      <c r="E86" s="55"/>
      <c r="F86" s="55"/>
      <c r="G86" s="55"/>
      <c r="H86" s="56" t="s">
        <v>1330</v>
      </c>
      <c r="I86" s="55"/>
      <c r="J86" s="55"/>
      <c r="K86" s="55"/>
      <c r="L86" s="51"/>
    </row>
    <row r="87" spans="2:12">
      <c r="B87" s="56" t="s">
        <v>1329</v>
      </c>
      <c r="C87" s="55"/>
      <c r="D87" s="55"/>
      <c r="E87" s="55"/>
      <c r="F87" s="55"/>
      <c r="G87" s="55"/>
      <c r="H87" s="56" t="s">
        <v>1328</v>
      </c>
      <c r="I87" s="55"/>
      <c r="J87" s="55"/>
      <c r="K87" s="55"/>
      <c r="L87" s="51"/>
    </row>
    <row r="88" spans="2:12">
      <c r="B88" s="56" t="s">
        <v>1327</v>
      </c>
      <c r="C88" s="55"/>
      <c r="D88" s="55"/>
      <c r="E88" s="55"/>
      <c r="F88" s="55"/>
      <c r="G88" s="55"/>
      <c r="H88" s="56" t="s">
        <v>1176</v>
      </c>
      <c r="I88" s="55"/>
      <c r="J88" s="55"/>
      <c r="K88" s="55"/>
      <c r="L88" s="51"/>
    </row>
    <row r="89" spans="2:12">
      <c r="B89" s="56" t="s">
        <v>1326</v>
      </c>
      <c r="C89" s="55"/>
      <c r="D89" s="55"/>
      <c r="E89" s="55"/>
      <c r="F89" s="55"/>
      <c r="G89" s="55"/>
      <c r="H89" s="56" t="s">
        <v>1177</v>
      </c>
      <c r="I89" s="55"/>
      <c r="J89" s="55"/>
      <c r="K89" s="55"/>
      <c r="L89" s="57"/>
    </row>
    <row r="90" spans="2:12">
      <c r="B90" s="56" t="s">
        <v>1325</v>
      </c>
      <c r="C90" s="55"/>
      <c r="D90" s="55"/>
      <c r="E90" s="55"/>
      <c r="F90" s="55"/>
      <c r="G90" s="55"/>
      <c r="H90" s="56" t="s">
        <v>1175</v>
      </c>
      <c r="I90" s="55"/>
      <c r="J90" s="55"/>
      <c r="K90" s="55"/>
      <c r="L90" s="51"/>
    </row>
    <row r="91" spans="2:12">
      <c r="B91" s="54" t="s">
        <v>1324</v>
      </c>
      <c r="C91" s="52"/>
      <c r="D91" s="52"/>
      <c r="E91" s="52"/>
      <c r="F91" s="52"/>
      <c r="G91" s="52"/>
      <c r="H91" s="53" t="s">
        <v>1323</v>
      </c>
      <c r="I91" s="52"/>
      <c r="J91" s="52"/>
      <c r="K91" s="52"/>
      <c r="L91" s="51"/>
    </row>
    <row r="92" spans="2:12">
      <c r="B92" s="54" t="s">
        <v>1322</v>
      </c>
      <c r="C92" s="52"/>
      <c r="D92" s="52"/>
      <c r="E92" s="52"/>
      <c r="F92" s="52"/>
      <c r="G92" s="52"/>
      <c r="H92" s="53" t="s">
        <v>1321</v>
      </c>
      <c r="I92" s="52"/>
      <c r="J92" s="52"/>
      <c r="K92" s="52"/>
      <c r="L92" s="51"/>
    </row>
    <row r="93" spans="2:12">
      <c r="B93" s="54" t="s">
        <v>1320</v>
      </c>
      <c r="C93" s="52"/>
      <c r="D93" s="52"/>
      <c r="E93" s="52"/>
      <c r="F93" s="52"/>
      <c r="G93" s="52"/>
      <c r="H93" s="53" t="s">
        <v>1319</v>
      </c>
      <c r="I93" s="52"/>
      <c r="J93" s="52"/>
      <c r="K93" s="52"/>
      <c r="L93" s="51"/>
    </row>
    <row r="94" spans="2:12">
      <c r="B94" s="50"/>
      <c r="C94" s="49"/>
      <c r="D94" s="49"/>
      <c r="E94" s="49"/>
      <c r="F94" s="49"/>
      <c r="G94" s="49"/>
      <c r="H94" s="50"/>
      <c r="I94" s="49"/>
      <c r="J94" s="49"/>
      <c r="K94" s="49"/>
      <c r="L94" s="48"/>
    </row>
  </sheetData>
  <phoneticPr fontId="2"/>
  <pageMargins left="0.7" right="0.7" top="0.75" bottom="0.75" header="0.3" footer="0.3"/>
  <pageSetup paperSize="9" orientation="portrait" horizontalDpi="4294967293"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S58"/>
  <sheetViews>
    <sheetView topLeftCell="B1" workbookViewId="0">
      <selection activeCell="J2" sqref="J2"/>
    </sheetView>
  </sheetViews>
  <sheetFormatPr defaultColWidth="9" defaultRowHeight="14.25"/>
  <cols>
    <col min="1" max="1" width="9" style="6"/>
    <col min="2" max="2" width="17" style="6" customWidth="1"/>
    <col min="3" max="3" width="13.875" style="6" customWidth="1"/>
    <col min="4" max="4" width="14" style="6" customWidth="1"/>
    <col min="5" max="5" width="6" style="6" customWidth="1"/>
    <col min="6" max="11" width="7.125" style="6" customWidth="1"/>
    <col min="12" max="12" width="10.875" style="6" customWidth="1"/>
    <col min="13" max="16384" width="9" style="6"/>
  </cols>
  <sheetData>
    <row r="2" spans="2:19">
      <c r="B2" s="8" t="s">
        <v>639</v>
      </c>
      <c r="C2" s="8" t="s">
        <v>640</v>
      </c>
      <c r="D2" s="8" t="s">
        <v>641</v>
      </c>
      <c r="E2" s="8" t="s">
        <v>655</v>
      </c>
      <c r="F2" s="8" t="s">
        <v>654</v>
      </c>
      <c r="G2" s="8" t="s">
        <v>1111</v>
      </c>
      <c r="H2" s="8" t="s">
        <v>653</v>
      </c>
      <c r="I2" s="8" t="s">
        <v>1030</v>
      </c>
      <c r="J2" s="8" t="s">
        <v>1110</v>
      </c>
      <c r="K2" s="8" t="s">
        <v>652</v>
      </c>
      <c r="L2" s="8" t="s">
        <v>651</v>
      </c>
      <c r="M2" s="8" t="s">
        <v>650</v>
      </c>
      <c r="N2" s="8" t="s">
        <v>1109</v>
      </c>
      <c r="O2" s="8" t="s">
        <v>649</v>
      </c>
      <c r="P2" s="8" t="s">
        <v>648</v>
      </c>
      <c r="Q2" s="8" t="s">
        <v>1108</v>
      </c>
      <c r="R2" s="8" t="s">
        <v>1029</v>
      </c>
      <c r="S2" s="15" t="s">
        <v>1107</v>
      </c>
    </row>
    <row r="3" spans="2:19">
      <c r="B3" s="11" t="s">
        <v>1098</v>
      </c>
      <c r="C3" s="11" t="s">
        <v>1102</v>
      </c>
      <c r="D3" s="12" t="s">
        <v>1028</v>
      </c>
      <c r="E3" s="11">
        <v>1</v>
      </c>
      <c r="F3" s="11">
        <v>53.62</v>
      </c>
      <c r="G3" s="11">
        <v>0.56000000000000005</v>
      </c>
      <c r="H3" s="11">
        <v>0.39</v>
      </c>
      <c r="I3" s="11">
        <v>0.36</v>
      </c>
      <c r="J3" s="11">
        <v>0.39</v>
      </c>
      <c r="K3" s="11">
        <v>0.31</v>
      </c>
      <c r="L3" s="11">
        <v>0.26</v>
      </c>
      <c r="M3" s="11">
        <v>48693</v>
      </c>
      <c r="N3" s="11">
        <v>2767</v>
      </c>
      <c r="O3" s="11">
        <v>1125</v>
      </c>
      <c r="P3" s="11">
        <v>605</v>
      </c>
      <c r="Q3" s="11">
        <v>71</v>
      </c>
      <c r="R3" s="11">
        <v>87</v>
      </c>
    </row>
    <row r="4" spans="2:19">
      <c r="B4" s="7" t="s">
        <v>642</v>
      </c>
      <c r="C4" s="7" t="s">
        <v>647</v>
      </c>
      <c r="D4" s="8" t="s">
        <v>1106</v>
      </c>
      <c r="E4" s="7">
        <v>1</v>
      </c>
      <c r="F4" s="7">
        <v>49.71</v>
      </c>
      <c r="G4" s="7">
        <v>0.53</v>
      </c>
      <c r="H4" s="7">
        <v>0.4</v>
      </c>
      <c r="I4" s="7">
        <v>0.39</v>
      </c>
      <c r="J4" s="7">
        <v>0.39</v>
      </c>
      <c r="K4" s="7">
        <v>0.35</v>
      </c>
      <c r="L4" s="7">
        <v>0.32</v>
      </c>
      <c r="M4" s="7">
        <v>176966</v>
      </c>
      <c r="N4" s="7">
        <v>20752</v>
      </c>
      <c r="O4" s="7">
        <v>9613</v>
      </c>
      <c r="P4" s="7">
        <v>6298</v>
      </c>
      <c r="Q4" s="7">
        <v>1256</v>
      </c>
      <c r="R4" s="7">
        <v>1277</v>
      </c>
    </row>
    <row r="5" spans="2:19">
      <c r="B5" s="7" t="s">
        <v>645</v>
      </c>
      <c r="C5" s="7" t="s">
        <v>647</v>
      </c>
      <c r="D5" s="8" t="s">
        <v>646</v>
      </c>
      <c r="E5" s="7">
        <v>1</v>
      </c>
      <c r="F5" s="7">
        <v>49.43</v>
      </c>
      <c r="G5" s="7">
        <v>0.56999999999999995</v>
      </c>
      <c r="H5" s="7">
        <v>0.41</v>
      </c>
      <c r="I5" s="7">
        <v>0.37</v>
      </c>
      <c r="J5" s="7">
        <v>0.36</v>
      </c>
      <c r="K5" s="7">
        <v>0.3</v>
      </c>
      <c r="L5" s="7">
        <v>0.28000000000000003</v>
      </c>
      <c r="M5" s="7"/>
      <c r="N5" s="7"/>
      <c r="O5" s="7"/>
      <c r="P5" s="7"/>
      <c r="Q5" s="7"/>
      <c r="R5" s="7"/>
    </row>
    <row r="6" spans="2:19">
      <c r="B6" s="7" t="s">
        <v>1103</v>
      </c>
      <c r="C6" s="7" t="s">
        <v>1102</v>
      </c>
      <c r="D6" s="8" t="s">
        <v>1106</v>
      </c>
      <c r="E6" s="7">
        <v>1</v>
      </c>
      <c r="F6" s="7">
        <v>49.42</v>
      </c>
      <c r="G6" s="7">
        <v>0.53</v>
      </c>
      <c r="H6" s="7">
        <v>0.41</v>
      </c>
      <c r="I6" s="7">
        <v>0.37</v>
      </c>
      <c r="J6" s="7">
        <v>0.36</v>
      </c>
      <c r="K6" s="7">
        <v>0.28999999999999998</v>
      </c>
      <c r="L6" s="7">
        <v>0.27</v>
      </c>
      <c r="M6" s="7"/>
      <c r="N6" s="7"/>
      <c r="O6" s="7"/>
      <c r="P6" s="7"/>
      <c r="Q6" s="7"/>
      <c r="R6" s="7"/>
    </row>
    <row r="7" spans="2:19">
      <c r="B7" s="7" t="s">
        <v>645</v>
      </c>
      <c r="C7" s="7" t="s">
        <v>647</v>
      </c>
      <c r="D7" s="8" t="s">
        <v>311</v>
      </c>
      <c r="E7" s="7">
        <v>1</v>
      </c>
      <c r="F7" s="7">
        <v>49.2</v>
      </c>
      <c r="G7" s="7">
        <v>0.53</v>
      </c>
      <c r="H7" s="7">
        <v>0.4</v>
      </c>
      <c r="I7" s="7">
        <v>0.35</v>
      </c>
      <c r="J7" s="7">
        <v>0.34</v>
      </c>
      <c r="K7" s="7">
        <v>0.27</v>
      </c>
      <c r="L7" s="7">
        <v>0.3</v>
      </c>
      <c r="M7" s="7"/>
      <c r="N7" s="7"/>
      <c r="O7" s="7"/>
      <c r="P7" s="7"/>
      <c r="Q7" s="7"/>
      <c r="R7" s="7"/>
    </row>
    <row r="8" spans="2:19">
      <c r="B8" s="7" t="s">
        <v>644</v>
      </c>
      <c r="C8" s="7" t="s">
        <v>647</v>
      </c>
      <c r="D8" s="8" t="s">
        <v>311</v>
      </c>
      <c r="E8" s="7">
        <v>1</v>
      </c>
      <c r="F8" s="7">
        <v>49.2</v>
      </c>
      <c r="G8" s="7">
        <v>0.53</v>
      </c>
      <c r="H8" s="7">
        <v>0.4</v>
      </c>
      <c r="I8" s="7">
        <v>0.35</v>
      </c>
      <c r="J8" s="7">
        <v>0.34</v>
      </c>
      <c r="K8" s="7">
        <v>0.27</v>
      </c>
      <c r="L8" s="7">
        <v>0.3</v>
      </c>
      <c r="M8" s="7"/>
      <c r="N8" s="7"/>
      <c r="O8" s="7"/>
      <c r="P8" s="7"/>
      <c r="Q8" s="7"/>
      <c r="R8" s="7"/>
    </row>
    <row r="9" spans="2:19">
      <c r="B9" s="7" t="s">
        <v>642</v>
      </c>
      <c r="C9" s="7" t="s">
        <v>647</v>
      </c>
      <c r="D9" s="8" t="s">
        <v>311</v>
      </c>
      <c r="E9" s="7">
        <v>1</v>
      </c>
      <c r="F9" s="7">
        <v>49.18</v>
      </c>
      <c r="G9" s="7">
        <v>0.54</v>
      </c>
      <c r="H9" s="7">
        <v>0.4</v>
      </c>
      <c r="I9" s="7">
        <v>0.35</v>
      </c>
      <c r="J9" s="7">
        <v>0.34</v>
      </c>
      <c r="K9" s="7">
        <v>0.26</v>
      </c>
      <c r="L9" s="7">
        <v>0.28999999999999998</v>
      </c>
      <c r="M9" s="7">
        <v>173188</v>
      </c>
      <c r="N9" s="7">
        <v>19731</v>
      </c>
      <c r="O9" s="7">
        <v>10351</v>
      </c>
      <c r="P9" s="7">
        <v>7631</v>
      </c>
      <c r="Q9" s="7">
        <v>1608</v>
      </c>
      <c r="R9" s="7">
        <v>1340</v>
      </c>
    </row>
    <row r="10" spans="2:19">
      <c r="B10" s="7" t="s">
        <v>1098</v>
      </c>
      <c r="C10" s="7" t="s">
        <v>643</v>
      </c>
      <c r="D10" s="8" t="s">
        <v>1106</v>
      </c>
      <c r="E10" s="8">
        <v>1</v>
      </c>
      <c r="F10" s="8">
        <v>37.92</v>
      </c>
      <c r="G10" s="7">
        <v>0.67</v>
      </c>
      <c r="H10" s="7">
        <v>0.38</v>
      </c>
      <c r="I10" s="7">
        <v>0.32</v>
      </c>
      <c r="J10" s="7">
        <v>0.28000000000000003</v>
      </c>
      <c r="K10" s="7">
        <v>0.19</v>
      </c>
      <c r="L10" s="7">
        <v>0.15</v>
      </c>
      <c r="M10" s="7">
        <v>83337</v>
      </c>
      <c r="N10" s="7">
        <v>23929</v>
      </c>
      <c r="O10" s="7">
        <v>18891</v>
      </c>
      <c r="P10" s="7">
        <v>18350</v>
      </c>
      <c r="Q10" s="7">
        <v>10745</v>
      </c>
      <c r="R10" s="7">
        <v>9547</v>
      </c>
    </row>
    <row r="11" spans="2:19">
      <c r="B11" s="7" t="s">
        <v>645</v>
      </c>
      <c r="C11" s="7" t="s">
        <v>1105</v>
      </c>
      <c r="D11" s="8" t="s">
        <v>1106</v>
      </c>
      <c r="E11" s="8">
        <v>1</v>
      </c>
      <c r="F11" s="8">
        <v>37.81</v>
      </c>
      <c r="G11" s="7">
        <v>0.66</v>
      </c>
      <c r="H11" s="7">
        <v>0.39</v>
      </c>
      <c r="I11" s="7">
        <v>0.32</v>
      </c>
      <c r="J11" s="7">
        <v>0.27</v>
      </c>
      <c r="K11" s="7">
        <v>0.18</v>
      </c>
      <c r="L11" s="7">
        <v>0.15</v>
      </c>
      <c r="M11" s="7"/>
      <c r="N11" s="7"/>
      <c r="O11" s="7"/>
      <c r="P11" s="7"/>
      <c r="Q11" s="7"/>
      <c r="R11" s="7"/>
    </row>
    <row r="12" spans="2:19">
      <c r="B12" s="7" t="s">
        <v>644</v>
      </c>
      <c r="C12" s="7" t="s">
        <v>643</v>
      </c>
      <c r="D12" s="8" t="s">
        <v>646</v>
      </c>
      <c r="E12" s="8">
        <v>1</v>
      </c>
      <c r="F12" s="8">
        <v>37.799999999999997</v>
      </c>
      <c r="G12" s="7">
        <v>0.66</v>
      </c>
      <c r="H12" s="7">
        <v>0.39</v>
      </c>
      <c r="I12" s="7">
        <v>0.32</v>
      </c>
      <c r="J12" s="7">
        <v>0.28000000000000003</v>
      </c>
      <c r="K12" s="7">
        <v>0.18</v>
      </c>
      <c r="L12" s="7">
        <v>0.15</v>
      </c>
      <c r="M12" s="7"/>
      <c r="N12" s="7"/>
      <c r="O12" s="7"/>
      <c r="P12" s="7"/>
      <c r="Q12" s="7"/>
      <c r="R12" s="7"/>
    </row>
    <row r="13" spans="2:19">
      <c r="B13" s="7" t="s">
        <v>642</v>
      </c>
      <c r="C13" s="7" t="s">
        <v>1105</v>
      </c>
      <c r="D13" s="8" t="s">
        <v>311</v>
      </c>
      <c r="E13" s="8">
        <v>1</v>
      </c>
      <c r="F13" s="8">
        <v>35.880000000000003</v>
      </c>
      <c r="G13" s="7">
        <v>0.67</v>
      </c>
      <c r="H13" s="7">
        <v>0.36</v>
      </c>
      <c r="I13" s="7">
        <v>0.28999999999999998</v>
      </c>
      <c r="J13" s="7">
        <v>0.26</v>
      </c>
      <c r="K13" s="7">
        <v>0.16</v>
      </c>
      <c r="L13" s="7">
        <v>0.14000000000000001</v>
      </c>
      <c r="M13" s="7">
        <v>79845</v>
      </c>
      <c r="N13" s="7">
        <v>23093</v>
      </c>
      <c r="O13" s="7">
        <v>18176</v>
      </c>
      <c r="P13" s="7">
        <v>17002</v>
      </c>
      <c r="Q13" s="7">
        <v>9699</v>
      </c>
      <c r="R13" s="7">
        <v>8171</v>
      </c>
    </row>
    <row r="14" spans="2:19">
      <c r="B14" s="7" t="s">
        <v>645</v>
      </c>
      <c r="C14" s="7" t="s">
        <v>1105</v>
      </c>
      <c r="D14" s="8" t="s">
        <v>311</v>
      </c>
      <c r="E14" s="8">
        <v>1</v>
      </c>
      <c r="F14" s="8">
        <v>35.880000000000003</v>
      </c>
      <c r="G14" s="7">
        <v>0.67</v>
      </c>
      <c r="H14" s="7">
        <v>0.36</v>
      </c>
      <c r="I14" s="7">
        <v>0.28999999999999998</v>
      </c>
      <c r="J14" s="7">
        <v>0.26</v>
      </c>
      <c r="K14" s="7">
        <v>0.16</v>
      </c>
      <c r="L14" s="7">
        <v>0.14000000000000001</v>
      </c>
      <c r="M14" s="7"/>
      <c r="N14" s="7"/>
      <c r="O14" s="7"/>
      <c r="P14" s="7"/>
      <c r="Q14" s="7"/>
      <c r="R14" s="7"/>
    </row>
    <row r="15" spans="2:19">
      <c r="B15" s="7" t="s">
        <v>644</v>
      </c>
      <c r="C15" s="7" t="s">
        <v>643</v>
      </c>
      <c r="D15" s="8" t="s">
        <v>311</v>
      </c>
      <c r="E15" s="8">
        <v>1</v>
      </c>
      <c r="F15" s="8">
        <v>33.6</v>
      </c>
      <c r="G15" s="7">
        <v>0.66</v>
      </c>
      <c r="H15" s="7">
        <v>0.33</v>
      </c>
      <c r="I15" s="7">
        <v>0.27</v>
      </c>
      <c r="J15" s="7">
        <v>0.24</v>
      </c>
      <c r="K15" s="7">
        <v>0.15</v>
      </c>
      <c r="L15" s="7">
        <v>0.13</v>
      </c>
      <c r="M15" s="7"/>
      <c r="N15" s="7"/>
      <c r="O15" s="7"/>
      <c r="P15" s="7"/>
      <c r="Q15" s="7"/>
      <c r="R15" s="7"/>
    </row>
    <row r="16" spans="2:19">
      <c r="B16" s="11" t="s">
        <v>642</v>
      </c>
      <c r="C16" s="11" t="s">
        <v>647</v>
      </c>
      <c r="D16" s="12" t="s">
        <v>1028</v>
      </c>
      <c r="E16" s="11">
        <v>2</v>
      </c>
      <c r="F16" s="11">
        <v>27.72</v>
      </c>
      <c r="G16" s="11">
        <v>0.17</v>
      </c>
      <c r="H16" s="11">
        <v>0.28999999999999998</v>
      </c>
      <c r="I16" s="11">
        <v>0.27</v>
      </c>
      <c r="J16" s="11">
        <v>0.27</v>
      </c>
      <c r="K16" s="11">
        <v>0.25</v>
      </c>
      <c r="L16" s="11">
        <v>0.25</v>
      </c>
      <c r="M16" s="11">
        <v>203</v>
      </c>
      <c r="N16" s="11">
        <v>15981</v>
      </c>
      <c r="O16" s="11">
        <v>6394</v>
      </c>
      <c r="P16" s="11">
        <v>3373</v>
      </c>
      <c r="Q16" s="11">
        <v>900</v>
      </c>
      <c r="R16" s="11">
        <v>735</v>
      </c>
    </row>
    <row r="17" spans="2:18">
      <c r="B17" s="7" t="s">
        <v>1103</v>
      </c>
      <c r="C17" s="7" t="s">
        <v>647</v>
      </c>
      <c r="D17" s="8" t="s">
        <v>1106</v>
      </c>
      <c r="E17" s="7">
        <v>2</v>
      </c>
      <c r="F17" s="7">
        <v>26.69</v>
      </c>
      <c r="G17" s="7">
        <v>0.18</v>
      </c>
      <c r="H17" s="7">
        <v>0.28000000000000003</v>
      </c>
      <c r="I17" s="7">
        <v>0.27</v>
      </c>
      <c r="J17" s="7">
        <v>0.26</v>
      </c>
      <c r="K17" s="7">
        <v>0.26</v>
      </c>
      <c r="L17" s="7">
        <v>0.24</v>
      </c>
      <c r="M17" s="7"/>
      <c r="N17" s="7"/>
      <c r="O17" s="7"/>
      <c r="P17" s="7"/>
      <c r="Q17" s="7"/>
      <c r="R17" s="7"/>
    </row>
    <row r="18" spans="2:18">
      <c r="B18" s="7" t="s">
        <v>642</v>
      </c>
      <c r="C18" s="7" t="s">
        <v>647</v>
      </c>
      <c r="D18" s="8" t="s">
        <v>1106</v>
      </c>
      <c r="E18" s="7">
        <v>2</v>
      </c>
      <c r="F18" s="7">
        <v>26.68</v>
      </c>
      <c r="G18" s="7">
        <v>0.18</v>
      </c>
      <c r="H18" s="7">
        <v>0.28000000000000003</v>
      </c>
      <c r="I18" s="7">
        <v>0.27</v>
      </c>
      <c r="J18" s="7">
        <v>0.26</v>
      </c>
      <c r="K18" s="7">
        <v>0.26</v>
      </c>
      <c r="L18" s="7">
        <v>0.26</v>
      </c>
      <c r="M18" s="7">
        <v>3420</v>
      </c>
      <c r="N18" s="7">
        <v>61190</v>
      </c>
      <c r="O18" s="7">
        <v>25349</v>
      </c>
      <c r="P18" s="7">
        <v>16079</v>
      </c>
      <c r="Q18" s="7">
        <v>5429</v>
      </c>
      <c r="R18" s="7">
        <v>4557</v>
      </c>
    </row>
    <row r="19" spans="2:18">
      <c r="B19" s="7" t="s">
        <v>645</v>
      </c>
      <c r="C19" s="7" t="s">
        <v>647</v>
      </c>
      <c r="D19" s="8" t="s">
        <v>646</v>
      </c>
      <c r="E19" s="7">
        <v>2</v>
      </c>
      <c r="F19" s="7">
        <v>26.68</v>
      </c>
      <c r="G19" s="7">
        <v>0.18</v>
      </c>
      <c r="H19" s="7">
        <v>0.28000000000000003</v>
      </c>
      <c r="I19" s="7">
        <v>0.27</v>
      </c>
      <c r="J19" s="7">
        <v>0.26</v>
      </c>
      <c r="K19" s="7">
        <v>0.26</v>
      </c>
      <c r="L19" s="7">
        <v>0.24</v>
      </c>
      <c r="M19" s="7"/>
      <c r="N19" s="7"/>
      <c r="O19" s="7"/>
      <c r="P19" s="7"/>
      <c r="Q19" s="7"/>
      <c r="R19" s="7"/>
    </row>
    <row r="20" spans="2:18">
      <c r="B20" s="7" t="s">
        <v>645</v>
      </c>
      <c r="C20" s="7" t="s">
        <v>647</v>
      </c>
      <c r="D20" s="8" t="s">
        <v>1104</v>
      </c>
      <c r="E20" s="7">
        <v>2</v>
      </c>
      <c r="F20" s="7">
        <v>24.87</v>
      </c>
      <c r="G20" s="7">
        <v>0.22</v>
      </c>
      <c r="H20" s="7">
        <v>0.28000000000000003</v>
      </c>
      <c r="I20" s="7">
        <v>0.25</v>
      </c>
      <c r="J20" s="7">
        <v>0.24</v>
      </c>
      <c r="K20" s="7">
        <v>0.22</v>
      </c>
      <c r="L20" s="7">
        <v>0.23</v>
      </c>
      <c r="M20" s="7"/>
      <c r="N20" s="7"/>
      <c r="O20" s="7"/>
      <c r="P20" s="7"/>
      <c r="Q20" s="7"/>
      <c r="R20" s="7"/>
    </row>
    <row r="21" spans="2:18">
      <c r="B21" s="7" t="s">
        <v>644</v>
      </c>
      <c r="C21" s="7" t="s">
        <v>647</v>
      </c>
      <c r="D21" s="8" t="s">
        <v>311</v>
      </c>
      <c r="E21" s="7">
        <v>2</v>
      </c>
      <c r="F21" s="7">
        <v>24.87</v>
      </c>
      <c r="G21" s="7">
        <v>0.22</v>
      </c>
      <c r="H21" s="7">
        <v>0.28000000000000003</v>
      </c>
      <c r="I21" s="7">
        <v>0.25</v>
      </c>
      <c r="J21" s="7">
        <v>0.24</v>
      </c>
      <c r="K21" s="7">
        <v>0.22</v>
      </c>
      <c r="L21" s="7">
        <v>0.23</v>
      </c>
      <c r="M21" s="7"/>
      <c r="N21" s="7"/>
      <c r="O21" s="7"/>
      <c r="P21" s="7"/>
      <c r="Q21" s="7"/>
      <c r="R21" s="7"/>
    </row>
    <row r="22" spans="2:18">
      <c r="B22" s="7" t="s">
        <v>1098</v>
      </c>
      <c r="C22" s="7" t="s">
        <v>647</v>
      </c>
      <c r="D22" s="8" t="s">
        <v>1104</v>
      </c>
      <c r="E22" s="7">
        <v>2</v>
      </c>
      <c r="F22" s="7">
        <v>24.79</v>
      </c>
      <c r="G22" s="7">
        <v>0.22</v>
      </c>
      <c r="H22" s="7">
        <v>0.28000000000000003</v>
      </c>
      <c r="I22" s="7">
        <v>0.25</v>
      </c>
      <c r="J22" s="7">
        <v>0.24</v>
      </c>
      <c r="K22" s="7">
        <v>0.22</v>
      </c>
      <c r="L22" s="7">
        <v>0.22</v>
      </c>
      <c r="M22" s="7">
        <v>16224</v>
      </c>
      <c r="N22" s="7">
        <v>43196</v>
      </c>
      <c r="O22" s="7">
        <v>22837</v>
      </c>
      <c r="P22" s="7">
        <v>14987</v>
      </c>
      <c r="Q22" s="7">
        <v>6264</v>
      </c>
      <c r="R22" s="7">
        <v>4253</v>
      </c>
    </row>
    <row r="23" spans="2:18">
      <c r="B23" s="7" t="s">
        <v>642</v>
      </c>
      <c r="C23" s="7" t="s">
        <v>1105</v>
      </c>
      <c r="D23" s="8" t="s">
        <v>646</v>
      </c>
      <c r="E23" s="8">
        <v>2</v>
      </c>
      <c r="F23" s="8">
        <v>24.53</v>
      </c>
      <c r="G23" s="7">
        <v>0.2</v>
      </c>
      <c r="H23" s="7">
        <v>0.33</v>
      </c>
      <c r="I23" s="7">
        <v>0.28999999999999998</v>
      </c>
      <c r="J23" s="7">
        <v>0.25</v>
      </c>
      <c r="K23" s="7">
        <v>0.21</v>
      </c>
      <c r="L23" s="7">
        <v>0.2</v>
      </c>
      <c r="M23" s="7">
        <v>3522</v>
      </c>
      <c r="N23" s="7">
        <v>22914</v>
      </c>
      <c r="O23" s="7">
        <v>18019</v>
      </c>
      <c r="P23" s="7">
        <v>22876</v>
      </c>
      <c r="Q23" s="7">
        <v>20342</v>
      </c>
      <c r="R23" s="7">
        <v>18995</v>
      </c>
    </row>
    <row r="24" spans="2:18">
      <c r="B24" s="7" t="s">
        <v>645</v>
      </c>
      <c r="C24" s="7" t="s">
        <v>643</v>
      </c>
      <c r="D24" s="8" t="s">
        <v>1106</v>
      </c>
      <c r="E24" s="8">
        <v>2</v>
      </c>
      <c r="F24" s="8">
        <v>23.8</v>
      </c>
      <c r="G24" s="7">
        <v>0.2</v>
      </c>
      <c r="H24" s="7">
        <v>0.33</v>
      </c>
      <c r="I24" s="7">
        <v>0.28999999999999998</v>
      </c>
      <c r="J24" s="7">
        <v>0.25</v>
      </c>
      <c r="K24" s="7">
        <v>0.21</v>
      </c>
      <c r="L24" s="7">
        <v>0.19</v>
      </c>
      <c r="M24" s="7"/>
      <c r="N24" s="7"/>
      <c r="O24" s="7"/>
      <c r="P24" s="7"/>
      <c r="Q24" s="7"/>
      <c r="R24" s="7"/>
    </row>
    <row r="25" spans="2:18">
      <c r="B25" s="7" t="s">
        <v>1103</v>
      </c>
      <c r="C25" s="7" t="s">
        <v>1105</v>
      </c>
      <c r="D25" s="8" t="s">
        <v>646</v>
      </c>
      <c r="E25" s="8">
        <v>2</v>
      </c>
      <c r="F25" s="8">
        <v>23.77</v>
      </c>
      <c r="G25" s="7">
        <v>0.2</v>
      </c>
      <c r="H25" s="7">
        <v>0.33</v>
      </c>
      <c r="I25" s="7">
        <v>0.28999999999999998</v>
      </c>
      <c r="J25" s="7">
        <v>0.25</v>
      </c>
      <c r="K25" s="7">
        <v>0.21</v>
      </c>
      <c r="L25" s="7">
        <v>0.19</v>
      </c>
      <c r="M25" s="7"/>
      <c r="N25" s="7"/>
      <c r="O25" s="7"/>
      <c r="P25" s="7"/>
      <c r="Q25" s="7"/>
      <c r="R25" s="7"/>
    </row>
    <row r="26" spans="2:18">
      <c r="B26" s="11" t="s">
        <v>1098</v>
      </c>
      <c r="C26" s="11" t="s">
        <v>647</v>
      </c>
      <c r="D26" s="12" t="s">
        <v>1028</v>
      </c>
      <c r="E26" s="11">
        <v>3</v>
      </c>
      <c r="F26" s="11">
        <v>23.37</v>
      </c>
      <c r="G26" s="11">
        <v>0.25</v>
      </c>
      <c r="H26" s="11">
        <v>0.26</v>
      </c>
      <c r="I26" s="11">
        <v>0.23</v>
      </c>
      <c r="J26" s="11">
        <v>0.23</v>
      </c>
      <c r="K26" s="11">
        <v>0.24</v>
      </c>
      <c r="L26" s="11">
        <v>0.24</v>
      </c>
      <c r="M26" s="11">
        <v>1</v>
      </c>
      <c r="N26" s="11">
        <v>883</v>
      </c>
      <c r="O26" s="11">
        <v>4324</v>
      </c>
      <c r="P26" s="11">
        <v>8663</v>
      </c>
      <c r="Q26" s="11">
        <v>4802</v>
      </c>
      <c r="R26" s="11">
        <v>4579</v>
      </c>
    </row>
    <row r="27" spans="2:18">
      <c r="B27" s="7" t="s">
        <v>642</v>
      </c>
      <c r="C27" s="7" t="s">
        <v>643</v>
      </c>
      <c r="D27" s="8" t="s">
        <v>1104</v>
      </c>
      <c r="E27" s="8">
        <v>2</v>
      </c>
      <c r="F27" s="8">
        <v>22.97</v>
      </c>
      <c r="G27" s="7">
        <v>0.22</v>
      </c>
      <c r="H27" s="7">
        <v>0.3</v>
      </c>
      <c r="I27" s="7">
        <v>0.26</v>
      </c>
      <c r="J27" s="7">
        <v>0.24</v>
      </c>
      <c r="K27" s="7">
        <v>0.2</v>
      </c>
      <c r="L27" s="7">
        <v>0.18</v>
      </c>
      <c r="M27" s="7">
        <v>13458</v>
      </c>
      <c r="N27" s="7">
        <v>21476</v>
      </c>
      <c r="O27" s="7">
        <v>17823</v>
      </c>
      <c r="P27" s="7">
        <v>17593</v>
      </c>
      <c r="Q27" s="7">
        <v>15146</v>
      </c>
      <c r="R27" s="7">
        <v>14379</v>
      </c>
    </row>
    <row r="28" spans="2:18">
      <c r="B28" s="7" t="s">
        <v>645</v>
      </c>
      <c r="C28" s="7" t="s">
        <v>1105</v>
      </c>
      <c r="D28" s="8" t="s">
        <v>1104</v>
      </c>
      <c r="E28" s="8">
        <v>2</v>
      </c>
      <c r="F28" s="8">
        <v>22.97</v>
      </c>
      <c r="G28" s="7">
        <v>0.22</v>
      </c>
      <c r="H28" s="7">
        <v>0.3</v>
      </c>
      <c r="I28" s="7">
        <v>0.26</v>
      </c>
      <c r="J28" s="7">
        <v>0.24</v>
      </c>
      <c r="K28" s="7">
        <v>0.2</v>
      </c>
      <c r="L28" s="7">
        <v>0.18</v>
      </c>
      <c r="M28" s="7"/>
      <c r="N28" s="7"/>
      <c r="O28" s="7"/>
      <c r="P28" s="7"/>
      <c r="Q28" s="7"/>
      <c r="R28" s="7"/>
    </row>
    <row r="29" spans="2:18">
      <c r="B29" s="7" t="s">
        <v>645</v>
      </c>
      <c r="C29" s="7" t="s">
        <v>647</v>
      </c>
      <c r="D29" s="8" t="s">
        <v>646</v>
      </c>
      <c r="E29" s="7">
        <v>3</v>
      </c>
      <c r="F29" s="7">
        <v>22.95</v>
      </c>
      <c r="G29" s="7">
        <v>0.15</v>
      </c>
      <c r="H29" s="7">
        <v>0.2</v>
      </c>
      <c r="I29" s="7">
        <v>0.23</v>
      </c>
      <c r="J29" s="7">
        <v>0.26</v>
      </c>
      <c r="K29" s="7">
        <v>0.24</v>
      </c>
      <c r="L29" s="7">
        <v>0.23</v>
      </c>
      <c r="M29" s="7"/>
      <c r="N29" s="7"/>
      <c r="O29" s="7"/>
      <c r="P29" s="7"/>
      <c r="Q29" s="7"/>
      <c r="R29" s="7"/>
    </row>
    <row r="30" spans="2:18">
      <c r="B30" s="7" t="s">
        <v>1103</v>
      </c>
      <c r="C30" s="7" t="s">
        <v>647</v>
      </c>
      <c r="D30" s="8" t="s">
        <v>646</v>
      </c>
      <c r="E30" s="7">
        <v>3</v>
      </c>
      <c r="F30" s="7">
        <v>22.95</v>
      </c>
      <c r="G30" s="7">
        <v>0.14000000000000001</v>
      </c>
      <c r="H30" s="7">
        <v>0.2</v>
      </c>
      <c r="I30" s="7">
        <v>0.23</v>
      </c>
      <c r="J30" s="7">
        <v>0.23</v>
      </c>
      <c r="K30" s="7">
        <v>0.24</v>
      </c>
      <c r="L30" s="7">
        <v>0.23</v>
      </c>
      <c r="M30" s="7"/>
      <c r="N30" s="7"/>
      <c r="O30" s="7"/>
      <c r="P30" s="7"/>
      <c r="Q30" s="7"/>
      <c r="R30" s="7"/>
    </row>
    <row r="31" spans="2:18">
      <c r="B31" s="7" t="s">
        <v>642</v>
      </c>
      <c r="C31" s="7" t="s">
        <v>647</v>
      </c>
      <c r="D31" s="8" t="s">
        <v>646</v>
      </c>
      <c r="E31" s="7">
        <v>3</v>
      </c>
      <c r="F31" s="7">
        <v>22.74</v>
      </c>
      <c r="G31" s="7">
        <v>0.14000000000000001</v>
      </c>
      <c r="H31" s="7">
        <v>0.21</v>
      </c>
      <c r="I31" s="7">
        <v>0.22</v>
      </c>
      <c r="J31" s="7">
        <v>0.23</v>
      </c>
      <c r="K31" s="7">
        <v>0.23</v>
      </c>
      <c r="L31" s="7">
        <v>0.23</v>
      </c>
      <c r="M31" s="7">
        <v>62</v>
      </c>
      <c r="N31" s="7">
        <v>4568</v>
      </c>
      <c r="O31" s="7">
        <v>17458</v>
      </c>
      <c r="P31" s="7">
        <v>32030</v>
      </c>
      <c r="Q31" s="7">
        <v>22923</v>
      </c>
      <c r="R31" s="7">
        <v>21834</v>
      </c>
    </row>
    <row r="32" spans="2:18">
      <c r="B32" s="7" t="s">
        <v>644</v>
      </c>
      <c r="C32" s="7" t="s">
        <v>643</v>
      </c>
      <c r="D32" s="8" t="s">
        <v>1104</v>
      </c>
      <c r="E32" s="8">
        <v>2</v>
      </c>
      <c r="F32" s="8">
        <v>21.91</v>
      </c>
      <c r="G32" s="7">
        <v>0.21</v>
      </c>
      <c r="H32" s="7">
        <v>0.28999999999999998</v>
      </c>
      <c r="I32" s="7">
        <v>0.24</v>
      </c>
      <c r="J32" s="7">
        <v>0.22</v>
      </c>
      <c r="K32" s="7">
        <v>0.18</v>
      </c>
      <c r="L32" s="7">
        <v>0.17</v>
      </c>
      <c r="M32" s="7"/>
      <c r="N32" s="7"/>
      <c r="O32" s="7"/>
      <c r="P32" s="7"/>
      <c r="Q32" s="7"/>
      <c r="R32" s="7"/>
    </row>
    <row r="33" spans="2:19">
      <c r="B33" s="7" t="s">
        <v>645</v>
      </c>
      <c r="C33" s="7" t="s">
        <v>643</v>
      </c>
      <c r="D33" s="8" t="s">
        <v>1106</v>
      </c>
      <c r="E33" s="8">
        <v>3</v>
      </c>
      <c r="F33" s="8">
        <v>21.79</v>
      </c>
      <c r="G33" s="7">
        <v>0.15</v>
      </c>
      <c r="H33" s="7">
        <v>0.22</v>
      </c>
      <c r="I33" s="7">
        <v>0.27</v>
      </c>
      <c r="J33" s="7">
        <v>0.25</v>
      </c>
      <c r="K33" s="7">
        <v>0.23</v>
      </c>
      <c r="L33" s="7">
        <v>0.22</v>
      </c>
      <c r="M33" s="7"/>
      <c r="N33" s="7"/>
      <c r="O33" s="7"/>
      <c r="P33" s="7"/>
      <c r="Q33" s="7"/>
      <c r="R33" s="7"/>
    </row>
    <row r="34" spans="2:19">
      <c r="B34" s="7" t="s">
        <v>644</v>
      </c>
      <c r="C34" s="7" t="s">
        <v>1105</v>
      </c>
      <c r="D34" s="8" t="s">
        <v>646</v>
      </c>
      <c r="E34" s="8">
        <v>3</v>
      </c>
      <c r="F34" s="8">
        <v>21.78</v>
      </c>
      <c r="G34" s="7">
        <v>0.15</v>
      </c>
      <c r="H34" s="7">
        <v>0.22</v>
      </c>
      <c r="I34" s="7">
        <v>0.27</v>
      </c>
      <c r="J34" s="7">
        <v>0.25</v>
      </c>
      <c r="K34" s="7">
        <v>0.23</v>
      </c>
      <c r="L34" s="7">
        <v>0.22</v>
      </c>
      <c r="M34" s="7"/>
      <c r="N34" s="7"/>
      <c r="O34" s="7"/>
      <c r="P34" s="7"/>
      <c r="Q34" s="7"/>
      <c r="R34" s="7"/>
    </row>
    <row r="35" spans="2:19">
      <c r="B35" s="7" t="s">
        <v>642</v>
      </c>
      <c r="C35" s="7" t="s">
        <v>643</v>
      </c>
      <c r="D35" s="8" t="s">
        <v>646</v>
      </c>
      <c r="E35" s="8">
        <v>3</v>
      </c>
      <c r="F35" s="8">
        <v>21.33</v>
      </c>
      <c r="G35" s="7">
        <v>0.14000000000000001</v>
      </c>
      <c r="H35" s="7">
        <v>0.22</v>
      </c>
      <c r="I35" s="7">
        <v>0.26</v>
      </c>
      <c r="J35" s="7">
        <v>0.24</v>
      </c>
      <c r="K35" s="7">
        <v>0.23</v>
      </c>
      <c r="L35" s="7">
        <v>0.22</v>
      </c>
      <c r="M35" s="7">
        <v>12118</v>
      </c>
      <c r="N35" s="7">
        <v>4040</v>
      </c>
      <c r="O35" s="7">
        <v>5748</v>
      </c>
      <c r="P35" s="7">
        <v>14989</v>
      </c>
      <c r="Q35" s="7">
        <v>23592</v>
      </c>
      <c r="R35" s="7">
        <v>32249</v>
      </c>
    </row>
    <row r="36" spans="2:19">
      <c r="B36" s="7" t="s">
        <v>644</v>
      </c>
      <c r="C36" s="7" t="s">
        <v>1102</v>
      </c>
      <c r="D36" s="8" t="s">
        <v>311</v>
      </c>
      <c r="E36" s="7">
        <v>3</v>
      </c>
      <c r="F36" s="7">
        <v>21.27</v>
      </c>
      <c r="G36" s="7">
        <v>0.16</v>
      </c>
      <c r="H36" s="7">
        <v>0.2</v>
      </c>
      <c r="I36" s="7">
        <v>0.21</v>
      </c>
      <c r="J36" s="7">
        <v>0.22</v>
      </c>
      <c r="K36" s="7">
        <v>0.22</v>
      </c>
      <c r="L36" s="7">
        <v>0.22</v>
      </c>
      <c r="M36" s="7"/>
      <c r="N36" s="7"/>
      <c r="O36" s="7"/>
      <c r="P36" s="7"/>
      <c r="Q36" s="7"/>
      <c r="R36" s="7"/>
    </row>
    <row r="37" spans="2:19">
      <c r="B37" s="7" t="s">
        <v>645</v>
      </c>
      <c r="C37" s="7" t="s">
        <v>647</v>
      </c>
      <c r="D37" s="8" t="s">
        <v>1104</v>
      </c>
      <c r="E37" s="7">
        <v>3</v>
      </c>
      <c r="F37" s="7">
        <v>21.26</v>
      </c>
      <c r="G37" s="7">
        <v>0.16</v>
      </c>
      <c r="H37" s="7">
        <v>0.2</v>
      </c>
      <c r="I37" s="7">
        <v>0.21</v>
      </c>
      <c r="J37" s="7">
        <v>0.22</v>
      </c>
      <c r="K37" s="7">
        <v>0.22</v>
      </c>
      <c r="L37" s="7">
        <v>0.22</v>
      </c>
      <c r="M37" s="7"/>
      <c r="N37" s="7"/>
      <c r="O37" s="7"/>
      <c r="P37" s="7"/>
      <c r="Q37" s="7"/>
      <c r="R37" s="7"/>
    </row>
    <row r="38" spans="2:19">
      <c r="B38" s="7" t="s">
        <v>642</v>
      </c>
      <c r="C38" s="7" t="s">
        <v>1102</v>
      </c>
      <c r="D38" s="8" t="s">
        <v>311</v>
      </c>
      <c r="E38" s="7">
        <v>3</v>
      </c>
      <c r="F38" s="7">
        <v>21.2</v>
      </c>
      <c r="G38" s="7">
        <v>0.16</v>
      </c>
      <c r="H38" s="7">
        <v>0.2</v>
      </c>
      <c r="I38" s="7">
        <v>0.21</v>
      </c>
      <c r="J38" s="7">
        <v>0.22</v>
      </c>
      <c r="K38" s="7">
        <v>0.22</v>
      </c>
      <c r="L38" s="7">
        <v>0.22</v>
      </c>
      <c r="M38" s="7">
        <v>3540</v>
      </c>
      <c r="N38" s="7">
        <v>14706</v>
      </c>
      <c r="O38" s="7">
        <v>20480</v>
      </c>
      <c r="P38" s="7">
        <v>21683</v>
      </c>
      <c r="Q38" s="7">
        <v>16785</v>
      </c>
      <c r="R38" s="7">
        <v>14994</v>
      </c>
    </row>
    <row r="39" spans="2:19">
      <c r="B39" s="7" t="s">
        <v>645</v>
      </c>
      <c r="C39" s="7" t="s">
        <v>1105</v>
      </c>
      <c r="D39" s="8" t="s">
        <v>1104</v>
      </c>
      <c r="E39" s="8">
        <v>3</v>
      </c>
      <c r="F39" s="8">
        <v>20.239999999999998</v>
      </c>
      <c r="G39" s="7">
        <v>0.14000000000000001</v>
      </c>
      <c r="H39" s="7">
        <v>0.2</v>
      </c>
      <c r="I39" s="7">
        <v>0.2</v>
      </c>
      <c r="J39" s="7">
        <v>0.23</v>
      </c>
      <c r="K39" s="7">
        <v>0.22</v>
      </c>
      <c r="L39" s="7">
        <v>0.22</v>
      </c>
      <c r="M39" s="7"/>
      <c r="N39" s="7"/>
      <c r="O39" s="7"/>
      <c r="P39" s="7"/>
      <c r="Q39" s="7"/>
      <c r="R39" s="7"/>
    </row>
    <row r="40" spans="2:19">
      <c r="B40" s="7" t="s">
        <v>642</v>
      </c>
      <c r="C40" s="7" t="s">
        <v>643</v>
      </c>
      <c r="D40" s="8" t="s">
        <v>311</v>
      </c>
      <c r="E40" s="8">
        <v>3</v>
      </c>
      <c r="F40" s="8">
        <v>20.23</v>
      </c>
      <c r="G40" s="7">
        <v>0.14000000000000001</v>
      </c>
      <c r="H40" s="7">
        <v>0.2</v>
      </c>
      <c r="I40" s="7">
        <v>0.2</v>
      </c>
      <c r="J40" s="7">
        <v>0.23</v>
      </c>
      <c r="K40" s="7">
        <v>0.22</v>
      </c>
      <c r="L40" s="7">
        <v>0.22</v>
      </c>
      <c r="M40" s="7">
        <v>11853</v>
      </c>
      <c r="N40" s="7">
        <v>12594</v>
      </c>
      <c r="O40" s="7">
        <v>13954</v>
      </c>
      <c r="P40" s="7">
        <v>15580</v>
      </c>
      <c r="Q40" s="7">
        <v>16126</v>
      </c>
      <c r="R40" s="7">
        <v>17880</v>
      </c>
    </row>
    <row r="41" spans="2:19">
      <c r="B41" s="7" t="s">
        <v>1103</v>
      </c>
      <c r="C41" s="7" t="s">
        <v>643</v>
      </c>
      <c r="D41" s="8" t="s">
        <v>311</v>
      </c>
      <c r="E41" s="8">
        <v>3</v>
      </c>
      <c r="F41" s="8">
        <v>19.63</v>
      </c>
      <c r="G41" s="7">
        <v>0.14000000000000001</v>
      </c>
      <c r="H41" s="7">
        <v>0.2</v>
      </c>
      <c r="I41" s="7">
        <v>0.2</v>
      </c>
      <c r="J41" s="7">
        <v>0.22</v>
      </c>
      <c r="K41" s="7">
        <v>0.21</v>
      </c>
      <c r="L41" s="7">
        <v>0.21</v>
      </c>
      <c r="M41" s="7"/>
      <c r="N41" s="7"/>
      <c r="O41" s="7"/>
      <c r="P41" s="7"/>
      <c r="Q41" s="7"/>
      <c r="R41" s="7"/>
    </row>
    <row r="42" spans="2:19">
      <c r="B42" s="11" t="s">
        <v>642</v>
      </c>
      <c r="C42" s="11" t="s">
        <v>1102</v>
      </c>
      <c r="D42" s="12" t="s">
        <v>1031</v>
      </c>
      <c r="E42" s="11">
        <v>1</v>
      </c>
      <c r="F42" s="11">
        <v>52.96</v>
      </c>
      <c r="G42" s="11">
        <v>0.61</v>
      </c>
      <c r="H42" s="11">
        <v>0.33</v>
      </c>
      <c r="I42" s="11">
        <v>0.31</v>
      </c>
      <c r="J42" s="11">
        <v>0.28999999999999998</v>
      </c>
      <c r="K42" s="11">
        <v>0.24</v>
      </c>
      <c r="L42" s="11">
        <v>0.2</v>
      </c>
      <c r="M42" s="11">
        <v>44384</v>
      </c>
      <c r="N42" s="11">
        <v>4774</v>
      </c>
      <c r="O42" s="11">
        <v>2115</v>
      </c>
      <c r="P42" s="11">
        <v>1104</v>
      </c>
      <c r="Q42" s="11">
        <v>203</v>
      </c>
      <c r="R42" s="11">
        <v>103</v>
      </c>
      <c r="S42" s="6" t="s">
        <v>1096</v>
      </c>
    </row>
    <row r="43" spans="2:19">
      <c r="B43" s="11" t="s">
        <v>1098</v>
      </c>
      <c r="C43" s="11" t="s">
        <v>1102</v>
      </c>
      <c r="D43" s="12" t="s">
        <v>1097</v>
      </c>
      <c r="E43" s="11">
        <v>2</v>
      </c>
      <c r="F43" s="11">
        <v>26.64</v>
      </c>
      <c r="G43" s="11">
        <v>0.19</v>
      </c>
      <c r="H43" s="11">
        <v>0.28999999999999998</v>
      </c>
      <c r="I43" s="11">
        <v>0.37</v>
      </c>
      <c r="J43" s="11">
        <v>0.25</v>
      </c>
      <c r="K43" s="11">
        <v>0.23</v>
      </c>
      <c r="L43" s="11">
        <v>0.22</v>
      </c>
      <c r="M43" s="11">
        <v>1326</v>
      </c>
      <c r="N43" s="11">
        <v>14252</v>
      </c>
      <c r="O43" s="11">
        <v>6115</v>
      </c>
      <c r="P43" s="11">
        <v>3162</v>
      </c>
      <c r="Q43" s="11">
        <v>998</v>
      </c>
      <c r="R43" s="11">
        <v>648</v>
      </c>
      <c r="S43" s="6" t="s">
        <v>1100</v>
      </c>
    </row>
    <row r="44" spans="2:19">
      <c r="B44" s="11" t="s">
        <v>642</v>
      </c>
      <c r="C44" s="11" t="s">
        <v>647</v>
      </c>
      <c r="D44" s="12" t="s">
        <v>1101</v>
      </c>
      <c r="E44" s="11">
        <v>3</v>
      </c>
      <c r="F44" s="11">
        <v>21.85</v>
      </c>
      <c r="G44" s="11">
        <v>0.12</v>
      </c>
      <c r="H44" s="11">
        <v>0.2</v>
      </c>
      <c r="I44" s="11">
        <v>0.22</v>
      </c>
      <c r="J44" s="11">
        <v>0.23</v>
      </c>
      <c r="K44" s="11">
        <v>0.22</v>
      </c>
      <c r="L44" s="11">
        <v>0.22</v>
      </c>
      <c r="M44" s="11">
        <v>97</v>
      </c>
      <c r="N44" s="11">
        <v>2977</v>
      </c>
      <c r="O44" s="11">
        <v>6181</v>
      </c>
      <c r="P44" s="11">
        <v>5615</v>
      </c>
      <c r="Q44" s="11">
        <v>3687</v>
      </c>
      <c r="R44" s="11">
        <v>3185</v>
      </c>
      <c r="S44" s="6" t="s">
        <v>1100</v>
      </c>
    </row>
    <row r="45" spans="2:19">
      <c r="B45" s="11" t="s">
        <v>1098</v>
      </c>
      <c r="C45" s="11" t="s">
        <v>647</v>
      </c>
      <c r="D45" s="12" t="s">
        <v>1099</v>
      </c>
      <c r="E45" s="11">
        <v>2</v>
      </c>
      <c r="F45" s="11">
        <v>26.62</v>
      </c>
      <c r="G45" s="11">
        <v>0.22</v>
      </c>
      <c r="H45" s="11">
        <v>0.28999999999999998</v>
      </c>
      <c r="I45" s="11">
        <v>0.27</v>
      </c>
      <c r="J45" s="11">
        <v>0.26</v>
      </c>
      <c r="K45" s="11">
        <v>0.23</v>
      </c>
      <c r="L45" s="11">
        <v>0.22</v>
      </c>
      <c r="M45" s="11">
        <v>3257</v>
      </c>
      <c r="N45" s="11">
        <v>12381</v>
      </c>
      <c r="O45" s="11">
        <v>5706</v>
      </c>
      <c r="P45" s="11">
        <v>3171</v>
      </c>
      <c r="Q45" s="11">
        <v>1123</v>
      </c>
      <c r="R45" s="11">
        <v>847</v>
      </c>
      <c r="S45" s="6" t="s">
        <v>1096</v>
      </c>
    </row>
    <row r="46" spans="2:19">
      <c r="B46" s="11" t="s">
        <v>642</v>
      </c>
      <c r="C46" s="11" t="s">
        <v>647</v>
      </c>
      <c r="D46" s="12" t="s">
        <v>1099</v>
      </c>
      <c r="E46" s="11">
        <v>3</v>
      </c>
      <c r="F46" s="11">
        <v>21.23</v>
      </c>
      <c r="G46" s="11">
        <v>0.15</v>
      </c>
      <c r="H46" s="11">
        <v>0.2</v>
      </c>
      <c r="I46" s="11">
        <v>0.21</v>
      </c>
      <c r="J46" s="11">
        <v>0.22</v>
      </c>
      <c r="K46" s="11">
        <v>0.22</v>
      </c>
      <c r="L46" s="11">
        <v>0.22</v>
      </c>
      <c r="M46" s="11">
        <v>724</v>
      </c>
      <c r="N46" s="11">
        <v>3058</v>
      </c>
      <c r="O46" s="11">
        <v>4931</v>
      </c>
      <c r="P46" s="11">
        <v>5631</v>
      </c>
      <c r="Q46" s="11">
        <v>3604</v>
      </c>
      <c r="R46" s="11">
        <v>3170</v>
      </c>
      <c r="S46" s="6" t="s">
        <v>1096</v>
      </c>
    </row>
    <row r="47" spans="2:19">
      <c r="B47" s="11" t="s">
        <v>1098</v>
      </c>
      <c r="C47" s="11" t="s">
        <v>647</v>
      </c>
      <c r="D47" s="12" t="s">
        <v>1097</v>
      </c>
      <c r="E47" s="11">
        <v>3</v>
      </c>
      <c r="F47" s="11">
        <v>21.45</v>
      </c>
      <c r="G47" s="11">
        <v>0.13</v>
      </c>
      <c r="H47" s="11">
        <v>0.21</v>
      </c>
      <c r="I47" s="11">
        <v>0.21</v>
      </c>
      <c r="J47" s="11">
        <v>0.22</v>
      </c>
      <c r="K47" s="11">
        <v>0.22</v>
      </c>
      <c r="L47" s="11">
        <v>0.22</v>
      </c>
      <c r="M47" s="11">
        <v>121</v>
      </c>
      <c r="N47" s="11">
        <v>3663</v>
      </c>
      <c r="O47" s="11">
        <v>4793</v>
      </c>
      <c r="P47" s="11">
        <v>5621</v>
      </c>
      <c r="Q47" s="11">
        <v>3794</v>
      </c>
      <c r="R47" s="11">
        <v>3348</v>
      </c>
      <c r="S47" s="6" t="s">
        <v>1096</v>
      </c>
    </row>
    <row r="48" spans="2:19">
      <c r="B48" s="13"/>
      <c r="C48" s="13"/>
      <c r="D48" s="14"/>
      <c r="E48" s="13"/>
      <c r="F48" s="13"/>
      <c r="G48" s="13"/>
      <c r="H48" s="13"/>
      <c r="I48" s="13"/>
      <c r="J48" s="13"/>
      <c r="K48" s="13"/>
      <c r="L48" s="13"/>
      <c r="M48" s="13"/>
      <c r="N48" s="13"/>
      <c r="O48" s="13"/>
      <c r="P48" s="13"/>
      <c r="Q48" s="13"/>
      <c r="R48" s="13"/>
    </row>
    <row r="49" spans="1:5">
      <c r="A49" s="6" t="s">
        <v>1095</v>
      </c>
    </row>
    <row r="50" spans="1:5">
      <c r="A50" s="6" t="s">
        <v>1094</v>
      </c>
    </row>
    <row r="51" spans="1:5">
      <c r="A51" s="6" t="s">
        <v>1093</v>
      </c>
    </row>
    <row r="58" spans="1:5">
      <c r="E58" s="9"/>
    </row>
  </sheetData>
  <autoFilter ref="B2:S47"/>
  <phoneticPr fontId="2"/>
  <pageMargins left="0.7" right="0.7" top="0.75" bottom="0.75" header="0.3" footer="0.3"/>
  <pageSetup paperSize="9" orientation="portrait" horizontalDpi="4294967293"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U223"/>
  <sheetViews>
    <sheetView zoomScale="80" zoomScaleNormal="80" workbookViewId="0">
      <selection activeCell="G178" sqref="G178"/>
    </sheetView>
  </sheetViews>
  <sheetFormatPr defaultRowHeight="14.25"/>
  <sheetData>
    <row r="1" spans="1:21">
      <c r="A1" s="5" t="s">
        <v>311</v>
      </c>
    </row>
    <row r="2" spans="1:21">
      <c r="A2" s="3" t="s">
        <v>55</v>
      </c>
    </row>
    <row r="3" spans="1:21">
      <c r="A3" s="4" t="s">
        <v>31</v>
      </c>
      <c r="K3" s="4" t="s">
        <v>56</v>
      </c>
      <c r="U3" s="4" t="s">
        <v>96</v>
      </c>
    </row>
    <row r="4" spans="1:21">
      <c r="A4" t="s">
        <v>2</v>
      </c>
      <c r="K4" t="s">
        <v>2</v>
      </c>
      <c r="U4" t="s">
        <v>2</v>
      </c>
    </row>
    <row r="5" spans="1:21">
      <c r="A5" t="s">
        <v>3</v>
      </c>
      <c r="K5" t="s">
        <v>3</v>
      </c>
      <c r="U5" t="s">
        <v>3</v>
      </c>
    </row>
    <row r="7" spans="1:21">
      <c r="A7" t="s">
        <v>4</v>
      </c>
      <c r="K7" t="s">
        <v>57</v>
      </c>
      <c r="U7" t="s">
        <v>76</v>
      </c>
    </row>
    <row r="8" spans="1:21">
      <c r="A8" t="s">
        <v>5</v>
      </c>
      <c r="K8" t="s">
        <v>58</v>
      </c>
      <c r="U8" t="s">
        <v>77</v>
      </c>
    </row>
    <row r="9" spans="1:21">
      <c r="A9" t="s">
        <v>6</v>
      </c>
      <c r="G9">
        <v>0.67</v>
      </c>
      <c r="K9" t="s">
        <v>59</v>
      </c>
      <c r="U9" t="s">
        <v>78</v>
      </c>
    </row>
    <row r="10" spans="1:21">
      <c r="A10" t="s">
        <v>7</v>
      </c>
      <c r="G10">
        <v>0.36</v>
      </c>
      <c r="K10" t="s">
        <v>60</v>
      </c>
      <c r="U10" t="s">
        <v>79</v>
      </c>
    </row>
    <row r="11" spans="1:21">
      <c r="A11" t="s">
        <v>8</v>
      </c>
      <c r="G11">
        <v>0.28999999999999998</v>
      </c>
      <c r="K11" t="s">
        <v>61</v>
      </c>
      <c r="U11" t="s">
        <v>80</v>
      </c>
    </row>
    <row r="12" spans="1:21">
      <c r="A12" t="s">
        <v>9</v>
      </c>
      <c r="K12" t="s">
        <v>62</v>
      </c>
      <c r="U12" t="s">
        <v>81</v>
      </c>
    </row>
    <row r="13" spans="1:21">
      <c r="A13" t="s">
        <v>10</v>
      </c>
      <c r="K13" t="s">
        <v>63</v>
      </c>
      <c r="U13" t="s">
        <v>82</v>
      </c>
    </row>
    <row r="14" spans="1:21">
      <c r="A14" t="s">
        <v>11</v>
      </c>
      <c r="K14" t="s">
        <v>11</v>
      </c>
      <c r="U14" t="s">
        <v>11</v>
      </c>
    </row>
    <row r="16" spans="1:21">
      <c r="A16" t="s">
        <v>12</v>
      </c>
      <c r="K16" t="s">
        <v>12</v>
      </c>
      <c r="U16" t="s">
        <v>12</v>
      </c>
    </row>
    <row r="18" spans="1:21">
      <c r="A18" t="s">
        <v>13</v>
      </c>
      <c r="K18" t="s">
        <v>13</v>
      </c>
      <c r="U18" t="s">
        <v>13</v>
      </c>
    </row>
    <row r="19" spans="1:21">
      <c r="A19" t="s">
        <v>14</v>
      </c>
      <c r="K19" t="s">
        <v>64</v>
      </c>
      <c r="U19" t="s">
        <v>83</v>
      </c>
    </row>
    <row r="20" spans="1:21">
      <c r="A20" t="s">
        <v>15</v>
      </c>
      <c r="K20" t="s">
        <v>65</v>
      </c>
      <c r="U20" t="s">
        <v>84</v>
      </c>
    </row>
    <row r="21" spans="1:21">
      <c r="A21" t="s">
        <v>16</v>
      </c>
      <c r="K21" t="s">
        <v>66</v>
      </c>
      <c r="U21" t="s">
        <v>85</v>
      </c>
    </row>
    <row r="22" spans="1:21">
      <c r="A22" t="s">
        <v>17</v>
      </c>
      <c r="K22" t="s">
        <v>67</v>
      </c>
      <c r="U22" t="s">
        <v>86</v>
      </c>
    </row>
    <row r="23" spans="1:21">
      <c r="A23" t="s">
        <v>18</v>
      </c>
      <c r="K23" t="s">
        <v>68</v>
      </c>
      <c r="U23" t="s">
        <v>87</v>
      </c>
    </row>
    <row r="24" spans="1:21">
      <c r="A24" t="s">
        <v>19</v>
      </c>
      <c r="K24" t="s">
        <v>69</v>
      </c>
      <c r="U24" t="s">
        <v>88</v>
      </c>
    </row>
    <row r="25" spans="1:21">
      <c r="A25" t="s">
        <v>20</v>
      </c>
      <c r="K25" t="s">
        <v>20</v>
      </c>
      <c r="U25" t="s">
        <v>20</v>
      </c>
    </row>
    <row r="26" spans="1:21">
      <c r="A26" t="s">
        <v>21</v>
      </c>
      <c r="K26" t="s">
        <v>21</v>
      </c>
      <c r="U26" t="s">
        <v>89</v>
      </c>
    </row>
    <row r="28" spans="1:21">
      <c r="A28" t="s">
        <v>22</v>
      </c>
      <c r="K28" t="s">
        <v>22</v>
      </c>
      <c r="U28" t="s">
        <v>22</v>
      </c>
    </row>
    <row r="30" spans="1:21">
      <c r="A30" t="s">
        <v>23</v>
      </c>
      <c r="K30" t="s">
        <v>23</v>
      </c>
      <c r="U30" t="s">
        <v>23</v>
      </c>
    </row>
    <row r="31" spans="1:21">
      <c r="A31" t="s">
        <v>24</v>
      </c>
      <c r="K31" t="s">
        <v>70</v>
      </c>
      <c r="U31" t="s">
        <v>90</v>
      </c>
    </row>
    <row r="32" spans="1:21">
      <c r="A32" t="s">
        <v>25</v>
      </c>
      <c r="K32" t="s">
        <v>71</v>
      </c>
      <c r="U32" t="s">
        <v>91</v>
      </c>
    </row>
    <row r="33" spans="1:21">
      <c r="A33" t="s">
        <v>26</v>
      </c>
      <c r="K33" t="s">
        <v>72</v>
      </c>
      <c r="U33" t="s">
        <v>92</v>
      </c>
    </row>
    <row r="34" spans="1:21">
      <c r="A34" t="s">
        <v>27</v>
      </c>
      <c r="K34" t="s">
        <v>73</v>
      </c>
      <c r="U34" t="s">
        <v>93</v>
      </c>
    </row>
    <row r="35" spans="1:21">
      <c r="A35" t="s">
        <v>28</v>
      </c>
      <c r="K35" t="s">
        <v>74</v>
      </c>
      <c r="U35" t="s">
        <v>94</v>
      </c>
    </row>
    <row r="36" spans="1:21">
      <c r="A36" t="s">
        <v>29</v>
      </c>
      <c r="K36" t="s">
        <v>75</v>
      </c>
      <c r="U36" t="s">
        <v>95</v>
      </c>
    </row>
    <row r="37" spans="1:21">
      <c r="A37" t="s">
        <v>30</v>
      </c>
      <c r="K37" t="s">
        <v>30</v>
      </c>
      <c r="U37" t="s">
        <v>30</v>
      </c>
    </row>
    <row r="39" spans="1:21">
      <c r="A39" s="5" t="s">
        <v>54</v>
      </c>
      <c r="K39" s="4" t="s">
        <v>117</v>
      </c>
      <c r="U39" s="4" t="s">
        <v>118</v>
      </c>
    </row>
    <row r="40" spans="1:21">
      <c r="A40" t="s">
        <v>2</v>
      </c>
      <c r="K40" t="s">
        <v>2</v>
      </c>
      <c r="U40" t="s">
        <v>119</v>
      </c>
    </row>
    <row r="41" spans="1:21">
      <c r="A41" t="s">
        <v>3</v>
      </c>
      <c r="K41" t="s">
        <v>3</v>
      </c>
      <c r="U41" t="s">
        <v>3</v>
      </c>
    </row>
    <row r="43" spans="1:21">
      <c r="A43" t="s">
        <v>32</v>
      </c>
      <c r="K43" t="s">
        <v>97</v>
      </c>
      <c r="U43" t="s">
        <v>97</v>
      </c>
    </row>
    <row r="44" spans="1:21">
      <c r="A44" t="s">
        <v>33</v>
      </c>
      <c r="K44" t="s">
        <v>98</v>
      </c>
      <c r="U44" t="s">
        <v>98</v>
      </c>
    </row>
    <row r="45" spans="1:21">
      <c r="A45" t="s">
        <v>34</v>
      </c>
      <c r="K45" t="s">
        <v>99</v>
      </c>
      <c r="U45" t="s">
        <v>99</v>
      </c>
    </row>
    <row r="46" spans="1:21">
      <c r="A46" t="s">
        <v>35</v>
      </c>
      <c r="K46" t="s">
        <v>100</v>
      </c>
      <c r="U46" t="s">
        <v>100</v>
      </c>
    </row>
    <row r="47" spans="1:21">
      <c r="A47" t="s">
        <v>36</v>
      </c>
      <c r="K47" t="s">
        <v>101</v>
      </c>
      <c r="U47" t="s">
        <v>101</v>
      </c>
    </row>
    <row r="48" spans="1:21">
      <c r="A48" t="s">
        <v>37</v>
      </c>
      <c r="K48" t="s">
        <v>102</v>
      </c>
      <c r="U48" t="s">
        <v>102</v>
      </c>
    </row>
    <row r="49" spans="1:21">
      <c r="A49" t="s">
        <v>38</v>
      </c>
      <c r="K49" t="s">
        <v>103</v>
      </c>
      <c r="U49" t="s">
        <v>103</v>
      </c>
    </row>
    <row r="50" spans="1:21">
      <c r="A50" t="s">
        <v>11</v>
      </c>
      <c r="K50" t="s">
        <v>11</v>
      </c>
      <c r="U50" t="s">
        <v>11</v>
      </c>
    </row>
    <row r="52" spans="1:21">
      <c r="A52" t="s">
        <v>12</v>
      </c>
      <c r="K52" t="s">
        <v>12</v>
      </c>
      <c r="U52" t="s">
        <v>12</v>
      </c>
    </row>
    <row r="54" spans="1:21">
      <c r="A54" t="s">
        <v>13</v>
      </c>
      <c r="K54" t="s">
        <v>13</v>
      </c>
      <c r="U54" t="s">
        <v>13</v>
      </c>
    </row>
    <row r="55" spans="1:21">
      <c r="A55" t="s">
        <v>39</v>
      </c>
      <c r="K55" t="s">
        <v>104</v>
      </c>
      <c r="U55" t="s">
        <v>104</v>
      </c>
    </row>
    <row r="56" spans="1:21">
      <c r="A56" t="s">
        <v>40</v>
      </c>
      <c r="K56" t="s">
        <v>105</v>
      </c>
      <c r="U56" t="s">
        <v>105</v>
      </c>
    </row>
    <row r="57" spans="1:21">
      <c r="A57" t="s">
        <v>41</v>
      </c>
      <c r="K57" t="s">
        <v>106</v>
      </c>
      <c r="U57" t="s">
        <v>106</v>
      </c>
    </row>
    <row r="58" spans="1:21">
      <c r="A58" t="s">
        <v>42</v>
      </c>
      <c r="K58" t="s">
        <v>107</v>
      </c>
      <c r="U58" t="s">
        <v>107</v>
      </c>
    </row>
    <row r="59" spans="1:21">
      <c r="A59" t="s">
        <v>43</v>
      </c>
      <c r="K59" t="s">
        <v>108</v>
      </c>
      <c r="U59" t="s">
        <v>108</v>
      </c>
    </row>
    <row r="60" spans="1:21">
      <c r="A60" t="s">
        <v>44</v>
      </c>
      <c r="K60" t="s">
        <v>109</v>
      </c>
      <c r="U60" t="s">
        <v>109</v>
      </c>
    </row>
    <row r="61" spans="1:21">
      <c r="A61" t="s">
        <v>20</v>
      </c>
      <c r="K61" t="s">
        <v>20</v>
      </c>
      <c r="U61" t="s">
        <v>20</v>
      </c>
    </row>
    <row r="62" spans="1:21">
      <c r="A62" t="s">
        <v>45</v>
      </c>
      <c r="K62" t="s">
        <v>110</v>
      </c>
      <c r="U62" t="s">
        <v>110</v>
      </c>
    </row>
    <row r="64" spans="1:21">
      <c r="A64" t="s">
        <v>22</v>
      </c>
      <c r="K64" t="s">
        <v>22</v>
      </c>
      <c r="U64" t="s">
        <v>22</v>
      </c>
    </row>
    <row r="66" spans="1:21">
      <c r="A66" t="s">
        <v>46</v>
      </c>
      <c r="K66" t="s">
        <v>46</v>
      </c>
      <c r="U66" t="s">
        <v>46</v>
      </c>
    </row>
    <row r="67" spans="1:21">
      <c r="A67" t="s">
        <v>47</v>
      </c>
      <c r="K67" t="s">
        <v>111</v>
      </c>
      <c r="U67" t="s">
        <v>111</v>
      </c>
    </row>
    <row r="68" spans="1:21">
      <c r="A68" t="s">
        <v>48</v>
      </c>
      <c r="K68" t="s">
        <v>112</v>
      </c>
      <c r="U68" t="s">
        <v>112</v>
      </c>
    </row>
    <row r="69" spans="1:21">
      <c r="A69" t="s">
        <v>49</v>
      </c>
      <c r="H69">
        <f>15000*210</f>
        <v>3150000</v>
      </c>
      <c r="K69" t="s">
        <v>113</v>
      </c>
      <c r="U69" t="s">
        <v>113</v>
      </c>
    </row>
    <row r="70" spans="1:21">
      <c r="A70" t="s">
        <v>50</v>
      </c>
      <c r="K70" t="s">
        <v>114</v>
      </c>
      <c r="U70" t="s">
        <v>114</v>
      </c>
    </row>
    <row r="71" spans="1:21">
      <c r="A71" t="s">
        <v>51</v>
      </c>
      <c r="K71" t="s">
        <v>115</v>
      </c>
      <c r="U71" t="s">
        <v>115</v>
      </c>
    </row>
    <row r="72" spans="1:21">
      <c r="A72" t="s">
        <v>52</v>
      </c>
      <c r="K72" t="s">
        <v>116</v>
      </c>
      <c r="U72" t="s">
        <v>116</v>
      </c>
    </row>
    <row r="73" spans="1:21">
      <c r="A73" t="s">
        <v>53</v>
      </c>
      <c r="K73" t="s">
        <v>53</v>
      </c>
      <c r="U73" t="s">
        <v>53</v>
      </c>
    </row>
    <row r="76" spans="1:21">
      <c r="A76" s="3" t="s">
        <v>120</v>
      </c>
    </row>
    <row r="77" spans="1:21">
      <c r="A77" s="4" t="s">
        <v>31</v>
      </c>
      <c r="K77" s="4" t="s">
        <v>56</v>
      </c>
      <c r="U77" s="4" t="s">
        <v>96</v>
      </c>
    </row>
    <row r="78" spans="1:21">
      <c r="A78" t="s">
        <v>2</v>
      </c>
      <c r="K78" t="s">
        <v>2</v>
      </c>
      <c r="U78" t="s">
        <v>2</v>
      </c>
    </row>
    <row r="79" spans="1:21">
      <c r="A79" t="s">
        <v>3</v>
      </c>
      <c r="K79" t="s">
        <v>3</v>
      </c>
      <c r="U79" t="s">
        <v>3</v>
      </c>
    </row>
    <row r="81" spans="1:21">
      <c r="A81" t="s">
        <v>121</v>
      </c>
      <c r="K81" t="s">
        <v>141</v>
      </c>
      <c r="U81" t="s">
        <v>157</v>
      </c>
    </row>
    <row r="82" spans="1:21">
      <c r="A82" t="s">
        <v>122</v>
      </c>
      <c r="K82" t="s">
        <v>142</v>
      </c>
      <c r="U82" t="s">
        <v>158</v>
      </c>
    </row>
    <row r="83" spans="1:21">
      <c r="A83" t="s">
        <v>123</v>
      </c>
      <c r="K83" t="s">
        <v>143</v>
      </c>
      <c r="U83" t="s">
        <v>159</v>
      </c>
    </row>
    <row r="84" spans="1:21">
      <c r="A84" t="s">
        <v>124</v>
      </c>
      <c r="K84" t="s">
        <v>144</v>
      </c>
      <c r="U84" t="s">
        <v>160</v>
      </c>
    </row>
    <row r="85" spans="1:21">
      <c r="A85" t="s">
        <v>125</v>
      </c>
      <c r="K85" t="s">
        <v>145</v>
      </c>
      <c r="U85" t="s">
        <v>161</v>
      </c>
    </row>
    <row r="86" spans="1:21">
      <c r="A86" t="s">
        <v>126</v>
      </c>
      <c r="K86" t="s">
        <v>146</v>
      </c>
      <c r="U86" t="s">
        <v>162</v>
      </c>
    </row>
    <row r="87" spans="1:21">
      <c r="A87" t="s">
        <v>127</v>
      </c>
      <c r="K87" t="s">
        <v>147</v>
      </c>
      <c r="U87" t="s">
        <v>163</v>
      </c>
    </row>
    <row r="88" spans="1:21">
      <c r="A88" t="s">
        <v>11</v>
      </c>
      <c r="K88" t="s">
        <v>11</v>
      </c>
      <c r="U88" t="s">
        <v>11</v>
      </c>
    </row>
    <row r="90" spans="1:21">
      <c r="A90" t="s">
        <v>12</v>
      </c>
      <c r="K90" t="s">
        <v>12</v>
      </c>
      <c r="U90" t="s">
        <v>12</v>
      </c>
    </row>
    <row r="92" spans="1:21">
      <c r="A92" t="s">
        <v>13</v>
      </c>
      <c r="K92" t="s">
        <v>13</v>
      </c>
      <c r="U92" t="s">
        <v>13</v>
      </c>
    </row>
    <row r="93" spans="1:21">
      <c r="A93" t="s">
        <v>128</v>
      </c>
      <c r="K93" t="s">
        <v>128</v>
      </c>
      <c r="U93" t="s">
        <v>164</v>
      </c>
    </row>
    <row r="94" spans="1:21">
      <c r="A94" t="s">
        <v>129</v>
      </c>
      <c r="K94" t="s">
        <v>129</v>
      </c>
      <c r="U94" t="s">
        <v>165</v>
      </c>
    </row>
    <row r="95" spans="1:21">
      <c r="A95" t="s">
        <v>130</v>
      </c>
      <c r="K95" t="s">
        <v>130</v>
      </c>
      <c r="U95" t="s">
        <v>166</v>
      </c>
    </row>
    <row r="96" spans="1:21">
      <c r="A96" t="s">
        <v>131</v>
      </c>
      <c r="K96" t="s">
        <v>148</v>
      </c>
      <c r="U96" t="s">
        <v>167</v>
      </c>
    </row>
    <row r="97" spans="1:21">
      <c r="A97" t="s">
        <v>132</v>
      </c>
      <c r="K97" t="s">
        <v>132</v>
      </c>
      <c r="U97" t="s">
        <v>168</v>
      </c>
    </row>
    <row r="98" spans="1:21">
      <c r="A98" t="s">
        <v>133</v>
      </c>
      <c r="K98" t="s">
        <v>149</v>
      </c>
      <c r="U98" t="s">
        <v>169</v>
      </c>
    </row>
    <row r="99" spans="1:21">
      <c r="A99" t="s">
        <v>20</v>
      </c>
      <c r="K99" t="s">
        <v>20</v>
      </c>
      <c r="U99" t="s">
        <v>20</v>
      </c>
    </row>
    <row r="100" spans="1:21">
      <c r="A100" t="s">
        <v>134</v>
      </c>
      <c r="K100" t="s">
        <v>150</v>
      </c>
      <c r="U100" t="s">
        <v>170</v>
      </c>
    </row>
    <row r="102" spans="1:21">
      <c r="A102" t="s">
        <v>22</v>
      </c>
      <c r="K102" t="s">
        <v>22</v>
      </c>
      <c r="U102" t="s">
        <v>22</v>
      </c>
    </row>
    <row r="104" spans="1:21">
      <c r="A104" t="s">
        <v>23</v>
      </c>
      <c r="K104" t="s">
        <v>23</v>
      </c>
      <c r="U104" t="s">
        <v>23</v>
      </c>
    </row>
    <row r="105" spans="1:21">
      <c r="A105" t="s">
        <v>135</v>
      </c>
      <c r="K105" t="s">
        <v>151</v>
      </c>
      <c r="U105" t="s">
        <v>171</v>
      </c>
    </row>
    <row r="106" spans="1:21">
      <c r="A106" t="s">
        <v>136</v>
      </c>
      <c r="K106" t="s">
        <v>152</v>
      </c>
      <c r="U106" t="s">
        <v>172</v>
      </c>
    </row>
    <row r="107" spans="1:21">
      <c r="A107" t="s">
        <v>137</v>
      </c>
      <c r="K107" t="s">
        <v>153</v>
      </c>
      <c r="U107" t="s">
        <v>173</v>
      </c>
    </row>
    <row r="108" spans="1:21">
      <c r="A108" t="s">
        <v>138</v>
      </c>
      <c r="K108" t="s">
        <v>154</v>
      </c>
      <c r="U108" t="s">
        <v>174</v>
      </c>
    </row>
    <row r="109" spans="1:21">
      <c r="A109" t="s">
        <v>139</v>
      </c>
      <c r="K109" t="s">
        <v>155</v>
      </c>
      <c r="U109" t="s">
        <v>175</v>
      </c>
    </row>
    <row r="110" spans="1:21">
      <c r="A110" t="s">
        <v>140</v>
      </c>
      <c r="K110" t="s">
        <v>156</v>
      </c>
      <c r="U110" t="s">
        <v>176</v>
      </c>
    </row>
    <row r="111" spans="1:21">
      <c r="A111" t="s">
        <v>30</v>
      </c>
      <c r="K111" t="s">
        <v>30</v>
      </c>
      <c r="U111" t="s">
        <v>30</v>
      </c>
    </row>
    <row r="114" spans="1:21">
      <c r="A114" s="5" t="s">
        <v>54</v>
      </c>
      <c r="K114" s="4" t="s">
        <v>117</v>
      </c>
      <c r="U114" s="4" t="s">
        <v>118</v>
      </c>
    </row>
    <row r="115" spans="1:21">
      <c r="A115" t="s">
        <v>2</v>
      </c>
      <c r="K115" t="s">
        <v>2</v>
      </c>
      <c r="U115" t="s">
        <v>2</v>
      </c>
    </row>
    <row r="116" spans="1:21">
      <c r="A116" t="s">
        <v>3</v>
      </c>
      <c r="K116" t="s">
        <v>3</v>
      </c>
      <c r="U116" t="s">
        <v>3</v>
      </c>
    </row>
    <row r="118" spans="1:21">
      <c r="A118" t="s">
        <v>177</v>
      </c>
      <c r="K118" t="s">
        <v>197</v>
      </c>
      <c r="U118" t="s">
        <v>197</v>
      </c>
    </row>
    <row r="119" spans="1:21">
      <c r="A119" t="s">
        <v>178</v>
      </c>
      <c r="K119" t="s">
        <v>198</v>
      </c>
      <c r="U119" t="s">
        <v>198</v>
      </c>
    </row>
    <row r="120" spans="1:21">
      <c r="A120" t="s">
        <v>179</v>
      </c>
      <c r="K120" t="s">
        <v>199</v>
      </c>
      <c r="U120" t="s">
        <v>199</v>
      </c>
    </row>
    <row r="121" spans="1:21">
      <c r="A121" t="s">
        <v>180</v>
      </c>
      <c r="K121" t="s">
        <v>200</v>
      </c>
      <c r="U121" t="s">
        <v>200</v>
      </c>
    </row>
    <row r="122" spans="1:21">
      <c r="A122" t="s">
        <v>181</v>
      </c>
      <c r="K122" t="s">
        <v>201</v>
      </c>
      <c r="U122" t="s">
        <v>201</v>
      </c>
    </row>
    <row r="123" spans="1:21">
      <c r="A123" t="s">
        <v>182</v>
      </c>
      <c r="K123" t="s">
        <v>202</v>
      </c>
      <c r="U123" t="s">
        <v>202</v>
      </c>
    </row>
    <row r="124" spans="1:21">
      <c r="A124" t="s">
        <v>183</v>
      </c>
      <c r="K124" t="s">
        <v>203</v>
      </c>
      <c r="U124" t="s">
        <v>203</v>
      </c>
    </row>
    <row r="125" spans="1:21">
      <c r="A125" t="s">
        <v>11</v>
      </c>
      <c r="K125" t="s">
        <v>11</v>
      </c>
      <c r="U125" t="s">
        <v>11</v>
      </c>
    </row>
    <row r="127" spans="1:21">
      <c r="A127" t="s">
        <v>12</v>
      </c>
      <c r="K127" t="s">
        <v>12</v>
      </c>
      <c r="U127" t="s">
        <v>12</v>
      </c>
    </row>
    <row r="129" spans="1:21">
      <c r="A129" t="s">
        <v>13</v>
      </c>
      <c r="K129" t="s">
        <v>13</v>
      </c>
      <c r="U129" t="s">
        <v>13</v>
      </c>
    </row>
    <row r="130" spans="1:21">
      <c r="A130" t="s">
        <v>184</v>
      </c>
      <c r="K130" t="s">
        <v>204</v>
      </c>
      <c r="U130" t="s">
        <v>204</v>
      </c>
    </row>
    <row r="131" spans="1:21">
      <c r="A131" t="s">
        <v>185</v>
      </c>
      <c r="K131" t="s">
        <v>205</v>
      </c>
      <c r="U131" t="s">
        <v>205</v>
      </c>
    </row>
    <row r="132" spans="1:21">
      <c r="A132" t="s">
        <v>186</v>
      </c>
      <c r="K132" t="s">
        <v>206</v>
      </c>
      <c r="U132" t="s">
        <v>206</v>
      </c>
    </row>
    <row r="133" spans="1:21">
      <c r="A133" t="s">
        <v>187</v>
      </c>
      <c r="K133" t="s">
        <v>207</v>
      </c>
      <c r="U133" t="s">
        <v>207</v>
      </c>
    </row>
    <row r="134" spans="1:21">
      <c r="A134" t="s">
        <v>188</v>
      </c>
      <c r="K134" t="s">
        <v>208</v>
      </c>
      <c r="U134" t="s">
        <v>208</v>
      </c>
    </row>
    <row r="135" spans="1:21">
      <c r="A135" t="s">
        <v>189</v>
      </c>
      <c r="K135" t="s">
        <v>209</v>
      </c>
      <c r="U135" t="s">
        <v>209</v>
      </c>
    </row>
    <row r="136" spans="1:21">
      <c r="A136" t="s">
        <v>20</v>
      </c>
      <c r="K136" t="s">
        <v>20</v>
      </c>
      <c r="U136" t="s">
        <v>20</v>
      </c>
    </row>
    <row r="137" spans="1:21">
      <c r="A137" t="s">
        <v>190</v>
      </c>
      <c r="K137" t="s">
        <v>210</v>
      </c>
      <c r="U137" t="s">
        <v>210</v>
      </c>
    </row>
    <row r="139" spans="1:21">
      <c r="A139" t="s">
        <v>22</v>
      </c>
      <c r="K139" t="s">
        <v>22</v>
      </c>
      <c r="U139" t="s">
        <v>22</v>
      </c>
    </row>
    <row r="141" spans="1:21">
      <c r="A141" t="s">
        <v>23</v>
      </c>
      <c r="K141" t="s">
        <v>23</v>
      </c>
      <c r="U141" t="s">
        <v>23</v>
      </c>
    </row>
    <row r="142" spans="1:21">
      <c r="A142" t="s">
        <v>191</v>
      </c>
      <c r="K142" t="s">
        <v>211</v>
      </c>
      <c r="U142" t="s">
        <v>211</v>
      </c>
    </row>
    <row r="143" spans="1:21">
      <c r="A143" t="s">
        <v>192</v>
      </c>
      <c r="K143" t="s">
        <v>212</v>
      </c>
      <c r="U143" t="s">
        <v>212</v>
      </c>
    </row>
    <row r="144" spans="1:21">
      <c r="A144" t="s">
        <v>193</v>
      </c>
      <c r="K144" t="s">
        <v>213</v>
      </c>
      <c r="U144" t="s">
        <v>213</v>
      </c>
    </row>
    <row r="145" spans="1:21">
      <c r="A145" t="s">
        <v>194</v>
      </c>
      <c r="K145" t="s">
        <v>214</v>
      </c>
      <c r="U145" t="s">
        <v>214</v>
      </c>
    </row>
    <row r="146" spans="1:21">
      <c r="A146" t="s">
        <v>195</v>
      </c>
      <c r="K146" t="s">
        <v>215</v>
      </c>
      <c r="U146" t="s">
        <v>215</v>
      </c>
    </row>
    <row r="147" spans="1:21">
      <c r="A147" t="s">
        <v>196</v>
      </c>
      <c r="K147" t="s">
        <v>216</v>
      </c>
      <c r="U147" t="s">
        <v>216</v>
      </c>
    </row>
    <row r="148" spans="1:21">
      <c r="A148" t="s">
        <v>30</v>
      </c>
      <c r="K148" t="s">
        <v>30</v>
      </c>
      <c r="U148" t="s">
        <v>30</v>
      </c>
    </row>
    <row r="151" spans="1:21">
      <c r="A151" s="3" t="s">
        <v>217</v>
      </c>
    </row>
    <row r="152" spans="1:21">
      <c r="A152" s="4" t="s">
        <v>31</v>
      </c>
      <c r="K152" s="4" t="s">
        <v>56</v>
      </c>
      <c r="U152" s="4" t="s">
        <v>96</v>
      </c>
    </row>
    <row r="153" spans="1:21">
      <c r="A153" t="s">
        <v>2</v>
      </c>
      <c r="K153" t="s">
        <v>2</v>
      </c>
      <c r="U153" t="s">
        <v>2</v>
      </c>
    </row>
    <row r="154" spans="1:21">
      <c r="A154" t="s">
        <v>3</v>
      </c>
      <c r="K154" t="s">
        <v>3</v>
      </c>
      <c r="U154" t="s">
        <v>3</v>
      </c>
    </row>
    <row r="156" spans="1:21">
      <c r="A156" t="s">
        <v>218</v>
      </c>
      <c r="K156" t="s">
        <v>238</v>
      </c>
      <c r="U156" t="s">
        <v>253</v>
      </c>
    </row>
    <row r="157" spans="1:21">
      <c r="A157" t="s">
        <v>219</v>
      </c>
      <c r="K157" t="s">
        <v>239</v>
      </c>
      <c r="U157" t="s">
        <v>254</v>
      </c>
    </row>
    <row r="158" spans="1:21">
      <c r="A158" t="s">
        <v>220</v>
      </c>
      <c r="K158" t="s">
        <v>240</v>
      </c>
      <c r="U158" t="s">
        <v>255</v>
      </c>
    </row>
    <row r="159" spans="1:21">
      <c r="A159" t="s">
        <v>221</v>
      </c>
      <c r="K159" t="s">
        <v>241</v>
      </c>
      <c r="U159" t="s">
        <v>241</v>
      </c>
    </row>
    <row r="160" spans="1:21">
      <c r="A160" t="s">
        <v>222</v>
      </c>
      <c r="K160" t="s">
        <v>242</v>
      </c>
      <c r="U160" t="s">
        <v>256</v>
      </c>
    </row>
    <row r="161" spans="1:21">
      <c r="A161" t="s">
        <v>223</v>
      </c>
      <c r="K161" t="s">
        <v>243</v>
      </c>
      <c r="U161" t="s">
        <v>257</v>
      </c>
    </row>
    <row r="162" spans="1:21">
      <c r="A162" t="s">
        <v>224</v>
      </c>
      <c r="K162" t="s">
        <v>244</v>
      </c>
      <c r="U162" t="s">
        <v>258</v>
      </c>
    </row>
    <row r="163" spans="1:21">
      <c r="A163" t="s">
        <v>11</v>
      </c>
      <c r="K163" t="s">
        <v>11</v>
      </c>
      <c r="U163" t="s">
        <v>11</v>
      </c>
    </row>
    <row r="165" spans="1:21">
      <c r="A165" t="s">
        <v>12</v>
      </c>
      <c r="K165" t="s">
        <v>12</v>
      </c>
      <c r="U165" t="s">
        <v>12</v>
      </c>
    </row>
    <row r="167" spans="1:21">
      <c r="A167" t="s">
        <v>13</v>
      </c>
      <c r="K167" t="s">
        <v>13</v>
      </c>
      <c r="U167" t="s">
        <v>13</v>
      </c>
    </row>
    <row r="168" spans="1:21">
      <c r="A168" t="s">
        <v>225</v>
      </c>
      <c r="K168" t="s">
        <v>225</v>
      </c>
      <c r="U168" t="s">
        <v>259</v>
      </c>
    </row>
    <row r="169" spans="1:21">
      <c r="A169" t="s">
        <v>226</v>
      </c>
      <c r="K169" t="s">
        <v>226</v>
      </c>
      <c r="U169" t="s">
        <v>260</v>
      </c>
    </row>
    <row r="170" spans="1:21">
      <c r="A170" t="s">
        <v>227</v>
      </c>
      <c r="K170" t="s">
        <v>227</v>
      </c>
      <c r="U170" t="s">
        <v>261</v>
      </c>
    </row>
    <row r="171" spans="1:21">
      <c r="A171" t="s">
        <v>228</v>
      </c>
      <c r="K171" t="s">
        <v>245</v>
      </c>
      <c r="U171" t="s">
        <v>262</v>
      </c>
    </row>
    <row r="172" spans="1:21">
      <c r="A172" t="s">
        <v>229</v>
      </c>
      <c r="K172" t="s">
        <v>246</v>
      </c>
      <c r="U172" t="s">
        <v>263</v>
      </c>
    </row>
    <row r="173" spans="1:21">
      <c r="A173" t="s">
        <v>230</v>
      </c>
      <c r="K173" t="s">
        <v>230</v>
      </c>
      <c r="U173" t="s">
        <v>264</v>
      </c>
    </row>
    <row r="174" spans="1:21">
      <c r="A174" t="s">
        <v>20</v>
      </c>
      <c r="K174" t="s">
        <v>20</v>
      </c>
      <c r="U174" t="s">
        <v>20</v>
      </c>
    </row>
    <row r="175" spans="1:21">
      <c r="A175" t="s">
        <v>231</v>
      </c>
      <c r="K175" t="s">
        <v>231</v>
      </c>
      <c r="U175" t="s">
        <v>265</v>
      </c>
    </row>
    <row r="177" spans="1:21">
      <c r="A177" t="s">
        <v>22</v>
      </c>
      <c r="K177" t="s">
        <v>22</v>
      </c>
      <c r="U177" t="s">
        <v>22</v>
      </c>
    </row>
    <row r="179" spans="1:21">
      <c r="A179" t="s">
        <v>23</v>
      </c>
      <c r="K179" t="s">
        <v>23</v>
      </c>
      <c r="U179" t="s">
        <v>23</v>
      </c>
    </row>
    <row r="180" spans="1:21">
      <c r="A180" t="s">
        <v>232</v>
      </c>
      <c r="K180" t="s">
        <v>247</v>
      </c>
      <c r="U180" t="s">
        <v>266</v>
      </c>
    </row>
    <row r="181" spans="1:21">
      <c r="A181" t="s">
        <v>233</v>
      </c>
      <c r="K181" t="s">
        <v>248</v>
      </c>
      <c r="U181" t="s">
        <v>267</v>
      </c>
    </row>
    <row r="182" spans="1:21">
      <c r="A182" t="s">
        <v>234</v>
      </c>
      <c r="K182" t="s">
        <v>249</v>
      </c>
      <c r="U182" t="s">
        <v>268</v>
      </c>
    </row>
    <row r="183" spans="1:21">
      <c r="A183" t="s">
        <v>235</v>
      </c>
      <c r="K183" t="s">
        <v>250</v>
      </c>
      <c r="U183" t="s">
        <v>269</v>
      </c>
    </row>
    <row r="184" spans="1:21">
      <c r="A184" t="s">
        <v>236</v>
      </c>
      <c r="K184" t="s">
        <v>251</v>
      </c>
      <c r="U184" t="s">
        <v>270</v>
      </c>
    </row>
    <row r="185" spans="1:21">
      <c r="A185" t="s">
        <v>237</v>
      </c>
      <c r="K185" t="s">
        <v>252</v>
      </c>
      <c r="U185" t="s">
        <v>271</v>
      </c>
    </row>
    <row r="186" spans="1:21">
      <c r="A186" t="s">
        <v>30</v>
      </c>
      <c r="K186" t="s">
        <v>30</v>
      </c>
      <c r="U186" t="s">
        <v>30</v>
      </c>
    </row>
    <row r="189" spans="1:21">
      <c r="A189" s="5" t="s">
        <v>54</v>
      </c>
      <c r="K189" s="4" t="s">
        <v>117</v>
      </c>
      <c r="U189" s="4" t="s">
        <v>118</v>
      </c>
    </row>
    <row r="190" spans="1:21">
      <c r="A190" t="s">
        <v>2</v>
      </c>
      <c r="K190" t="s">
        <v>2</v>
      </c>
      <c r="U190" t="s">
        <v>2</v>
      </c>
    </row>
    <row r="191" spans="1:21">
      <c r="A191" t="s">
        <v>3</v>
      </c>
      <c r="K191" t="s">
        <v>3</v>
      </c>
      <c r="U191" t="s">
        <v>3</v>
      </c>
    </row>
    <row r="193" spans="1:21">
      <c r="A193" t="s">
        <v>272</v>
      </c>
      <c r="K193" t="s">
        <v>292</v>
      </c>
      <c r="U193" t="s">
        <v>292</v>
      </c>
    </row>
    <row r="194" spans="1:21">
      <c r="A194" t="s">
        <v>273</v>
      </c>
      <c r="K194" t="s">
        <v>293</v>
      </c>
      <c r="U194" t="s">
        <v>293</v>
      </c>
    </row>
    <row r="195" spans="1:21">
      <c r="A195" t="s">
        <v>274</v>
      </c>
      <c r="K195" t="s">
        <v>294</v>
      </c>
      <c r="U195" t="s">
        <v>294</v>
      </c>
    </row>
    <row r="196" spans="1:21">
      <c r="A196" t="s">
        <v>275</v>
      </c>
      <c r="K196" t="s">
        <v>275</v>
      </c>
      <c r="U196" t="s">
        <v>275</v>
      </c>
    </row>
    <row r="197" spans="1:21">
      <c r="A197" t="s">
        <v>276</v>
      </c>
      <c r="K197" t="s">
        <v>295</v>
      </c>
      <c r="U197" t="s">
        <v>295</v>
      </c>
    </row>
    <row r="198" spans="1:21">
      <c r="A198" t="s">
        <v>277</v>
      </c>
      <c r="K198" t="s">
        <v>296</v>
      </c>
      <c r="U198" t="s">
        <v>296</v>
      </c>
    </row>
    <row r="199" spans="1:21">
      <c r="A199" t="s">
        <v>278</v>
      </c>
      <c r="K199" t="s">
        <v>297</v>
      </c>
      <c r="U199" t="s">
        <v>297</v>
      </c>
    </row>
    <row r="200" spans="1:21">
      <c r="A200" t="s">
        <v>11</v>
      </c>
      <c r="K200" t="s">
        <v>11</v>
      </c>
      <c r="U200" t="s">
        <v>11</v>
      </c>
    </row>
    <row r="202" spans="1:21">
      <c r="A202" t="s">
        <v>12</v>
      </c>
      <c r="K202" t="s">
        <v>12</v>
      </c>
      <c r="U202" t="s">
        <v>12</v>
      </c>
    </row>
    <row r="204" spans="1:21">
      <c r="A204" t="s">
        <v>13</v>
      </c>
      <c r="K204" t="s">
        <v>13</v>
      </c>
      <c r="U204" t="s">
        <v>13</v>
      </c>
    </row>
    <row r="205" spans="1:21">
      <c r="A205" t="s">
        <v>279</v>
      </c>
      <c r="K205" t="s">
        <v>298</v>
      </c>
      <c r="U205" t="s">
        <v>298</v>
      </c>
    </row>
    <row r="206" spans="1:21">
      <c r="A206" t="s">
        <v>280</v>
      </c>
      <c r="K206" t="s">
        <v>299</v>
      </c>
      <c r="U206" t="s">
        <v>299</v>
      </c>
    </row>
    <row r="207" spans="1:21">
      <c r="A207" t="s">
        <v>281</v>
      </c>
      <c r="K207" t="s">
        <v>300</v>
      </c>
      <c r="U207" t="s">
        <v>300</v>
      </c>
    </row>
    <row r="208" spans="1:21">
      <c r="A208" t="s">
        <v>282</v>
      </c>
      <c r="K208" t="s">
        <v>301</v>
      </c>
      <c r="U208" t="s">
        <v>301</v>
      </c>
    </row>
    <row r="209" spans="1:21">
      <c r="A209" t="s">
        <v>283</v>
      </c>
      <c r="K209" t="s">
        <v>302</v>
      </c>
      <c r="U209" t="s">
        <v>302</v>
      </c>
    </row>
    <row r="210" spans="1:21">
      <c r="A210" t="s">
        <v>284</v>
      </c>
      <c r="K210" t="s">
        <v>303</v>
      </c>
      <c r="U210" t="s">
        <v>303</v>
      </c>
    </row>
    <row r="211" spans="1:21">
      <c r="A211" t="s">
        <v>20</v>
      </c>
      <c r="K211" t="s">
        <v>20</v>
      </c>
      <c r="U211" t="s">
        <v>20</v>
      </c>
    </row>
    <row r="212" spans="1:21">
      <c r="A212" t="s">
        <v>285</v>
      </c>
      <c r="K212" t="s">
        <v>304</v>
      </c>
      <c r="U212" t="s">
        <v>304</v>
      </c>
    </row>
    <row r="214" spans="1:21">
      <c r="A214" t="s">
        <v>22</v>
      </c>
      <c r="K214" t="s">
        <v>22</v>
      </c>
      <c r="U214" t="s">
        <v>22</v>
      </c>
    </row>
    <row r="216" spans="1:21">
      <c r="A216" t="s">
        <v>23</v>
      </c>
      <c r="K216" t="s">
        <v>23</v>
      </c>
      <c r="U216" t="s">
        <v>23</v>
      </c>
    </row>
    <row r="217" spans="1:21">
      <c r="A217" t="s">
        <v>286</v>
      </c>
      <c r="K217" t="s">
        <v>305</v>
      </c>
      <c r="U217" t="s">
        <v>305</v>
      </c>
    </row>
    <row r="218" spans="1:21">
      <c r="A218" t="s">
        <v>287</v>
      </c>
      <c r="K218" t="s">
        <v>306</v>
      </c>
      <c r="U218" t="s">
        <v>306</v>
      </c>
    </row>
    <row r="219" spans="1:21">
      <c r="A219" t="s">
        <v>288</v>
      </c>
      <c r="K219" t="s">
        <v>307</v>
      </c>
      <c r="U219" t="s">
        <v>307</v>
      </c>
    </row>
    <row r="220" spans="1:21">
      <c r="A220" t="s">
        <v>289</v>
      </c>
      <c r="K220" t="s">
        <v>308</v>
      </c>
      <c r="U220" t="s">
        <v>308</v>
      </c>
    </row>
    <row r="221" spans="1:21">
      <c r="A221" t="s">
        <v>290</v>
      </c>
      <c r="K221" t="s">
        <v>309</v>
      </c>
      <c r="U221" t="s">
        <v>309</v>
      </c>
    </row>
    <row r="222" spans="1:21">
      <c r="A222" t="s">
        <v>291</v>
      </c>
      <c r="K222" t="s">
        <v>310</v>
      </c>
      <c r="U222" t="s">
        <v>310</v>
      </c>
    </row>
    <row r="223" spans="1:21">
      <c r="A223" t="s">
        <v>30</v>
      </c>
      <c r="K223" t="s">
        <v>30</v>
      </c>
      <c r="U223" t="s">
        <v>30</v>
      </c>
    </row>
  </sheetData>
  <phoneticPr fontId="2"/>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221"/>
  <sheetViews>
    <sheetView topLeftCell="U7" zoomScale="80" zoomScaleNormal="80" workbookViewId="0">
      <selection activeCell="B107" sqref="B107"/>
    </sheetView>
  </sheetViews>
  <sheetFormatPr defaultRowHeight="14.25"/>
  <sheetData>
    <row r="1" spans="1:21">
      <c r="A1" t="s">
        <v>312</v>
      </c>
    </row>
    <row r="2" spans="1:21">
      <c r="A2" s="3" t="s">
        <v>55</v>
      </c>
    </row>
    <row r="3" spans="1:21">
      <c r="A3" s="4" t="s">
        <v>31</v>
      </c>
      <c r="K3" s="4" t="s">
        <v>56</v>
      </c>
      <c r="U3" s="4" t="s">
        <v>96</v>
      </c>
    </row>
    <row r="4" spans="1:21">
      <c r="A4" t="s">
        <v>2</v>
      </c>
      <c r="K4" t="s">
        <v>2</v>
      </c>
      <c r="U4" t="s">
        <v>2</v>
      </c>
    </row>
    <row r="5" spans="1:21">
      <c r="A5" t="s">
        <v>3</v>
      </c>
      <c r="K5" t="s">
        <v>3</v>
      </c>
      <c r="U5" t="s">
        <v>3</v>
      </c>
    </row>
    <row r="7" spans="1:21">
      <c r="A7" t="s">
        <v>313</v>
      </c>
      <c r="K7" t="s">
        <v>334</v>
      </c>
      <c r="U7" t="s">
        <v>354</v>
      </c>
    </row>
    <row r="8" spans="1:21">
      <c r="A8" t="s">
        <v>314</v>
      </c>
      <c r="K8" t="s">
        <v>335</v>
      </c>
      <c r="U8" t="s">
        <v>355</v>
      </c>
    </row>
    <row r="9" spans="1:21">
      <c r="A9" t="s">
        <v>315</v>
      </c>
      <c r="G9">
        <v>0.67</v>
      </c>
      <c r="K9" t="s">
        <v>336</v>
      </c>
      <c r="U9" t="s">
        <v>336</v>
      </c>
    </row>
    <row r="10" spans="1:21">
      <c r="A10" t="s">
        <v>316</v>
      </c>
      <c r="G10">
        <v>0.36</v>
      </c>
      <c r="K10" t="s">
        <v>337</v>
      </c>
      <c r="U10" t="s">
        <v>356</v>
      </c>
    </row>
    <row r="11" spans="1:21">
      <c r="A11" t="s">
        <v>317</v>
      </c>
      <c r="G11">
        <v>0.28999999999999998</v>
      </c>
      <c r="K11" t="s">
        <v>338</v>
      </c>
      <c r="U11" t="s">
        <v>357</v>
      </c>
    </row>
    <row r="12" spans="1:21">
      <c r="A12" t="s">
        <v>318</v>
      </c>
      <c r="K12" t="s">
        <v>339</v>
      </c>
      <c r="U12" t="s">
        <v>358</v>
      </c>
    </row>
    <row r="13" spans="1:21">
      <c r="A13" t="s">
        <v>319</v>
      </c>
      <c r="K13" t="s">
        <v>340</v>
      </c>
      <c r="U13" t="s">
        <v>359</v>
      </c>
    </row>
    <row r="14" spans="1:21">
      <c r="A14" t="s">
        <v>11</v>
      </c>
      <c r="K14" t="s">
        <v>11</v>
      </c>
      <c r="U14" t="s">
        <v>11</v>
      </c>
    </row>
    <row r="16" spans="1:21">
      <c r="A16" t="s">
        <v>12</v>
      </c>
      <c r="K16" t="s">
        <v>12</v>
      </c>
      <c r="U16" t="s">
        <v>12</v>
      </c>
    </row>
    <row r="18" spans="1:21">
      <c r="A18" t="s">
        <v>13</v>
      </c>
      <c r="K18" t="s">
        <v>13</v>
      </c>
      <c r="U18" t="s">
        <v>13</v>
      </c>
    </row>
    <row r="19" spans="1:21">
      <c r="A19" t="s">
        <v>320</v>
      </c>
      <c r="K19" t="s">
        <v>341</v>
      </c>
      <c r="U19" t="s">
        <v>360</v>
      </c>
    </row>
    <row r="20" spans="1:21">
      <c r="A20" t="s">
        <v>321</v>
      </c>
      <c r="K20" t="s">
        <v>342</v>
      </c>
      <c r="U20" t="s">
        <v>361</v>
      </c>
    </row>
    <row r="21" spans="1:21">
      <c r="A21" t="s">
        <v>322</v>
      </c>
      <c r="K21" t="s">
        <v>343</v>
      </c>
      <c r="U21" t="s">
        <v>362</v>
      </c>
    </row>
    <row r="22" spans="1:21">
      <c r="A22" t="s">
        <v>323</v>
      </c>
      <c r="K22" t="s">
        <v>344</v>
      </c>
      <c r="U22" t="s">
        <v>363</v>
      </c>
    </row>
    <row r="23" spans="1:21">
      <c r="A23" t="s">
        <v>324</v>
      </c>
      <c r="K23" t="s">
        <v>345</v>
      </c>
      <c r="U23" t="s">
        <v>364</v>
      </c>
    </row>
    <row r="24" spans="1:21">
      <c r="A24" t="s">
        <v>325</v>
      </c>
      <c r="K24" t="s">
        <v>346</v>
      </c>
      <c r="U24" t="s">
        <v>365</v>
      </c>
    </row>
    <row r="25" spans="1:21">
      <c r="A25" t="s">
        <v>326</v>
      </c>
      <c r="K25" t="s">
        <v>347</v>
      </c>
      <c r="U25" t="s">
        <v>347</v>
      </c>
    </row>
    <row r="27" spans="1:21">
      <c r="A27" t="s">
        <v>22</v>
      </c>
      <c r="K27" t="s">
        <v>22</v>
      </c>
      <c r="U27" t="s">
        <v>22</v>
      </c>
    </row>
    <row r="29" spans="1:21">
      <c r="A29" t="s">
        <v>327</v>
      </c>
      <c r="K29" t="s">
        <v>327</v>
      </c>
      <c r="U29" t="s">
        <v>327</v>
      </c>
    </row>
    <row r="30" spans="1:21">
      <c r="A30" t="s">
        <v>328</v>
      </c>
      <c r="K30" t="s">
        <v>348</v>
      </c>
      <c r="U30" t="s">
        <v>366</v>
      </c>
    </row>
    <row r="31" spans="1:21">
      <c r="A31" t="s">
        <v>329</v>
      </c>
      <c r="K31" t="s">
        <v>349</v>
      </c>
      <c r="U31" t="s">
        <v>367</v>
      </c>
    </row>
    <row r="32" spans="1:21">
      <c r="A32" t="s">
        <v>330</v>
      </c>
      <c r="K32" t="s">
        <v>350</v>
      </c>
      <c r="U32" t="s">
        <v>368</v>
      </c>
    </row>
    <row r="33" spans="1:21">
      <c r="A33" t="s">
        <v>331</v>
      </c>
      <c r="K33" t="s">
        <v>351</v>
      </c>
      <c r="U33" t="s">
        <v>369</v>
      </c>
    </row>
    <row r="34" spans="1:21">
      <c r="A34" t="s">
        <v>332</v>
      </c>
      <c r="K34" t="s">
        <v>352</v>
      </c>
      <c r="U34" t="s">
        <v>370</v>
      </c>
    </row>
    <row r="35" spans="1:21">
      <c r="A35" t="s">
        <v>333</v>
      </c>
      <c r="K35" t="s">
        <v>353</v>
      </c>
      <c r="U35" t="s">
        <v>371</v>
      </c>
    </row>
    <row r="39" spans="1:21">
      <c r="A39" s="5" t="s">
        <v>54</v>
      </c>
      <c r="K39" s="4" t="s">
        <v>117</v>
      </c>
      <c r="U39" s="4" t="s">
        <v>118</v>
      </c>
    </row>
    <row r="40" spans="1:21">
      <c r="A40" t="s">
        <v>2</v>
      </c>
      <c r="K40" t="s">
        <v>2</v>
      </c>
      <c r="U40" t="s">
        <v>2</v>
      </c>
    </row>
    <row r="41" spans="1:21">
      <c r="A41" t="s">
        <v>3</v>
      </c>
      <c r="K41" t="s">
        <v>3</v>
      </c>
      <c r="U41" t="s">
        <v>3</v>
      </c>
    </row>
    <row r="43" spans="1:21">
      <c r="A43" t="s">
        <v>372</v>
      </c>
      <c r="K43" t="s">
        <v>393</v>
      </c>
      <c r="U43" t="s">
        <v>413</v>
      </c>
    </row>
    <row r="44" spans="1:21">
      <c r="A44" t="s">
        <v>373</v>
      </c>
      <c r="K44" t="s">
        <v>394</v>
      </c>
      <c r="U44" t="s">
        <v>414</v>
      </c>
    </row>
    <row r="45" spans="1:21">
      <c r="A45" t="s">
        <v>374</v>
      </c>
      <c r="K45" t="s">
        <v>395</v>
      </c>
      <c r="U45" t="s">
        <v>395</v>
      </c>
    </row>
    <row r="46" spans="1:21">
      <c r="A46" t="s">
        <v>375</v>
      </c>
      <c r="K46" t="s">
        <v>396</v>
      </c>
      <c r="U46" t="s">
        <v>396</v>
      </c>
    </row>
    <row r="47" spans="1:21">
      <c r="A47" t="s">
        <v>376</v>
      </c>
      <c r="K47" t="s">
        <v>397</v>
      </c>
      <c r="U47" t="s">
        <v>397</v>
      </c>
    </row>
    <row r="48" spans="1:21">
      <c r="A48" t="s">
        <v>377</v>
      </c>
      <c r="K48" t="s">
        <v>398</v>
      </c>
      <c r="U48" t="s">
        <v>415</v>
      </c>
    </row>
    <row r="49" spans="1:21">
      <c r="A49" t="s">
        <v>378</v>
      </c>
      <c r="K49" t="s">
        <v>399</v>
      </c>
      <c r="U49" t="s">
        <v>416</v>
      </c>
    </row>
    <row r="50" spans="1:21">
      <c r="A50" t="s">
        <v>11</v>
      </c>
      <c r="K50" t="s">
        <v>11</v>
      </c>
      <c r="U50" t="s">
        <v>11</v>
      </c>
    </row>
    <row r="52" spans="1:21">
      <c r="A52" t="s">
        <v>12</v>
      </c>
      <c r="K52" t="s">
        <v>12</v>
      </c>
      <c r="U52" t="s">
        <v>12</v>
      </c>
    </row>
    <row r="54" spans="1:21">
      <c r="A54" t="s">
        <v>13</v>
      </c>
      <c r="K54" t="s">
        <v>13</v>
      </c>
      <c r="U54" t="s">
        <v>13</v>
      </c>
    </row>
    <row r="55" spans="1:21">
      <c r="A55" t="s">
        <v>379</v>
      </c>
      <c r="K55" t="s">
        <v>400</v>
      </c>
      <c r="U55" t="s">
        <v>400</v>
      </c>
    </row>
    <row r="56" spans="1:21">
      <c r="A56" t="s">
        <v>380</v>
      </c>
      <c r="K56" t="s">
        <v>401</v>
      </c>
      <c r="U56" t="s">
        <v>401</v>
      </c>
    </row>
    <row r="57" spans="1:21">
      <c r="A57" t="s">
        <v>381</v>
      </c>
      <c r="K57" t="s">
        <v>402</v>
      </c>
      <c r="U57" t="s">
        <v>402</v>
      </c>
    </row>
    <row r="58" spans="1:21">
      <c r="A58" t="s">
        <v>382</v>
      </c>
      <c r="K58" t="s">
        <v>403</v>
      </c>
      <c r="U58" t="s">
        <v>417</v>
      </c>
    </row>
    <row r="59" spans="1:21">
      <c r="A59" t="s">
        <v>383</v>
      </c>
      <c r="K59" t="s">
        <v>404</v>
      </c>
      <c r="U59" t="s">
        <v>418</v>
      </c>
    </row>
    <row r="60" spans="1:21">
      <c r="A60" t="s">
        <v>384</v>
      </c>
      <c r="K60" t="s">
        <v>405</v>
      </c>
      <c r="U60" t="s">
        <v>405</v>
      </c>
    </row>
    <row r="61" spans="1:21">
      <c r="A61" t="s">
        <v>385</v>
      </c>
      <c r="K61" t="s">
        <v>406</v>
      </c>
      <c r="U61" t="s">
        <v>406</v>
      </c>
    </row>
    <row r="63" spans="1:21">
      <c r="A63" t="s">
        <v>22</v>
      </c>
      <c r="K63" t="s">
        <v>22</v>
      </c>
      <c r="U63" t="s">
        <v>22</v>
      </c>
    </row>
    <row r="65" spans="1:21">
      <c r="A65" t="s">
        <v>386</v>
      </c>
      <c r="K65" t="s">
        <v>386</v>
      </c>
      <c r="U65" t="s">
        <v>386</v>
      </c>
    </row>
    <row r="66" spans="1:21">
      <c r="A66" t="s">
        <v>387</v>
      </c>
      <c r="K66" t="s">
        <v>407</v>
      </c>
      <c r="U66" t="s">
        <v>419</v>
      </c>
    </row>
    <row r="67" spans="1:21">
      <c r="A67" t="s">
        <v>388</v>
      </c>
      <c r="K67" t="s">
        <v>408</v>
      </c>
      <c r="U67" t="s">
        <v>420</v>
      </c>
    </row>
    <row r="68" spans="1:21">
      <c r="A68" t="s">
        <v>389</v>
      </c>
      <c r="K68" t="s">
        <v>409</v>
      </c>
      <c r="U68" t="s">
        <v>421</v>
      </c>
    </row>
    <row r="69" spans="1:21">
      <c r="A69" t="s">
        <v>390</v>
      </c>
      <c r="K69" t="s">
        <v>410</v>
      </c>
      <c r="U69" t="s">
        <v>422</v>
      </c>
    </row>
    <row r="70" spans="1:21">
      <c r="A70" t="s">
        <v>391</v>
      </c>
      <c r="K70" t="s">
        <v>411</v>
      </c>
      <c r="U70" t="s">
        <v>423</v>
      </c>
    </row>
    <row r="71" spans="1:21">
      <c r="A71" t="s">
        <v>392</v>
      </c>
      <c r="K71" t="s">
        <v>412</v>
      </c>
      <c r="U71" t="s">
        <v>424</v>
      </c>
    </row>
    <row r="76" spans="1:21">
      <c r="A76" s="3" t="s">
        <v>120</v>
      </c>
    </row>
    <row r="77" spans="1:21">
      <c r="A77" s="4" t="s">
        <v>31</v>
      </c>
      <c r="K77" s="4" t="s">
        <v>56</v>
      </c>
      <c r="U77" s="4" t="s">
        <v>96</v>
      </c>
    </row>
    <row r="78" spans="1:21">
      <c r="A78" t="s">
        <v>2</v>
      </c>
      <c r="K78" t="s">
        <v>2</v>
      </c>
      <c r="U78" t="s">
        <v>2</v>
      </c>
    </row>
    <row r="79" spans="1:21">
      <c r="A79" t="s">
        <v>3</v>
      </c>
      <c r="K79" t="s">
        <v>3</v>
      </c>
      <c r="U79" t="s">
        <v>3</v>
      </c>
    </row>
    <row r="81" spans="1:21">
      <c r="A81" t="s">
        <v>425</v>
      </c>
      <c r="K81" t="s">
        <v>445</v>
      </c>
      <c r="U81" t="s">
        <v>465</v>
      </c>
    </row>
    <row r="82" spans="1:21">
      <c r="A82" t="s">
        <v>426</v>
      </c>
      <c r="K82" t="s">
        <v>446</v>
      </c>
      <c r="U82" t="s">
        <v>466</v>
      </c>
    </row>
    <row r="83" spans="1:21">
      <c r="A83" t="s">
        <v>427</v>
      </c>
      <c r="K83" t="s">
        <v>447</v>
      </c>
      <c r="U83" t="s">
        <v>467</v>
      </c>
    </row>
    <row r="84" spans="1:21">
      <c r="A84" t="s">
        <v>428</v>
      </c>
      <c r="K84" t="s">
        <v>448</v>
      </c>
      <c r="U84" t="s">
        <v>448</v>
      </c>
    </row>
    <row r="85" spans="1:21">
      <c r="A85" t="s">
        <v>429</v>
      </c>
      <c r="K85" t="s">
        <v>449</v>
      </c>
      <c r="U85" t="s">
        <v>449</v>
      </c>
    </row>
    <row r="86" spans="1:21">
      <c r="A86" t="s">
        <v>430</v>
      </c>
      <c r="K86" t="s">
        <v>450</v>
      </c>
      <c r="U86" t="s">
        <v>468</v>
      </c>
    </row>
    <row r="87" spans="1:21">
      <c r="A87" t="s">
        <v>431</v>
      </c>
      <c r="K87" t="s">
        <v>451</v>
      </c>
      <c r="U87" t="s">
        <v>469</v>
      </c>
    </row>
    <row r="88" spans="1:21">
      <c r="A88" t="s">
        <v>11</v>
      </c>
      <c r="K88" t="s">
        <v>11</v>
      </c>
      <c r="U88" t="s">
        <v>11</v>
      </c>
    </row>
    <row r="90" spans="1:21">
      <c r="A90" t="s">
        <v>12</v>
      </c>
      <c r="K90" t="s">
        <v>12</v>
      </c>
      <c r="U90" t="s">
        <v>12</v>
      </c>
    </row>
    <row r="92" spans="1:21">
      <c r="A92" t="s">
        <v>13</v>
      </c>
      <c r="K92" t="s">
        <v>13</v>
      </c>
      <c r="U92" t="s">
        <v>13</v>
      </c>
    </row>
    <row r="93" spans="1:21">
      <c r="A93" t="s">
        <v>432</v>
      </c>
      <c r="K93" t="s">
        <v>452</v>
      </c>
      <c r="U93" t="s">
        <v>470</v>
      </c>
    </row>
    <row r="94" spans="1:21">
      <c r="A94" t="s">
        <v>433</v>
      </c>
      <c r="K94" t="s">
        <v>453</v>
      </c>
      <c r="U94" t="s">
        <v>471</v>
      </c>
    </row>
    <row r="95" spans="1:21">
      <c r="A95" t="s">
        <v>434</v>
      </c>
      <c r="K95" t="s">
        <v>454</v>
      </c>
      <c r="U95" t="s">
        <v>472</v>
      </c>
    </row>
    <row r="96" spans="1:21">
      <c r="A96" t="s">
        <v>435</v>
      </c>
      <c r="K96" t="s">
        <v>455</v>
      </c>
      <c r="U96" t="s">
        <v>473</v>
      </c>
    </row>
    <row r="97" spans="1:21">
      <c r="A97" t="s">
        <v>436</v>
      </c>
      <c r="K97" t="s">
        <v>456</v>
      </c>
      <c r="U97" t="s">
        <v>474</v>
      </c>
    </row>
    <row r="98" spans="1:21">
      <c r="A98" t="s">
        <v>437</v>
      </c>
      <c r="K98" t="s">
        <v>457</v>
      </c>
      <c r="U98" t="s">
        <v>475</v>
      </c>
    </row>
    <row r="99" spans="1:21">
      <c r="A99" t="s">
        <v>438</v>
      </c>
      <c r="K99" t="s">
        <v>458</v>
      </c>
      <c r="U99" t="s">
        <v>476</v>
      </c>
    </row>
    <row r="101" spans="1:21">
      <c r="A101" t="s">
        <v>22</v>
      </c>
      <c r="K101" t="s">
        <v>22</v>
      </c>
      <c r="U101" t="s">
        <v>22</v>
      </c>
    </row>
    <row r="103" spans="1:21">
      <c r="A103" t="s">
        <v>327</v>
      </c>
      <c r="K103" t="s">
        <v>327</v>
      </c>
      <c r="U103" t="s">
        <v>327</v>
      </c>
    </row>
    <row r="104" spans="1:21">
      <c r="A104" t="s">
        <v>439</v>
      </c>
      <c r="K104" t="s">
        <v>459</v>
      </c>
      <c r="U104" t="s">
        <v>477</v>
      </c>
    </row>
    <row r="105" spans="1:21">
      <c r="A105" t="s">
        <v>440</v>
      </c>
      <c r="K105" t="s">
        <v>460</v>
      </c>
      <c r="U105" t="s">
        <v>478</v>
      </c>
    </row>
    <row r="106" spans="1:21">
      <c r="A106" t="s">
        <v>441</v>
      </c>
      <c r="K106" t="s">
        <v>461</v>
      </c>
      <c r="U106" t="s">
        <v>479</v>
      </c>
    </row>
    <row r="107" spans="1:21">
      <c r="A107" t="s">
        <v>442</v>
      </c>
      <c r="K107" t="s">
        <v>462</v>
      </c>
      <c r="U107" t="s">
        <v>480</v>
      </c>
    </row>
    <row r="108" spans="1:21">
      <c r="A108" t="s">
        <v>443</v>
      </c>
      <c r="K108" t="s">
        <v>463</v>
      </c>
      <c r="U108" t="s">
        <v>481</v>
      </c>
    </row>
    <row r="109" spans="1:21">
      <c r="A109" t="s">
        <v>444</v>
      </c>
      <c r="K109" t="s">
        <v>464</v>
      </c>
      <c r="U109" t="s">
        <v>482</v>
      </c>
    </row>
    <row r="114" spans="1:21">
      <c r="A114" s="5" t="s">
        <v>54</v>
      </c>
      <c r="K114" s="4" t="s">
        <v>117</v>
      </c>
      <c r="U114" s="4" t="s">
        <v>118</v>
      </c>
    </row>
    <row r="115" spans="1:21">
      <c r="A115" t="s">
        <v>2</v>
      </c>
      <c r="K115" t="s">
        <v>2</v>
      </c>
      <c r="U115" t="s">
        <v>2</v>
      </c>
    </row>
    <row r="116" spans="1:21">
      <c r="A116" t="s">
        <v>3</v>
      </c>
      <c r="K116" t="s">
        <v>3</v>
      </c>
      <c r="U116" t="s">
        <v>3</v>
      </c>
    </row>
    <row r="118" spans="1:21">
      <c r="A118" t="s">
        <v>483</v>
      </c>
      <c r="K118" t="s">
        <v>503</v>
      </c>
      <c r="U118" t="s">
        <v>523</v>
      </c>
    </row>
    <row r="119" spans="1:21">
      <c r="A119" t="s">
        <v>484</v>
      </c>
      <c r="K119" t="s">
        <v>504</v>
      </c>
      <c r="U119" t="s">
        <v>524</v>
      </c>
    </row>
    <row r="120" spans="1:21">
      <c r="A120" t="s">
        <v>485</v>
      </c>
      <c r="K120" t="s">
        <v>505</v>
      </c>
      <c r="U120" t="s">
        <v>505</v>
      </c>
    </row>
    <row r="121" spans="1:21">
      <c r="A121" t="s">
        <v>486</v>
      </c>
      <c r="K121" t="s">
        <v>506</v>
      </c>
      <c r="U121" t="s">
        <v>506</v>
      </c>
    </row>
    <row r="122" spans="1:21">
      <c r="A122" t="s">
        <v>487</v>
      </c>
      <c r="K122" t="s">
        <v>507</v>
      </c>
      <c r="U122" t="s">
        <v>507</v>
      </c>
    </row>
    <row r="123" spans="1:21">
      <c r="A123" t="s">
        <v>488</v>
      </c>
      <c r="K123" t="s">
        <v>508</v>
      </c>
      <c r="U123" t="s">
        <v>508</v>
      </c>
    </row>
    <row r="124" spans="1:21">
      <c r="A124" t="s">
        <v>489</v>
      </c>
      <c r="K124" t="s">
        <v>509</v>
      </c>
      <c r="U124" t="s">
        <v>509</v>
      </c>
    </row>
    <row r="125" spans="1:21">
      <c r="A125" t="s">
        <v>11</v>
      </c>
      <c r="K125" t="s">
        <v>11</v>
      </c>
      <c r="U125" t="s">
        <v>11</v>
      </c>
    </row>
    <row r="127" spans="1:21">
      <c r="A127" t="s">
        <v>12</v>
      </c>
      <c r="K127" t="s">
        <v>12</v>
      </c>
      <c r="U127" t="s">
        <v>12</v>
      </c>
    </row>
    <row r="129" spans="1:21">
      <c r="A129" t="s">
        <v>13</v>
      </c>
      <c r="K129" t="s">
        <v>13</v>
      </c>
      <c r="U129" t="s">
        <v>13</v>
      </c>
    </row>
    <row r="130" spans="1:21">
      <c r="A130" t="s">
        <v>490</v>
      </c>
      <c r="K130" t="s">
        <v>510</v>
      </c>
      <c r="U130" t="s">
        <v>510</v>
      </c>
    </row>
    <row r="131" spans="1:21">
      <c r="A131" t="s">
        <v>491</v>
      </c>
      <c r="K131" t="s">
        <v>511</v>
      </c>
      <c r="U131" t="s">
        <v>511</v>
      </c>
    </row>
    <row r="132" spans="1:21">
      <c r="A132" t="s">
        <v>492</v>
      </c>
      <c r="K132" t="s">
        <v>512</v>
      </c>
      <c r="U132" t="s">
        <v>512</v>
      </c>
    </row>
    <row r="133" spans="1:21">
      <c r="A133" t="s">
        <v>493</v>
      </c>
      <c r="K133" t="s">
        <v>513</v>
      </c>
      <c r="U133" t="s">
        <v>513</v>
      </c>
    </row>
    <row r="134" spans="1:21">
      <c r="A134" t="s">
        <v>494</v>
      </c>
      <c r="K134" t="s">
        <v>514</v>
      </c>
      <c r="U134" t="s">
        <v>514</v>
      </c>
    </row>
    <row r="135" spans="1:21">
      <c r="A135" t="s">
        <v>495</v>
      </c>
      <c r="K135" t="s">
        <v>515</v>
      </c>
      <c r="U135" t="s">
        <v>525</v>
      </c>
    </row>
    <row r="136" spans="1:21">
      <c r="A136" t="s">
        <v>496</v>
      </c>
      <c r="K136" t="s">
        <v>516</v>
      </c>
      <c r="U136" t="s">
        <v>516</v>
      </c>
    </row>
    <row r="138" spans="1:21">
      <c r="A138" t="s">
        <v>22</v>
      </c>
      <c r="K138" t="s">
        <v>22</v>
      </c>
      <c r="U138" t="s">
        <v>22</v>
      </c>
    </row>
    <row r="140" spans="1:21">
      <c r="A140" t="s">
        <v>327</v>
      </c>
      <c r="K140" t="s">
        <v>327</v>
      </c>
      <c r="U140" t="s">
        <v>327</v>
      </c>
    </row>
    <row r="141" spans="1:21">
      <c r="A141" t="s">
        <v>497</v>
      </c>
      <c r="K141" t="s">
        <v>517</v>
      </c>
      <c r="U141" t="s">
        <v>526</v>
      </c>
    </row>
    <row r="142" spans="1:21">
      <c r="A142" t="s">
        <v>498</v>
      </c>
      <c r="K142" t="s">
        <v>518</v>
      </c>
      <c r="U142" t="s">
        <v>527</v>
      </c>
    </row>
    <row r="143" spans="1:21">
      <c r="A143" t="s">
        <v>499</v>
      </c>
      <c r="K143" t="s">
        <v>519</v>
      </c>
      <c r="U143" t="s">
        <v>528</v>
      </c>
    </row>
    <row r="144" spans="1:21">
      <c r="A144" t="s">
        <v>500</v>
      </c>
      <c r="K144" t="s">
        <v>520</v>
      </c>
      <c r="U144" t="s">
        <v>529</v>
      </c>
    </row>
    <row r="145" spans="1:21">
      <c r="A145" t="s">
        <v>501</v>
      </c>
      <c r="K145" t="s">
        <v>521</v>
      </c>
      <c r="U145" t="s">
        <v>530</v>
      </c>
    </row>
    <row r="146" spans="1:21">
      <c r="A146" t="s">
        <v>502</v>
      </c>
      <c r="K146" t="s">
        <v>522</v>
      </c>
      <c r="U146" t="s">
        <v>531</v>
      </c>
    </row>
    <row r="151" spans="1:21">
      <c r="A151" s="3" t="s">
        <v>217</v>
      </c>
    </row>
    <row r="152" spans="1:21">
      <c r="A152" s="4" t="s">
        <v>31</v>
      </c>
      <c r="K152" s="4" t="s">
        <v>56</v>
      </c>
      <c r="U152" s="4" t="s">
        <v>96</v>
      </c>
    </row>
    <row r="153" spans="1:21">
      <c r="A153" t="s">
        <v>2</v>
      </c>
      <c r="K153" t="s">
        <v>2</v>
      </c>
      <c r="U153" t="s">
        <v>2</v>
      </c>
    </row>
    <row r="154" spans="1:21">
      <c r="A154" t="s">
        <v>3</v>
      </c>
      <c r="K154" t="s">
        <v>3</v>
      </c>
      <c r="U154" t="s">
        <v>3</v>
      </c>
    </row>
    <row r="156" spans="1:21">
      <c r="A156" t="s">
        <v>532</v>
      </c>
      <c r="K156" t="s">
        <v>552</v>
      </c>
      <c r="U156" t="s">
        <v>571</v>
      </c>
    </row>
    <row r="157" spans="1:21">
      <c r="A157" t="s">
        <v>533</v>
      </c>
      <c r="K157" t="s">
        <v>553</v>
      </c>
      <c r="U157" t="s">
        <v>572</v>
      </c>
    </row>
    <row r="158" spans="1:21">
      <c r="A158" t="s">
        <v>534</v>
      </c>
      <c r="K158" t="s">
        <v>554</v>
      </c>
      <c r="U158" t="s">
        <v>554</v>
      </c>
    </row>
    <row r="159" spans="1:21">
      <c r="A159" t="s">
        <v>535</v>
      </c>
      <c r="K159" t="s">
        <v>555</v>
      </c>
      <c r="U159" t="s">
        <v>555</v>
      </c>
    </row>
    <row r="160" spans="1:21">
      <c r="A160" t="s">
        <v>536</v>
      </c>
      <c r="K160" t="s">
        <v>536</v>
      </c>
      <c r="U160" t="s">
        <v>536</v>
      </c>
    </row>
    <row r="161" spans="1:21">
      <c r="A161" t="s">
        <v>537</v>
      </c>
      <c r="K161" t="s">
        <v>556</v>
      </c>
      <c r="U161" t="s">
        <v>573</v>
      </c>
    </row>
    <row r="162" spans="1:21">
      <c r="A162" t="s">
        <v>538</v>
      </c>
      <c r="K162" t="s">
        <v>557</v>
      </c>
      <c r="U162" t="s">
        <v>574</v>
      </c>
    </row>
    <row r="163" spans="1:21">
      <c r="A163" t="s">
        <v>11</v>
      </c>
      <c r="K163" t="s">
        <v>11</v>
      </c>
      <c r="U163" t="s">
        <v>11</v>
      </c>
    </row>
    <row r="165" spans="1:21">
      <c r="A165" t="s">
        <v>12</v>
      </c>
      <c r="K165" t="s">
        <v>12</v>
      </c>
      <c r="U165" t="s">
        <v>12</v>
      </c>
    </row>
    <row r="167" spans="1:21">
      <c r="A167" t="s">
        <v>13</v>
      </c>
      <c r="K167" t="s">
        <v>13</v>
      </c>
      <c r="U167" t="s">
        <v>13</v>
      </c>
    </row>
    <row r="168" spans="1:21">
      <c r="A168" t="s">
        <v>539</v>
      </c>
      <c r="K168" t="s">
        <v>558</v>
      </c>
      <c r="U168" t="s">
        <v>575</v>
      </c>
    </row>
    <row r="169" spans="1:21">
      <c r="A169" t="s">
        <v>540</v>
      </c>
      <c r="K169" t="s">
        <v>559</v>
      </c>
      <c r="U169" t="s">
        <v>576</v>
      </c>
    </row>
    <row r="170" spans="1:21">
      <c r="A170" t="s">
        <v>541</v>
      </c>
      <c r="K170" t="s">
        <v>560</v>
      </c>
      <c r="U170" t="s">
        <v>577</v>
      </c>
    </row>
    <row r="171" spans="1:21">
      <c r="A171" t="s">
        <v>542</v>
      </c>
      <c r="K171" t="s">
        <v>561</v>
      </c>
      <c r="U171" t="s">
        <v>578</v>
      </c>
    </row>
    <row r="172" spans="1:21">
      <c r="A172" t="s">
        <v>543</v>
      </c>
      <c r="K172" t="s">
        <v>562</v>
      </c>
      <c r="U172" t="s">
        <v>579</v>
      </c>
    </row>
    <row r="173" spans="1:21">
      <c r="A173" t="s">
        <v>544</v>
      </c>
      <c r="K173" t="s">
        <v>563</v>
      </c>
      <c r="U173" t="s">
        <v>580</v>
      </c>
    </row>
    <row r="174" spans="1:21">
      <c r="A174" t="s">
        <v>545</v>
      </c>
      <c r="K174" t="s">
        <v>564</v>
      </c>
      <c r="U174" t="s">
        <v>564</v>
      </c>
    </row>
    <row r="176" spans="1:21">
      <c r="A176" t="s">
        <v>22</v>
      </c>
      <c r="K176" t="s">
        <v>22</v>
      </c>
      <c r="U176" t="s">
        <v>22</v>
      </c>
    </row>
    <row r="178" spans="1:21">
      <c r="A178" t="s">
        <v>327</v>
      </c>
      <c r="K178" t="s">
        <v>327</v>
      </c>
      <c r="U178" t="s">
        <v>327</v>
      </c>
    </row>
    <row r="179" spans="1:21">
      <c r="A179" t="s">
        <v>546</v>
      </c>
      <c r="K179" t="s">
        <v>565</v>
      </c>
      <c r="U179" t="s">
        <v>581</v>
      </c>
    </row>
    <row r="180" spans="1:21">
      <c r="A180" t="s">
        <v>547</v>
      </c>
      <c r="K180" t="s">
        <v>566</v>
      </c>
      <c r="U180" t="s">
        <v>582</v>
      </c>
    </row>
    <row r="181" spans="1:21">
      <c r="A181" t="s">
        <v>548</v>
      </c>
      <c r="K181" t="s">
        <v>567</v>
      </c>
      <c r="U181" t="s">
        <v>583</v>
      </c>
    </row>
    <row r="182" spans="1:21">
      <c r="A182" t="s">
        <v>549</v>
      </c>
      <c r="K182" t="s">
        <v>568</v>
      </c>
      <c r="U182" t="s">
        <v>584</v>
      </c>
    </row>
    <row r="183" spans="1:21">
      <c r="A183" t="s">
        <v>550</v>
      </c>
      <c r="K183" t="s">
        <v>569</v>
      </c>
      <c r="U183" t="s">
        <v>585</v>
      </c>
    </row>
    <row r="184" spans="1:21">
      <c r="A184" t="s">
        <v>551</v>
      </c>
      <c r="K184" t="s">
        <v>570</v>
      </c>
      <c r="U184" t="s">
        <v>586</v>
      </c>
    </row>
    <row r="189" spans="1:21">
      <c r="A189" s="5" t="s">
        <v>54</v>
      </c>
      <c r="K189" s="4" t="s">
        <v>117</v>
      </c>
      <c r="U189" s="4" t="s">
        <v>118</v>
      </c>
    </row>
    <row r="190" spans="1:21">
      <c r="A190" t="s">
        <v>2</v>
      </c>
      <c r="K190" t="s">
        <v>2</v>
      </c>
      <c r="U190" t="s">
        <v>2</v>
      </c>
    </row>
    <row r="191" spans="1:21">
      <c r="A191" t="s">
        <v>3</v>
      </c>
      <c r="K191" t="s">
        <v>3</v>
      </c>
      <c r="U191" t="s">
        <v>3</v>
      </c>
    </row>
    <row r="193" spans="1:21">
      <c r="A193" t="s">
        <v>587</v>
      </c>
      <c r="K193" t="s">
        <v>607</v>
      </c>
      <c r="U193" t="s">
        <v>625</v>
      </c>
    </row>
    <row r="194" spans="1:21">
      <c r="A194" t="s">
        <v>588</v>
      </c>
      <c r="K194" t="s">
        <v>608</v>
      </c>
      <c r="U194" t="s">
        <v>626</v>
      </c>
    </row>
    <row r="195" spans="1:21">
      <c r="A195" t="s">
        <v>589</v>
      </c>
      <c r="K195" t="s">
        <v>159</v>
      </c>
      <c r="U195" t="s">
        <v>159</v>
      </c>
    </row>
    <row r="196" spans="1:21">
      <c r="A196" t="s">
        <v>590</v>
      </c>
      <c r="K196" t="s">
        <v>609</v>
      </c>
      <c r="U196" t="s">
        <v>609</v>
      </c>
    </row>
    <row r="197" spans="1:21">
      <c r="A197" t="s">
        <v>591</v>
      </c>
      <c r="K197" t="s">
        <v>591</v>
      </c>
      <c r="U197" t="s">
        <v>591</v>
      </c>
    </row>
    <row r="198" spans="1:21">
      <c r="A198" t="s">
        <v>592</v>
      </c>
      <c r="K198" t="s">
        <v>610</v>
      </c>
      <c r="U198" t="s">
        <v>610</v>
      </c>
    </row>
    <row r="199" spans="1:21">
      <c r="A199" t="s">
        <v>593</v>
      </c>
      <c r="K199" t="s">
        <v>611</v>
      </c>
      <c r="U199" t="s">
        <v>611</v>
      </c>
    </row>
    <row r="200" spans="1:21">
      <c r="A200" t="s">
        <v>11</v>
      </c>
      <c r="K200" t="s">
        <v>11</v>
      </c>
      <c r="U200" t="s">
        <v>11</v>
      </c>
    </row>
    <row r="202" spans="1:21">
      <c r="A202" t="s">
        <v>12</v>
      </c>
      <c r="K202" t="s">
        <v>12</v>
      </c>
      <c r="U202" t="s">
        <v>12</v>
      </c>
    </row>
    <row r="204" spans="1:21">
      <c r="A204" t="s">
        <v>13</v>
      </c>
      <c r="K204" t="s">
        <v>13</v>
      </c>
      <c r="U204" t="s">
        <v>13</v>
      </c>
    </row>
    <row r="205" spans="1:21">
      <c r="A205" t="s">
        <v>594</v>
      </c>
      <c r="K205" t="s">
        <v>612</v>
      </c>
      <c r="U205" t="s">
        <v>627</v>
      </c>
    </row>
    <row r="206" spans="1:21">
      <c r="A206" t="s">
        <v>595</v>
      </c>
      <c r="K206" t="s">
        <v>613</v>
      </c>
      <c r="U206" t="s">
        <v>613</v>
      </c>
    </row>
    <row r="207" spans="1:21">
      <c r="A207" t="s">
        <v>596</v>
      </c>
      <c r="K207" t="s">
        <v>614</v>
      </c>
      <c r="U207" t="s">
        <v>628</v>
      </c>
    </row>
    <row r="208" spans="1:21">
      <c r="A208" t="s">
        <v>597</v>
      </c>
      <c r="K208" t="s">
        <v>615</v>
      </c>
      <c r="U208" t="s">
        <v>615</v>
      </c>
    </row>
    <row r="209" spans="1:21">
      <c r="A209" t="s">
        <v>598</v>
      </c>
      <c r="K209" t="s">
        <v>616</v>
      </c>
      <c r="U209" t="s">
        <v>629</v>
      </c>
    </row>
    <row r="210" spans="1:21">
      <c r="A210" t="s">
        <v>599</v>
      </c>
      <c r="K210" t="s">
        <v>617</v>
      </c>
      <c r="U210" t="s">
        <v>630</v>
      </c>
    </row>
    <row r="211" spans="1:21">
      <c r="A211" t="s">
        <v>600</v>
      </c>
      <c r="K211" t="s">
        <v>618</v>
      </c>
      <c r="U211" t="s">
        <v>631</v>
      </c>
    </row>
    <row r="213" spans="1:21">
      <c r="A213" t="s">
        <v>22</v>
      </c>
      <c r="K213" t="s">
        <v>22</v>
      </c>
      <c r="U213" t="s">
        <v>22</v>
      </c>
    </row>
    <row r="215" spans="1:21">
      <c r="A215" t="s">
        <v>327</v>
      </c>
      <c r="K215" t="s">
        <v>327</v>
      </c>
      <c r="U215" t="s">
        <v>327</v>
      </c>
    </row>
    <row r="216" spans="1:21">
      <c r="A216" t="s">
        <v>601</v>
      </c>
      <c r="K216" t="s">
        <v>619</v>
      </c>
      <c r="U216" t="s">
        <v>632</v>
      </c>
    </row>
    <row r="217" spans="1:21">
      <c r="A217" t="s">
        <v>602</v>
      </c>
      <c r="K217" t="s">
        <v>620</v>
      </c>
      <c r="U217" t="s">
        <v>633</v>
      </c>
    </row>
    <row r="218" spans="1:21">
      <c r="A218" t="s">
        <v>603</v>
      </c>
      <c r="K218" t="s">
        <v>621</v>
      </c>
      <c r="U218" t="s">
        <v>634</v>
      </c>
    </row>
    <row r="219" spans="1:21">
      <c r="A219" t="s">
        <v>604</v>
      </c>
      <c r="K219" t="s">
        <v>622</v>
      </c>
      <c r="U219" t="s">
        <v>635</v>
      </c>
    </row>
    <row r="220" spans="1:21">
      <c r="A220" t="s">
        <v>605</v>
      </c>
      <c r="K220" t="s">
        <v>623</v>
      </c>
      <c r="U220" t="s">
        <v>636</v>
      </c>
    </row>
    <row r="221" spans="1:21">
      <c r="A221" t="s">
        <v>606</v>
      </c>
      <c r="K221" t="s">
        <v>624</v>
      </c>
      <c r="U221" t="s">
        <v>637</v>
      </c>
    </row>
  </sheetData>
  <phoneticPr fontId="2"/>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111"/>
  <sheetViews>
    <sheetView topLeftCell="A16" zoomScale="80" zoomScaleNormal="80" workbookViewId="0">
      <selection activeCell="B107" sqref="B107"/>
    </sheetView>
  </sheetViews>
  <sheetFormatPr defaultRowHeight="14.25"/>
  <sheetData>
    <row r="1" spans="1:1">
      <c r="A1" t="s">
        <v>638</v>
      </c>
    </row>
    <row r="2" spans="1:1">
      <c r="A2" s="3" t="s">
        <v>55</v>
      </c>
    </row>
    <row r="3" spans="1:1">
      <c r="A3" s="5" t="s">
        <v>54</v>
      </c>
    </row>
    <row r="4" spans="1:1">
      <c r="A4" t="s">
        <v>2</v>
      </c>
    </row>
    <row r="5" spans="1:1">
      <c r="A5" t="s">
        <v>3</v>
      </c>
    </row>
    <row r="7" spans="1:1">
      <c r="A7" t="s">
        <v>720</v>
      </c>
    </row>
    <row r="8" spans="1:1">
      <c r="A8" t="s">
        <v>721</v>
      </c>
    </row>
    <row r="9" spans="1:1">
      <c r="A9" t="s">
        <v>722</v>
      </c>
    </row>
    <row r="10" spans="1:1">
      <c r="A10" t="s">
        <v>723</v>
      </c>
    </row>
    <row r="11" spans="1:1">
      <c r="A11" t="s">
        <v>724</v>
      </c>
    </row>
    <row r="12" spans="1:1">
      <c r="A12" t="s">
        <v>725</v>
      </c>
    </row>
    <row r="13" spans="1:1">
      <c r="A13" t="s">
        <v>726</v>
      </c>
    </row>
    <row r="14" spans="1:1">
      <c r="A14" t="s">
        <v>11</v>
      </c>
    </row>
    <row r="16" spans="1:1">
      <c r="A16" t="s">
        <v>12</v>
      </c>
    </row>
    <row r="18" spans="1:1">
      <c r="A18" t="s">
        <v>13</v>
      </c>
    </row>
    <row r="19" spans="1:1">
      <c r="A19" t="s">
        <v>727</v>
      </c>
    </row>
    <row r="20" spans="1:1">
      <c r="A20" t="s">
        <v>728</v>
      </c>
    </row>
    <row r="21" spans="1:1">
      <c r="A21" t="s">
        <v>729</v>
      </c>
    </row>
    <row r="22" spans="1:1">
      <c r="A22" t="s">
        <v>730</v>
      </c>
    </row>
    <row r="23" spans="1:1">
      <c r="A23" t="s">
        <v>731</v>
      </c>
    </row>
    <row r="24" spans="1:1">
      <c r="A24" t="s">
        <v>732</v>
      </c>
    </row>
    <row r="25" spans="1:1">
      <c r="A25" t="s">
        <v>733</v>
      </c>
    </row>
    <row r="27" spans="1:1">
      <c r="A27" t="s">
        <v>22</v>
      </c>
    </row>
    <row r="29" spans="1:1">
      <c r="A29" t="s">
        <v>386</v>
      </c>
    </row>
    <row r="30" spans="1:1">
      <c r="A30" t="s">
        <v>734</v>
      </c>
    </row>
    <row r="31" spans="1:1">
      <c r="A31" t="s">
        <v>735</v>
      </c>
    </row>
    <row r="32" spans="1:1">
      <c r="A32" t="s">
        <v>736</v>
      </c>
    </row>
    <row r="33" spans="1:1">
      <c r="A33" t="s">
        <v>737</v>
      </c>
    </row>
    <row r="34" spans="1:1">
      <c r="A34" t="s">
        <v>738</v>
      </c>
    </row>
    <row r="35" spans="1:1">
      <c r="A35" t="s">
        <v>739</v>
      </c>
    </row>
    <row r="40" spans="1:1">
      <c r="A40" s="3" t="s">
        <v>120</v>
      </c>
    </row>
    <row r="41" spans="1:1">
      <c r="A41" s="5" t="s">
        <v>54</v>
      </c>
    </row>
    <row r="42" spans="1:1">
      <c r="A42" t="s">
        <v>2</v>
      </c>
    </row>
    <row r="43" spans="1:1">
      <c r="A43" t="s">
        <v>3</v>
      </c>
    </row>
    <row r="45" spans="1:1">
      <c r="A45" t="s">
        <v>740</v>
      </c>
    </row>
    <row r="46" spans="1:1">
      <c r="A46" t="s">
        <v>741</v>
      </c>
    </row>
    <row r="47" spans="1:1">
      <c r="A47" t="s">
        <v>742</v>
      </c>
    </row>
    <row r="48" spans="1:1">
      <c r="A48" t="s">
        <v>743</v>
      </c>
    </row>
    <row r="49" spans="1:1">
      <c r="A49" t="s">
        <v>744</v>
      </c>
    </row>
    <row r="50" spans="1:1">
      <c r="A50" t="s">
        <v>745</v>
      </c>
    </row>
    <row r="51" spans="1:1">
      <c r="A51" t="s">
        <v>746</v>
      </c>
    </row>
    <row r="52" spans="1:1">
      <c r="A52" t="s">
        <v>11</v>
      </c>
    </row>
    <row r="54" spans="1:1">
      <c r="A54" t="s">
        <v>12</v>
      </c>
    </row>
    <row r="56" spans="1:1">
      <c r="A56" t="s">
        <v>13</v>
      </c>
    </row>
    <row r="57" spans="1:1">
      <c r="A57" t="s">
        <v>747</v>
      </c>
    </row>
    <row r="58" spans="1:1">
      <c r="A58" t="s">
        <v>748</v>
      </c>
    </row>
    <row r="59" spans="1:1">
      <c r="A59" t="s">
        <v>749</v>
      </c>
    </row>
    <row r="60" spans="1:1">
      <c r="A60" t="s">
        <v>750</v>
      </c>
    </row>
    <row r="61" spans="1:1">
      <c r="A61" t="s">
        <v>751</v>
      </c>
    </row>
    <row r="62" spans="1:1">
      <c r="A62" t="s">
        <v>752</v>
      </c>
    </row>
    <row r="63" spans="1:1">
      <c r="A63" t="s">
        <v>753</v>
      </c>
    </row>
    <row r="65" spans="1:1">
      <c r="A65" t="s">
        <v>22</v>
      </c>
    </row>
    <row r="67" spans="1:1">
      <c r="A67" t="s">
        <v>327</v>
      </c>
    </row>
    <row r="68" spans="1:1">
      <c r="A68" t="s">
        <v>754</v>
      </c>
    </row>
    <row r="69" spans="1:1">
      <c r="A69" t="s">
        <v>755</v>
      </c>
    </row>
    <row r="70" spans="1:1">
      <c r="A70" t="s">
        <v>756</v>
      </c>
    </row>
    <row r="71" spans="1:1">
      <c r="A71" t="s">
        <v>757</v>
      </c>
    </row>
    <row r="72" spans="1:1">
      <c r="A72" t="s">
        <v>758</v>
      </c>
    </row>
    <row r="73" spans="1:1">
      <c r="A73" t="s">
        <v>759</v>
      </c>
    </row>
    <row r="78" spans="1:1">
      <c r="A78" s="3" t="s">
        <v>217</v>
      </c>
    </row>
    <row r="79" spans="1:1">
      <c r="A79" s="5" t="s">
        <v>54</v>
      </c>
    </row>
    <row r="80" spans="1:1">
      <c r="A80" t="s">
        <v>2</v>
      </c>
    </row>
    <row r="81" spans="1:1">
      <c r="A81" t="s">
        <v>3</v>
      </c>
    </row>
    <row r="83" spans="1:1">
      <c r="A83" t="s">
        <v>760</v>
      </c>
    </row>
    <row r="84" spans="1:1">
      <c r="A84" t="s">
        <v>761</v>
      </c>
    </row>
    <row r="85" spans="1:1">
      <c r="A85" t="s">
        <v>762</v>
      </c>
    </row>
    <row r="86" spans="1:1">
      <c r="A86" t="s">
        <v>763</v>
      </c>
    </row>
    <row r="87" spans="1:1">
      <c r="A87" t="s">
        <v>764</v>
      </c>
    </row>
    <row r="88" spans="1:1">
      <c r="A88" t="s">
        <v>765</v>
      </c>
    </row>
    <row r="89" spans="1:1">
      <c r="A89" t="s">
        <v>766</v>
      </c>
    </row>
    <row r="90" spans="1:1">
      <c r="A90" t="s">
        <v>11</v>
      </c>
    </row>
    <row r="92" spans="1:1">
      <c r="A92" t="s">
        <v>12</v>
      </c>
    </row>
    <row r="94" spans="1:1">
      <c r="A94" t="s">
        <v>13</v>
      </c>
    </row>
    <row r="95" spans="1:1">
      <c r="A95" t="s">
        <v>767</v>
      </c>
    </row>
    <row r="96" spans="1:1">
      <c r="A96" t="s">
        <v>768</v>
      </c>
    </row>
    <row r="97" spans="1:1">
      <c r="A97" t="s">
        <v>769</v>
      </c>
    </row>
    <row r="98" spans="1:1">
      <c r="A98" t="s">
        <v>770</v>
      </c>
    </row>
    <row r="99" spans="1:1">
      <c r="A99" t="s">
        <v>771</v>
      </c>
    </row>
    <row r="100" spans="1:1">
      <c r="A100" t="s">
        <v>772</v>
      </c>
    </row>
    <row r="101" spans="1:1">
      <c r="A101" t="s">
        <v>773</v>
      </c>
    </row>
    <row r="103" spans="1:1">
      <c r="A103" t="s">
        <v>22</v>
      </c>
    </row>
    <row r="105" spans="1:1">
      <c r="A105" t="s">
        <v>327</v>
      </c>
    </row>
    <row r="106" spans="1:1">
      <c r="A106" t="s">
        <v>774</v>
      </c>
    </row>
    <row r="107" spans="1:1">
      <c r="A107" t="s">
        <v>775</v>
      </c>
    </row>
    <row r="108" spans="1:1">
      <c r="A108" t="s">
        <v>776</v>
      </c>
    </row>
    <row r="109" spans="1:1">
      <c r="A109" t="s">
        <v>777</v>
      </c>
    </row>
    <row r="110" spans="1:1">
      <c r="A110" t="s">
        <v>778</v>
      </c>
    </row>
    <row r="111" spans="1:1">
      <c r="A111" t="s">
        <v>779</v>
      </c>
    </row>
  </sheetData>
  <phoneticPr fontId="2"/>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B112"/>
  <sheetViews>
    <sheetView zoomScale="80" zoomScaleNormal="80" workbookViewId="0">
      <selection activeCell="B107" sqref="B107"/>
    </sheetView>
  </sheetViews>
  <sheetFormatPr defaultRowHeight="14.25"/>
  <cols>
    <col min="10" max="10" width="10.625" bestFit="1" customWidth="1"/>
    <col min="19" max="19" width="10.625" bestFit="1" customWidth="1"/>
  </cols>
  <sheetData>
    <row r="1" spans="1:28">
      <c r="A1" t="s">
        <v>656</v>
      </c>
    </row>
    <row r="2" spans="1:28">
      <c r="A2" s="10" t="s">
        <v>902</v>
      </c>
      <c r="J2" s="10" t="s">
        <v>964</v>
      </c>
      <c r="S2" s="10" t="s">
        <v>903</v>
      </c>
      <c r="AB2" s="10" t="s">
        <v>904</v>
      </c>
    </row>
    <row r="3" spans="1:28">
      <c r="A3" s="3" t="s">
        <v>55</v>
      </c>
      <c r="J3" s="3" t="s">
        <v>55</v>
      </c>
      <c r="S3" s="3" t="s">
        <v>55</v>
      </c>
      <c r="AB3" s="3" t="s">
        <v>55</v>
      </c>
    </row>
    <row r="4" spans="1:28">
      <c r="A4" s="5" t="s">
        <v>54</v>
      </c>
      <c r="J4" s="5" t="s">
        <v>54</v>
      </c>
      <c r="S4" s="5" t="s">
        <v>54</v>
      </c>
      <c r="AB4" s="5" t="s">
        <v>54</v>
      </c>
    </row>
    <row r="5" spans="1:28">
      <c r="A5" t="s">
        <v>2</v>
      </c>
      <c r="J5" t="s">
        <v>2</v>
      </c>
      <c r="S5" t="s">
        <v>2</v>
      </c>
      <c r="AB5" t="s">
        <v>2</v>
      </c>
    </row>
    <row r="6" spans="1:28">
      <c r="A6" t="s">
        <v>3</v>
      </c>
      <c r="J6" t="s">
        <v>3</v>
      </c>
      <c r="S6" t="s">
        <v>3</v>
      </c>
      <c r="AB6" t="s">
        <v>3</v>
      </c>
    </row>
    <row r="8" spans="1:28">
      <c r="A8" t="s">
        <v>659</v>
      </c>
      <c r="J8" t="s">
        <v>965</v>
      </c>
      <c r="S8" t="s">
        <v>840</v>
      </c>
      <c r="AB8" t="s">
        <v>905</v>
      </c>
    </row>
    <row r="9" spans="1:28">
      <c r="A9" t="s">
        <v>660</v>
      </c>
      <c r="J9" t="s">
        <v>966</v>
      </c>
      <c r="S9" t="s">
        <v>841</v>
      </c>
      <c r="AB9" t="s">
        <v>906</v>
      </c>
    </row>
    <row r="10" spans="1:28">
      <c r="A10" t="s">
        <v>661</v>
      </c>
      <c r="J10" t="s">
        <v>967</v>
      </c>
      <c r="S10" t="s">
        <v>842</v>
      </c>
      <c r="AB10" t="s">
        <v>907</v>
      </c>
    </row>
    <row r="11" spans="1:28">
      <c r="A11" t="s">
        <v>662</v>
      </c>
      <c r="J11" t="s">
        <v>968</v>
      </c>
      <c r="S11" t="s">
        <v>843</v>
      </c>
      <c r="AB11" t="s">
        <v>908</v>
      </c>
    </row>
    <row r="12" spans="1:28">
      <c r="A12" t="s">
        <v>663</v>
      </c>
      <c r="J12" t="s">
        <v>969</v>
      </c>
      <c r="S12" t="s">
        <v>844</v>
      </c>
      <c r="AB12" t="s">
        <v>909</v>
      </c>
    </row>
    <row r="13" spans="1:28">
      <c r="A13" t="s">
        <v>664</v>
      </c>
      <c r="J13" t="s">
        <v>970</v>
      </c>
      <c r="S13" t="s">
        <v>845</v>
      </c>
      <c r="AB13" t="s">
        <v>910</v>
      </c>
    </row>
    <row r="14" spans="1:28">
      <c r="A14" t="s">
        <v>665</v>
      </c>
      <c r="J14" t="s">
        <v>971</v>
      </c>
      <c r="S14" t="s">
        <v>846</v>
      </c>
      <c r="AB14" t="s">
        <v>911</v>
      </c>
    </row>
    <row r="15" spans="1:28">
      <c r="A15" t="s">
        <v>666</v>
      </c>
      <c r="J15" t="s">
        <v>972</v>
      </c>
      <c r="S15" t="s">
        <v>847</v>
      </c>
      <c r="AB15" t="s">
        <v>912</v>
      </c>
    </row>
    <row r="17" spans="1:28">
      <c r="A17" t="s">
        <v>12</v>
      </c>
      <c r="J17" t="s">
        <v>12</v>
      </c>
      <c r="S17" t="s">
        <v>12</v>
      </c>
      <c r="AB17" t="s">
        <v>12</v>
      </c>
    </row>
    <row r="19" spans="1:28">
      <c r="A19" t="s">
        <v>13</v>
      </c>
      <c r="J19" t="s">
        <v>13</v>
      </c>
      <c r="S19" t="s">
        <v>13</v>
      </c>
      <c r="AB19" t="s">
        <v>13</v>
      </c>
    </row>
    <row r="20" spans="1:28">
      <c r="A20" t="s">
        <v>667</v>
      </c>
      <c r="J20" t="s">
        <v>973</v>
      </c>
      <c r="S20" t="s">
        <v>848</v>
      </c>
      <c r="AB20" t="s">
        <v>913</v>
      </c>
    </row>
    <row r="21" spans="1:28">
      <c r="A21" t="s">
        <v>668</v>
      </c>
      <c r="J21" t="s">
        <v>974</v>
      </c>
      <c r="S21" t="s">
        <v>849</v>
      </c>
      <c r="AB21" t="s">
        <v>914</v>
      </c>
    </row>
    <row r="22" spans="1:28">
      <c r="A22" t="s">
        <v>669</v>
      </c>
      <c r="J22" t="s">
        <v>975</v>
      </c>
      <c r="S22" t="s">
        <v>850</v>
      </c>
      <c r="AB22" t="s">
        <v>915</v>
      </c>
    </row>
    <row r="23" spans="1:28">
      <c r="A23" t="s">
        <v>670</v>
      </c>
      <c r="J23" t="s">
        <v>976</v>
      </c>
      <c r="S23" t="s">
        <v>851</v>
      </c>
      <c r="AB23" t="s">
        <v>916</v>
      </c>
    </row>
    <row r="24" spans="1:28">
      <c r="A24" t="s">
        <v>671</v>
      </c>
      <c r="J24" t="s">
        <v>977</v>
      </c>
      <c r="S24" t="s">
        <v>852</v>
      </c>
      <c r="AB24" t="s">
        <v>917</v>
      </c>
    </row>
    <row r="25" spans="1:28">
      <c r="A25" t="s">
        <v>672</v>
      </c>
      <c r="J25" t="s">
        <v>978</v>
      </c>
      <c r="S25" t="s">
        <v>853</v>
      </c>
      <c r="AB25" t="s">
        <v>918</v>
      </c>
    </row>
    <row r="26" spans="1:28">
      <c r="A26" t="s">
        <v>673</v>
      </c>
      <c r="J26" t="s">
        <v>979</v>
      </c>
      <c r="S26" t="s">
        <v>854</v>
      </c>
      <c r="AB26" t="s">
        <v>919</v>
      </c>
    </row>
    <row r="28" spans="1:28">
      <c r="A28" t="s">
        <v>22</v>
      </c>
      <c r="J28" t="s">
        <v>22</v>
      </c>
      <c r="S28" t="s">
        <v>22</v>
      </c>
      <c r="AB28" t="s">
        <v>22</v>
      </c>
    </row>
    <row r="30" spans="1:28">
      <c r="A30" t="s">
        <v>386</v>
      </c>
      <c r="J30" t="s">
        <v>327</v>
      </c>
      <c r="S30" t="s">
        <v>327</v>
      </c>
      <c r="AB30" t="s">
        <v>327</v>
      </c>
    </row>
    <row r="31" spans="1:28">
      <c r="A31" t="s">
        <v>674</v>
      </c>
      <c r="J31" t="s">
        <v>980</v>
      </c>
      <c r="S31" t="s">
        <v>855</v>
      </c>
      <c r="AB31" t="s">
        <v>920</v>
      </c>
    </row>
    <row r="32" spans="1:28">
      <c r="A32" t="s">
        <v>675</v>
      </c>
      <c r="J32" t="s">
        <v>981</v>
      </c>
      <c r="S32" t="s">
        <v>856</v>
      </c>
      <c r="AB32" t="s">
        <v>921</v>
      </c>
    </row>
    <row r="33" spans="1:28">
      <c r="A33" t="s">
        <v>676</v>
      </c>
      <c r="J33" t="s">
        <v>982</v>
      </c>
      <c r="S33" t="s">
        <v>857</v>
      </c>
      <c r="AB33" t="s">
        <v>922</v>
      </c>
    </row>
    <row r="34" spans="1:28">
      <c r="A34" t="s">
        <v>677</v>
      </c>
      <c r="J34" t="s">
        <v>983</v>
      </c>
      <c r="S34" t="s">
        <v>858</v>
      </c>
      <c r="AB34" t="s">
        <v>923</v>
      </c>
    </row>
    <row r="35" spans="1:28">
      <c r="A35" t="s">
        <v>678</v>
      </c>
      <c r="J35" t="s">
        <v>984</v>
      </c>
      <c r="S35" t="s">
        <v>859</v>
      </c>
      <c r="AB35" t="s">
        <v>924</v>
      </c>
    </row>
    <row r="36" spans="1:28">
      <c r="A36" t="s">
        <v>679</v>
      </c>
      <c r="J36" t="s">
        <v>985</v>
      </c>
      <c r="S36" t="s">
        <v>860</v>
      </c>
      <c r="AB36" t="s">
        <v>925</v>
      </c>
    </row>
    <row r="41" spans="1:28">
      <c r="A41" s="3" t="s">
        <v>120</v>
      </c>
      <c r="J41" s="3" t="s">
        <v>120</v>
      </c>
      <c r="S41" s="3" t="s">
        <v>120</v>
      </c>
      <c r="AB41" s="3" t="s">
        <v>120</v>
      </c>
    </row>
    <row r="42" spans="1:28">
      <c r="A42" s="5" t="s">
        <v>54</v>
      </c>
      <c r="J42" s="5" t="s">
        <v>54</v>
      </c>
      <c r="S42" s="5" t="s">
        <v>54</v>
      </c>
      <c r="AB42" s="5" t="s">
        <v>54</v>
      </c>
    </row>
    <row r="43" spans="1:28">
      <c r="A43" t="s">
        <v>2</v>
      </c>
      <c r="J43" t="s">
        <v>2</v>
      </c>
      <c r="S43" t="s">
        <v>2</v>
      </c>
      <c r="AB43" t="s">
        <v>119</v>
      </c>
    </row>
    <row r="44" spans="1:28">
      <c r="A44" t="s">
        <v>3</v>
      </c>
      <c r="J44" t="s">
        <v>3</v>
      </c>
      <c r="S44" t="s">
        <v>3</v>
      </c>
      <c r="AB44" t="s">
        <v>3</v>
      </c>
    </row>
    <row r="46" spans="1:28">
      <c r="A46" t="s">
        <v>680</v>
      </c>
      <c r="J46" t="s">
        <v>986</v>
      </c>
      <c r="S46" t="s">
        <v>861</v>
      </c>
      <c r="AB46" t="s">
        <v>926</v>
      </c>
    </row>
    <row r="47" spans="1:28">
      <c r="A47" t="s">
        <v>681</v>
      </c>
      <c r="J47" t="s">
        <v>987</v>
      </c>
      <c r="S47" t="s">
        <v>862</v>
      </c>
      <c r="AB47" t="s">
        <v>927</v>
      </c>
    </row>
    <row r="48" spans="1:28">
      <c r="A48" t="s">
        <v>682</v>
      </c>
      <c r="J48" t="s">
        <v>988</v>
      </c>
      <c r="S48" t="s">
        <v>863</v>
      </c>
      <c r="AB48" t="s">
        <v>928</v>
      </c>
    </row>
    <row r="49" spans="1:28">
      <c r="A49" t="s">
        <v>683</v>
      </c>
      <c r="J49" t="s">
        <v>989</v>
      </c>
      <c r="S49" t="s">
        <v>864</v>
      </c>
      <c r="AB49" t="s">
        <v>864</v>
      </c>
    </row>
    <row r="50" spans="1:28">
      <c r="A50" t="s">
        <v>684</v>
      </c>
      <c r="J50" t="s">
        <v>929</v>
      </c>
      <c r="S50" t="s">
        <v>865</v>
      </c>
      <c r="AB50" t="s">
        <v>929</v>
      </c>
    </row>
    <row r="51" spans="1:28">
      <c r="A51" t="s">
        <v>685</v>
      </c>
      <c r="J51" t="s">
        <v>990</v>
      </c>
      <c r="S51" t="s">
        <v>866</v>
      </c>
      <c r="AB51" t="s">
        <v>930</v>
      </c>
    </row>
    <row r="52" spans="1:28">
      <c r="A52" t="s">
        <v>686</v>
      </c>
      <c r="J52" t="s">
        <v>991</v>
      </c>
      <c r="S52" t="s">
        <v>867</v>
      </c>
      <c r="AB52" t="s">
        <v>931</v>
      </c>
    </row>
    <row r="53" spans="1:28">
      <c r="A53" t="s">
        <v>666</v>
      </c>
      <c r="J53" t="s">
        <v>972</v>
      </c>
      <c r="S53" t="s">
        <v>847</v>
      </c>
      <c r="AB53" t="s">
        <v>912</v>
      </c>
    </row>
    <row r="55" spans="1:28">
      <c r="A55" t="s">
        <v>12</v>
      </c>
      <c r="J55" t="s">
        <v>12</v>
      </c>
      <c r="S55" t="s">
        <v>12</v>
      </c>
      <c r="AB55" t="s">
        <v>12</v>
      </c>
    </row>
    <row r="57" spans="1:28">
      <c r="A57" t="s">
        <v>13</v>
      </c>
      <c r="J57" t="s">
        <v>13</v>
      </c>
      <c r="S57" t="s">
        <v>13</v>
      </c>
      <c r="AB57" t="s">
        <v>13</v>
      </c>
    </row>
    <row r="58" spans="1:28">
      <c r="A58" t="s">
        <v>687</v>
      </c>
      <c r="J58" t="s">
        <v>992</v>
      </c>
      <c r="S58" t="s">
        <v>868</v>
      </c>
      <c r="AB58" t="s">
        <v>932</v>
      </c>
    </row>
    <row r="59" spans="1:28">
      <c r="A59" t="s">
        <v>688</v>
      </c>
      <c r="J59" t="s">
        <v>993</v>
      </c>
      <c r="S59" t="s">
        <v>869</v>
      </c>
      <c r="AB59" t="s">
        <v>933</v>
      </c>
    </row>
    <row r="60" spans="1:28">
      <c r="A60" t="s">
        <v>689</v>
      </c>
      <c r="J60" t="s">
        <v>994</v>
      </c>
      <c r="S60" t="s">
        <v>870</v>
      </c>
      <c r="AB60" t="s">
        <v>934</v>
      </c>
    </row>
    <row r="61" spans="1:28">
      <c r="A61" t="s">
        <v>690</v>
      </c>
      <c r="J61" t="s">
        <v>995</v>
      </c>
      <c r="S61" t="s">
        <v>871</v>
      </c>
      <c r="AB61" t="s">
        <v>935</v>
      </c>
    </row>
    <row r="62" spans="1:28">
      <c r="A62" t="s">
        <v>691</v>
      </c>
      <c r="J62" t="s">
        <v>996</v>
      </c>
      <c r="S62" t="s">
        <v>872</v>
      </c>
      <c r="AB62" t="s">
        <v>936</v>
      </c>
    </row>
    <row r="63" spans="1:28">
      <c r="A63" t="s">
        <v>692</v>
      </c>
      <c r="J63" t="s">
        <v>997</v>
      </c>
      <c r="S63" t="s">
        <v>873</v>
      </c>
      <c r="AB63" t="s">
        <v>937</v>
      </c>
    </row>
    <row r="64" spans="1:28">
      <c r="A64" t="s">
        <v>693</v>
      </c>
      <c r="J64" t="s">
        <v>998</v>
      </c>
      <c r="S64" t="s">
        <v>874</v>
      </c>
      <c r="AB64" t="s">
        <v>938</v>
      </c>
    </row>
    <row r="66" spans="1:28">
      <c r="A66" t="s">
        <v>22</v>
      </c>
      <c r="J66" t="s">
        <v>22</v>
      </c>
      <c r="S66" t="s">
        <v>22</v>
      </c>
      <c r="AB66" t="s">
        <v>22</v>
      </c>
    </row>
    <row r="68" spans="1:28">
      <c r="A68" t="s">
        <v>327</v>
      </c>
      <c r="J68" t="s">
        <v>327</v>
      </c>
      <c r="S68" t="s">
        <v>327</v>
      </c>
      <c r="AB68" t="s">
        <v>895</v>
      </c>
    </row>
    <row r="69" spans="1:28">
      <c r="A69" t="s">
        <v>694</v>
      </c>
      <c r="J69" t="s">
        <v>999</v>
      </c>
      <c r="S69" t="s">
        <v>875</v>
      </c>
      <c r="AB69" t="s">
        <v>939</v>
      </c>
    </row>
    <row r="70" spans="1:28">
      <c r="A70" t="s">
        <v>695</v>
      </c>
      <c r="J70" t="s">
        <v>1000</v>
      </c>
      <c r="S70" t="s">
        <v>876</v>
      </c>
      <c r="AB70" t="s">
        <v>940</v>
      </c>
    </row>
    <row r="71" spans="1:28">
      <c r="A71" t="s">
        <v>696</v>
      </c>
      <c r="J71" t="s">
        <v>1001</v>
      </c>
      <c r="S71" t="s">
        <v>877</v>
      </c>
      <c r="AB71" t="s">
        <v>941</v>
      </c>
    </row>
    <row r="72" spans="1:28">
      <c r="A72" t="s">
        <v>697</v>
      </c>
      <c r="J72" t="s">
        <v>1002</v>
      </c>
      <c r="S72" t="s">
        <v>878</v>
      </c>
      <c r="AB72" t="s">
        <v>942</v>
      </c>
    </row>
    <row r="73" spans="1:28">
      <c r="A73" t="s">
        <v>698</v>
      </c>
      <c r="J73" t="s">
        <v>1003</v>
      </c>
      <c r="S73" t="s">
        <v>879</v>
      </c>
      <c r="AB73" t="s">
        <v>943</v>
      </c>
    </row>
    <row r="74" spans="1:28">
      <c r="A74" t="s">
        <v>699</v>
      </c>
      <c r="J74" t="s">
        <v>1004</v>
      </c>
      <c r="S74" t="s">
        <v>880</v>
      </c>
      <c r="AB74" t="s">
        <v>944</v>
      </c>
    </row>
    <row r="79" spans="1:28">
      <c r="A79" s="3" t="s">
        <v>217</v>
      </c>
      <c r="J79" s="3" t="s">
        <v>217</v>
      </c>
      <c r="S79" s="3" t="s">
        <v>217</v>
      </c>
      <c r="AB79" s="3" t="s">
        <v>217</v>
      </c>
    </row>
    <row r="80" spans="1:28">
      <c r="A80" s="5" t="s">
        <v>54</v>
      </c>
      <c r="J80" s="5" t="s">
        <v>54</v>
      </c>
      <c r="S80" s="5" t="s">
        <v>54</v>
      </c>
      <c r="AB80" s="5" t="s">
        <v>54</v>
      </c>
    </row>
    <row r="81" spans="1:28">
      <c r="A81" t="s">
        <v>2</v>
      </c>
      <c r="J81" t="s">
        <v>2</v>
      </c>
      <c r="S81" t="s">
        <v>2</v>
      </c>
      <c r="AB81" t="s">
        <v>2</v>
      </c>
    </row>
    <row r="82" spans="1:28">
      <c r="A82" t="s">
        <v>3</v>
      </c>
      <c r="J82" t="s">
        <v>3</v>
      </c>
      <c r="S82" t="s">
        <v>3</v>
      </c>
      <c r="AB82" t="s">
        <v>3</v>
      </c>
    </row>
    <row r="84" spans="1:28">
      <c r="A84" t="s">
        <v>700</v>
      </c>
      <c r="J84" t="s">
        <v>1005</v>
      </c>
      <c r="S84" t="s">
        <v>881</v>
      </c>
      <c r="AB84" t="s">
        <v>945</v>
      </c>
    </row>
    <row r="85" spans="1:28">
      <c r="A85" t="s">
        <v>701</v>
      </c>
      <c r="J85" t="s">
        <v>1006</v>
      </c>
      <c r="S85" t="s">
        <v>882</v>
      </c>
      <c r="AB85" t="s">
        <v>946</v>
      </c>
    </row>
    <row r="86" spans="1:28">
      <c r="A86" t="s">
        <v>702</v>
      </c>
      <c r="J86" t="s">
        <v>1007</v>
      </c>
      <c r="S86" t="s">
        <v>883</v>
      </c>
      <c r="AB86" t="s">
        <v>947</v>
      </c>
    </row>
    <row r="87" spans="1:28">
      <c r="A87" t="s">
        <v>703</v>
      </c>
      <c r="J87" t="s">
        <v>1008</v>
      </c>
      <c r="S87" t="s">
        <v>884</v>
      </c>
      <c r="AB87" t="s">
        <v>948</v>
      </c>
    </row>
    <row r="88" spans="1:28">
      <c r="A88" t="s">
        <v>704</v>
      </c>
      <c r="J88" t="s">
        <v>885</v>
      </c>
      <c r="S88" t="s">
        <v>885</v>
      </c>
      <c r="AB88" t="s">
        <v>885</v>
      </c>
    </row>
    <row r="89" spans="1:28">
      <c r="A89" t="s">
        <v>705</v>
      </c>
      <c r="J89" t="s">
        <v>1009</v>
      </c>
      <c r="S89" t="s">
        <v>886</v>
      </c>
      <c r="AB89" t="s">
        <v>949</v>
      </c>
    </row>
    <row r="90" spans="1:28">
      <c r="A90" t="s">
        <v>706</v>
      </c>
      <c r="J90" t="s">
        <v>1010</v>
      </c>
      <c r="S90" t="s">
        <v>887</v>
      </c>
      <c r="AB90" t="s">
        <v>950</v>
      </c>
    </row>
    <row r="91" spans="1:28">
      <c r="A91" t="s">
        <v>666</v>
      </c>
      <c r="J91" t="s">
        <v>972</v>
      </c>
      <c r="S91" t="s">
        <v>847</v>
      </c>
      <c r="AB91" t="s">
        <v>912</v>
      </c>
    </row>
    <row r="93" spans="1:28">
      <c r="A93" t="s">
        <v>12</v>
      </c>
      <c r="J93" t="s">
        <v>12</v>
      </c>
      <c r="S93" t="s">
        <v>12</v>
      </c>
      <c r="AB93" t="s">
        <v>12</v>
      </c>
    </row>
    <row r="95" spans="1:28">
      <c r="A95" t="s">
        <v>13</v>
      </c>
      <c r="J95" t="s">
        <v>13</v>
      </c>
      <c r="S95" t="s">
        <v>13</v>
      </c>
      <c r="AB95" t="s">
        <v>13</v>
      </c>
    </row>
    <row r="96" spans="1:28">
      <c r="A96" t="s">
        <v>707</v>
      </c>
      <c r="J96" t="s">
        <v>1011</v>
      </c>
      <c r="S96" t="s">
        <v>888</v>
      </c>
      <c r="AB96" t="s">
        <v>951</v>
      </c>
    </row>
    <row r="97" spans="1:28">
      <c r="A97" t="s">
        <v>708</v>
      </c>
      <c r="J97" t="s">
        <v>1012</v>
      </c>
      <c r="S97" t="s">
        <v>889</v>
      </c>
      <c r="AB97" t="s">
        <v>952</v>
      </c>
    </row>
    <row r="98" spans="1:28">
      <c r="A98" t="s">
        <v>709</v>
      </c>
      <c r="J98" t="s">
        <v>1013</v>
      </c>
      <c r="S98" t="s">
        <v>890</v>
      </c>
      <c r="AB98" t="s">
        <v>953</v>
      </c>
    </row>
    <row r="99" spans="1:28">
      <c r="A99" t="s">
        <v>710</v>
      </c>
      <c r="J99" t="s">
        <v>1014</v>
      </c>
      <c r="S99" t="s">
        <v>891</v>
      </c>
      <c r="AB99" t="s">
        <v>954</v>
      </c>
    </row>
    <row r="100" spans="1:28">
      <c r="A100" t="s">
        <v>711</v>
      </c>
      <c r="J100" t="s">
        <v>1015</v>
      </c>
      <c r="S100" t="s">
        <v>892</v>
      </c>
      <c r="AB100" t="s">
        <v>955</v>
      </c>
    </row>
    <row r="101" spans="1:28">
      <c r="A101" t="s">
        <v>712</v>
      </c>
      <c r="J101" t="s">
        <v>1016</v>
      </c>
      <c r="S101" t="s">
        <v>893</v>
      </c>
      <c r="AB101" t="s">
        <v>956</v>
      </c>
    </row>
    <row r="102" spans="1:28">
      <c r="A102" t="s">
        <v>713</v>
      </c>
      <c r="J102" t="s">
        <v>1017</v>
      </c>
      <c r="S102" t="s">
        <v>894</v>
      </c>
      <c r="AB102" t="s">
        <v>957</v>
      </c>
    </row>
    <row r="104" spans="1:28">
      <c r="A104" t="s">
        <v>22</v>
      </c>
      <c r="J104" t="s">
        <v>22</v>
      </c>
      <c r="S104" t="s">
        <v>22</v>
      </c>
      <c r="AB104" t="s">
        <v>22</v>
      </c>
    </row>
    <row r="106" spans="1:28">
      <c r="A106" t="s">
        <v>327</v>
      </c>
      <c r="J106" t="s">
        <v>327</v>
      </c>
      <c r="S106" t="s">
        <v>895</v>
      </c>
      <c r="AB106" t="s">
        <v>895</v>
      </c>
    </row>
    <row r="107" spans="1:28">
      <c r="A107" t="s">
        <v>714</v>
      </c>
      <c r="J107" t="s">
        <v>1018</v>
      </c>
      <c r="S107" t="s">
        <v>896</v>
      </c>
      <c r="AB107" t="s">
        <v>958</v>
      </c>
    </row>
    <row r="108" spans="1:28">
      <c r="A108" t="s">
        <v>715</v>
      </c>
      <c r="J108" t="s">
        <v>1019</v>
      </c>
      <c r="S108" t="s">
        <v>897</v>
      </c>
      <c r="AB108" t="s">
        <v>959</v>
      </c>
    </row>
    <row r="109" spans="1:28">
      <c r="A109" t="s">
        <v>716</v>
      </c>
      <c r="J109" t="s">
        <v>1020</v>
      </c>
      <c r="S109" t="s">
        <v>898</v>
      </c>
      <c r="AB109" t="s">
        <v>960</v>
      </c>
    </row>
    <row r="110" spans="1:28">
      <c r="A110" t="s">
        <v>717</v>
      </c>
      <c r="J110" t="s">
        <v>1021</v>
      </c>
      <c r="S110" t="s">
        <v>899</v>
      </c>
      <c r="AB110" t="s">
        <v>961</v>
      </c>
    </row>
    <row r="111" spans="1:28">
      <c r="A111" t="s">
        <v>718</v>
      </c>
      <c r="J111" t="s">
        <v>1022</v>
      </c>
      <c r="S111" t="s">
        <v>900</v>
      </c>
      <c r="AB111" t="s">
        <v>962</v>
      </c>
    </row>
    <row r="112" spans="1:28">
      <c r="A112" t="s">
        <v>719</v>
      </c>
      <c r="J112" t="s">
        <v>1023</v>
      </c>
      <c r="S112" t="s">
        <v>901</v>
      </c>
      <c r="AB112" t="s">
        <v>963</v>
      </c>
    </row>
  </sheetData>
  <phoneticPr fontId="2"/>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111"/>
  <sheetViews>
    <sheetView topLeftCell="A16" zoomScale="80" zoomScaleNormal="80" workbookViewId="0">
      <selection activeCell="B107" sqref="B107"/>
    </sheetView>
  </sheetViews>
  <sheetFormatPr defaultRowHeight="14.25"/>
  <sheetData>
    <row r="1" spans="1:1">
      <c r="A1" t="s">
        <v>656</v>
      </c>
    </row>
    <row r="2" spans="1:1">
      <c r="A2" s="3" t="s">
        <v>55</v>
      </c>
    </row>
    <row r="3" spans="1:1">
      <c r="A3" s="5" t="s">
        <v>54</v>
      </c>
    </row>
    <row r="4" spans="1:1">
      <c r="A4" t="s">
        <v>2</v>
      </c>
    </row>
    <row r="5" spans="1:1">
      <c r="A5" t="s">
        <v>3</v>
      </c>
    </row>
    <row r="7" spans="1:1">
      <c r="A7" t="s">
        <v>780</v>
      </c>
    </row>
    <row r="8" spans="1:1">
      <c r="A8" t="s">
        <v>781</v>
      </c>
    </row>
    <row r="9" spans="1:1">
      <c r="A9" t="s">
        <v>782</v>
      </c>
    </row>
    <row r="10" spans="1:1">
      <c r="A10" t="s">
        <v>783</v>
      </c>
    </row>
    <row r="11" spans="1:1">
      <c r="A11" t="s">
        <v>784</v>
      </c>
    </row>
    <row r="12" spans="1:1">
      <c r="A12" t="s">
        <v>785</v>
      </c>
    </row>
    <row r="13" spans="1:1">
      <c r="A13" t="s">
        <v>786</v>
      </c>
    </row>
    <row r="14" spans="1:1">
      <c r="A14" t="s">
        <v>666</v>
      </c>
    </row>
    <row r="16" spans="1:1">
      <c r="A16" t="s">
        <v>12</v>
      </c>
    </row>
    <row r="18" spans="1:1">
      <c r="A18" t="s">
        <v>13</v>
      </c>
    </row>
    <row r="19" spans="1:1">
      <c r="A19" t="s">
        <v>787</v>
      </c>
    </row>
    <row r="20" spans="1:1">
      <c r="A20" t="s">
        <v>788</v>
      </c>
    </row>
    <row r="21" spans="1:1">
      <c r="A21" t="s">
        <v>789</v>
      </c>
    </row>
    <row r="22" spans="1:1">
      <c r="A22" t="s">
        <v>790</v>
      </c>
    </row>
    <row r="23" spans="1:1">
      <c r="A23" t="s">
        <v>791</v>
      </c>
    </row>
    <row r="24" spans="1:1">
      <c r="A24" t="s">
        <v>792</v>
      </c>
    </row>
    <row r="25" spans="1:1">
      <c r="A25" t="s">
        <v>793</v>
      </c>
    </row>
    <row r="27" spans="1:1">
      <c r="A27" t="s">
        <v>22</v>
      </c>
    </row>
    <row r="29" spans="1:1">
      <c r="A29" t="s">
        <v>386</v>
      </c>
    </row>
    <row r="30" spans="1:1">
      <c r="A30" t="s">
        <v>794</v>
      </c>
    </row>
    <row r="31" spans="1:1">
      <c r="A31" t="s">
        <v>795</v>
      </c>
    </row>
    <row r="32" spans="1:1">
      <c r="A32" t="s">
        <v>796</v>
      </c>
    </row>
    <row r="33" spans="1:1">
      <c r="A33" t="s">
        <v>797</v>
      </c>
    </row>
    <row r="34" spans="1:1">
      <c r="A34" t="s">
        <v>798</v>
      </c>
    </row>
    <row r="35" spans="1:1">
      <c r="A35" t="s">
        <v>799</v>
      </c>
    </row>
    <row r="40" spans="1:1">
      <c r="A40" s="3" t="s">
        <v>120</v>
      </c>
    </row>
    <row r="41" spans="1:1">
      <c r="A41" s="5" t="s">
        <v>54</v>
      </c>
    </row>
    <row r="42" spans="1:1">
      <c r="A42" t="s">
        <v>2</v>
      </c>
    </row>
    <row r="43" spans="1:1">
      <c r="A43" t="s">
        <v>3</v>
      </c>
    </row>
    <row r="45" spans="1:1">
      <c r="A45" t="s">
        <v>800</v>
      </c>
    </row>
    <row r="46" spans="1:1">
      <c r="A46" t="s">
        <v>801</v>
      </c>
    </row>
    <row r="47" spans="1:1">
      <c r="A47" t="s">
        <v>802</v>
      </c>
    </row>
    <row r="48" spans="1:1">
      <c r="A48" t="s">
        <v>803</v>
      </c>
    </row>
    <row r="49" spans="1:1">
      <c r="A49" t="s">
        <v>804</v>
      </c>
    </row>
    <row r="50" spans="1:1">
      <c r="A50" t="s">
        <v>805</v>
      </c>
    </row>
    <row r="51" spans="1:1">
      <c r="A51" t="s">
        <v>806</v>
      </c>
    </row>
    <row r="52" spans="1:1">
      <c r="A52" t="s">
        <v>666</v>
      </c>
    </row>
    <row r="54" spans="1:1">
      <c r="A54" t="s">
        <v>12</v>
      </c>
    </row>
    <row r="56" spans="1:1">
      <c r="A56" t="s">
        <v>13</v>
      </c>
    </row>
    <row r="57" spans="1:1">
      <c r="A57" t="s">
        <v>807</v>
      </c>
    </row>
    <row r="58" spans="1:1">
      <c r="A58" t="s">
        <v>808</v>
      </c>
    </row>
    <row r="59" spans="1:1">
      <c r="A59" t="s">
        <v>809</v>
      </c>
    </row>
    <row r="60" spans="1:1">
      <c r="A60" t="s">
        <v>810</v>
      </c>
    </row>
    <row r="61" spans="1:1">
      <c r="A61" t="s">
        <v>811</v>
      </c>
    </row>
    <row r="62" spans="1:1">
      <c r="A62" t="s">
        <v>812</v>
      </c>
    </row>
    <row r="63" spans="1:1">
      <c r="A63" t="s">
        <v>813</v>
      </c>
    </row>
    <row r="65" spans="1:1">
      <c r="A65" t="s">
        <v>22</v>
      </c>
    </row>
    <row r="67" spans="1:1">
      <c r="A67" t="s">
        <v>327</v>
      </c>
    </row>
    <row r="68" spans="1:1">
      <c r="A68" t="s">
        <v>814</v>
      </c>
    </row>
    <row r="69" spans="1:1">
      <c r="A69" t="s">
        <v>815</v>
      </c>
    </row>
    <row r="70" spans="1:1">
      <c r="A70" t="s">
        <v>816</v>
      </c>
    </row>
    <row r="71" spans="1:1">
      <c r="A71" t="s">
        <v>817</v>
      </c>
    </row>
    <row r="72" spans="1:1">
      <c r="A72" t="s">
        <v>818</v>
      </c>
    </row>
    <row r="73" spans="1:1">
      <c r="A73" t="s">
        <v>819</v>
      </c>
    </row>
    <row r="78" spans="1:1">
      <c r="A78" s="3" t="s">
        <v>217</v>
      </c>
    </row>
    <row r="79" spans="1:1">
      <c r="A79" s="5" t="s">
        <v>54</v>
      </c>
    </row>
    <row r="80" spans="1:1">
      <c r="A80" t="s">
        <v>2</v>
      </c>
    </row>
    <row r="81" spans="1:1">
      <c r="A81" t="s">
        <v>3</v>
      </c>
    </row>
    <row r="83" spans="1:1">
      <c r="A83" t="s">
        <v>820</v>
      </c>
    </row>
    <row r="84" spans="1:1">
      <c r="A84" t="s">
        <v>821</v>
      </c>
    </row>
    <row r="85" spans="1:1">
      <c r="A85" t="s">
        <v>822</v>
      </c>
    </row>
    <row r="86" spans="1:1">
      <c r="A86" t="s">
        <v>823</v>
      </c>
    </row>
    <row r="87" spans="1:1">
      <c r="A87" t="s">
        <v>824</v>
      </c>
    </row>
    <row r="88" spans="1:1">
      <c r="A88" t="s">
        <v>825</v>
      </c>
    </row>
    <row r="89" spans="1:1">
      <c r="A89" t="s">
        <v>826</v>
      </c>
    </row>
    <row r="90" spans="1:1">
      <c r="A90" t="s">
        <v>666</v>
      </c>
    </row>
    <row r="92" spans="1:1">
      <c r="A92" t="s">
        <v>12</v>
      </c>
    </row>
    <row r="94" spans="1:1">
      <c r="A94" t="s">
        <v>13</v>
      </c>
    </row>
    <row r="95" spans="1:1">
      <c r="A95" t="s">
        <v>827</v>
      </c>
    </row>
    <row r="96" spans="1:1">
      <c r="A96" t="s">
        <v>828</v>
      </c>
    </row>
    <row r="97" spans="1:1">
      <c r="A97" t="s">
        <v>829</v>
      </c>
    </row>
    <row r="98" spans="1:1">
      <c r="A98" t="s">
        <v>830</v>
      </c>
    </row>
    <row r="99" spans="1:1">
      <c r="A99" t="s">
        <v>831</v>
      </c>
    </row>
    <row r="100" spans="1:1">
      <c r="A100" t="s">
        <v>832</v>
      </c>
    </row>
    <row r="101" spans="1:1">
      <c r="A101" t="s">
        <v>833</v>
      </c>
    </row>
    <row r="103" spans="1:1">
      <c r="A103" t="s">
        <v>22</v>
      </c>
    </row>
    <row r="105" spans="1:1">
      <c r="A105" t="s">
        <v>327</v>
      </c>
    </row>
    <row r="106" spans="1:1">
      <c r="A106" t="s">
        <v>834</v>
      </c>
    </row>
    <row r="107" spans="1:1">
      <c r="A107" t="s">
        <v>835</v>
      </c>
    </row>
    <row r="108" spans="1:1">
      <c r="A108" t="s">
        <v>836</v>
      </c>
    </row>
    <row r="109" spans="1:1">
      <c r="A109" t="s">
        <v>837</v>
      </c>
    </row>
    <row r="110" spans="1:1">
      <c r="A110" t="s">
        <v>838</v>
      </c>
    </row>
    <row r="111" spans="1:1">
      <c r="A111" t="s">
        <v>839</v>
      </c>
    </row>
  </sheetData>
  <phoneticPr fontId="2"/>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111"/>
  <sheetViews>
    <sheetView zoomScale="80" zoomScaleNormal="80" workbookViewId="0">
      <selection activeCell="B107" sqref="B107"/>
    </sheetView>
  </sheetViews>
  <sheetFormatPr defaultRowHeight="14.25"/>
  <sheetData>
    <row r="1" spans="1:1">
      <c r="A1" t="s">
        <v>656</v>
      </c>
    </row>
    <row r="2" spans="1:1">
      <c r="A2" s="3" t="s">
        <v>55</v>
      </c>
    </row>
    <row r="3" spans="1:1">
      <c r="A3" s="5" t="s">
        <v>54</v>
      </c>
    </row>
    <row r="4" spans="1:1">
      <c r="A4" t="s">
        <v>2</v>
      </c>
    </row>
    <row r="5" spans="1:1">
      <c r="A5" t="s">
        <v>3</v>
      </c>
    </row>
    <row r="7" spans="1:1">
      <c r="A7" t="s">
        <v>840</v>
      </c>
    </row>
    <row r="8" spans="1:1">
      <c r="A8" t="s">
        <v>841</v>
      </c>
    </row>
    <row r="9" spans="1:1">
      <c r="A9" t="s">
        <v>842</v>
      </c>
    </row>
    <row r="10" spans="1:1">
      <c r="A10" t="s">
        <v>843</v>
      </c>
    </row>
    <row r="11" spans="1:1">
      <c r="A11" t="s">
        <v>844</v>
      </c>
    </row>
    <row r="12" spans="1:1">
      <c r="A12" t="s">
        <v>845</v>
      </c>
    </row>
    <row r="13" spans="1:1">
      <c r="A13" t="s">
        <v>846</v>
      </c>
    </row>
    <row r="14" spans="1:1">
      <c r="A14" t="s">
        <v>847</v>
      </c>
    </row>
    <row r="16" spans="1:1">
      <c r="A16" t="s">
        <v>12</v>
      </c>
    </row>
    <row r="18" spans="1:1">
      <c r="A18" t="s">
        <v>13</v>
      </c>
    </row>
    <row r="19" spans="1:1">
      <c r="A19" t="s">
        <v>848</v>
      </c>
    </row>
    <row r="20" spans="1:1">
      <c r="A20" t="s">
        <v>849</v>
      </c>
    </row>
    <row r="21" spans="1:1">
      <c r="A21" t="s">
        <v>850</v>
      </c>
    </row>
    <row r="22" spans="1:1">
      <c r="A22" t="s">
        <v>851</v>
      </c>
    </row>
    <row r="23" spans="1:1">
      <c r="A23" t="s">
        <v>852</v>
      </c>
    </row>
    <row r="24" spans="1:1">
      <c r="A24" t="s">
        <v>853</v>
      </c>
    </row>
    <row r="25" spans="1:1">
      <c r="A25" t="s">
        <v>854</v>
      </c>
    </row>
    <row r="27" spans="1:1">
      <c r="A27" t="s">
        <v>22</v>
      </c>
    </row>
    <row r="29" spans="1:1">
      <c r="A29" t="s">
        <v>327</v>
      </c>
    </row>
    <row r="30" spans="1:1">
      <c r="A30" t="s">
        <v>855</v>
      </c>
    </row>
    <row r="31" spans="1:1">
      <c r="A31" t="s">
        <v>856</v>
      </c>
    </row>
    <row r="32" spans="1:1">
      <c r="A32" t="s">
        <v>857</v>
      </c>
    </row>
    <row r="33" spans="1:1">
      <c r="A33" t="s">
        <v>858</v>
      </c>
    </row>
    <row r="34" spans="1:1">
      <c r="A34" t="s">
        <v>859</v>
      </c>
    </row>
    <row r="35" spans="1:1">
      <c r="A35" t="s">
        <v>860</v>
      </c>
    </row>
    <row r="40" spans="1:1">
      <c r="A40" s="3" t="s">
        <v>120</v>
      </c>
    </row>
    <row r="41" spans="1:1">
      <c r="A41" s="5" t="s">
        <v>54</v>
      </c>
    </row>
    <row r="42" spans="1:1">
      <c r="A42" t="s">
        <v>2</v>
      </c>
    </row>
    <row r="43" spans="1:1">
      <c r="A43" t="s">
        <v>3</v>
      </c>
    </row>
    <row r="45" spans="1:1">
      <c r="A45" t="s">
        <v>861</v>
      </c>
    </row>
    <row r="46" spans="1:1">
      <c r="A46" t="s">
        <v>862</v>
      </c>
    </row>
    <row r="47" spans="1:1">
      <c r="A47" t="s">
        <v>863</v>
      </c>
    </row>
    <row r="48" spans="1:1">
      <c r="A48" t="s">
        <v>864</v>
      </c>
    </row>
    <row r="49" spans="1:1">
      <c r="A49" t="s">
        <v>865</v>
      </c>
    </row>
    <row r="50" spans="1:1">
      <c r="A50" t="s">
        <v>866</v>
      </c>
    </row>
    <row r="51" spans="1:1">
      <c r="A51" t="s">
        <v>867</v>
      </c>
    </row>
    <row r="52" spans="1:1">
      <c r="A52" t="s">
        <v>847</v>
      </c>
    </row>
    <row r="54" spans="1:1">
      <c r="A54" t="s">
        <v>12</v>
      </c>
    </row>
    <row r="56" spans="1:1">
      <c r="A56" t="s">
        <v>13</v>
      </c>
    </row>
    <row r="57" spans="1:1">
      <c r="A57" t="s">
        <v>868</v>
      </c>
    </row>
    <row r="58" spans="1:1">
      <c r="A58" t="s">
        <v>869</v>
      </c>
    </row>
    <row r="59" spans="1:1">
      <c r="A59" t="s">
        <v>870</v>
      </c>
    </row>
    <row r="60" spans="1:1">
      <c r="A60" t="s">
        <v>871</v>
      </c>
    </row>
    <row r="61" spans="1:1">
      <c r="A61" t="s">
        <v>872</v>
      </c>
    </row>
    <row r="62" spans="1:1">
      <c r="A62" t="s">
        <v>873</v>
      </c>
    </row>
    <row r="63" spans="1:1">
      <c r="A63" t="s">
        <v>874</v>
      </c>
    </row>
    <row r="65" spans="1:1">
      <c r="A65" t="s">
        <v>22</v>
      </c>
    </row>
    <row r="67" spans="1:1">
      <c r="A67" t="s">
        <v>327</v>
      </c>
    </row>
    <row r="68" spans="1:1">
      <c r="A68" t="s">
        <v>875</v>
      </c>
    </row>
    <row r="69" spans="1:1">
      <c r="A69" t="s">
        <v>876</v>
      </c>
    </row>
    <row r="70" spans="1:1">
      <c r="A70" t="s">
        <v>877</v>
      </c>
    </row>
    <row r="71" spans="1:1">
      <c r="A71" t="s">
        <v>878</v>
      </c>
    </row>
    <row r="72" spans="1:1">
      <c r="A72" t="s">
        <v>879</v>
      </c>
    </row>
    <row r="73" spans="1:1">
      <c r="A73" t="s">
        <v>880</v>
      </c>
    </row>
    <row r="78" spans="1:1">
      <c r="A78" s="3" t="s">
        <v>217</v>
      </c>
    </row>
    <row r="79" spans="1:1">
      <c r="A79" s="5" t="s">
        <v>54</v>
      </c>
    </row>
    <row r="80" spans="1:1">
      <c r="A80" t="s">
        <v>2</v>
      </c>
    </row>
    <row r="81" spans="1:1">
      <c r="A81" t="s">
        <v>3</v>
      </c>
    </row>
    <row r="83" spans="1:1">
      <c r="A83" t="s">
        <v>881</v>
      </c>
    </row>
    <row r="84" spans="1:1">
      <c r="A84" t="s">
        <v>882</v>
      </c>
    </row>
    <row r="85" spans="1:1">
      <c r="A85" t="s">
        <v>883</v>
      </c>
    </row>
    <row r="86" spans="1:1">
      <c r="A86" t="s">
        <v>884</v>
      </c>
    </row>
    <row r="87" spans="1:1">
      <c r="A87" t="s">
        <v>885</v>
      </c>
    </row>
    <row r="88" spans="1:1">
      <c r="A88" t="s">
        <v>886</v>
      </c>
    </row>
    <row r="89" spans="1:1">
      <c r="A89" t="s">
        <v>887</v>
      </c>
    </row>
    <row r="90" spans="1:1">
      <c r="A90" t="s">
        <v>847</v>
      </c>
    </row>
    <row r="92" spans="1:1">
      <c r="A92" t="s">
        <v>12</v>
      </c>
    </row>
    <row r="94" spans="1:1">
      <c r="A94" t="s">
        <v>13</v>
      </c>
    </row>
    <row r="95" spans="1:1">
      <c r="A95" t="s">
        <v>888</v>
      </c>
    </row>
    <row r="96" spans="1:1">
      <c r="A96" t="s">
        <v>889</v>
      </c>
    </row>
    <row r="97" spans="1:1">
      <c r="A97" t="s">
        <v>890</v>
      </c>
    </row>
    <row r="98" spans="1:1">
      <c r="A98" t="s">
        <v>891</v>
      </c>
    </row>
    <row r="99" spans="1:1">
      <c r="A99" t="s">
        <v>892</v>
      </c>
    </row>
    <row r="100" spans="1:1">
      <c r="A100" t="s">
        <v>893</v>
      </c>
    </row>
    <row r="101" spans="1:1">
      <c r="A101" t="s">
        <v>894</v>
      </c>
    </row>
    <row r="103" spans="1:1">
      <c r="A103" t="s">
        <v>22</v>
      </c>
    </row>
    <row r="105" spans="1:1">
      <c r="A105" t="s">
        <v>895</v>
      </c>
    </row>
    <row r="106" spans="1:1">
      <c r="A106" t="s">
        <v>896</v>
      </c>
    </row>
    <row r="107" spans="1:1">
      <c r="A107" t="s">
        <v>897</v>
      </c>
    </row>
    <row r="108" spans="1:1">
      <c r="A108" t="s">
        <v>898</v>
      </c>
    </row>
    <row r="109" spans="1:1">
      <c r="A109" t="s">
        <v>899</v>
      </c>
    </row>
    <row r="110" spans="1:1">
      <c r="A110" t="s">
        <v>900</v>
      </c>
    </row>
    <row r="111" spans="1:1">
      <c r="A111" t="s">
        <v>901</v>
      </c>
    </row>
  </sheetData>
  <phoneticPr fontId="2"/>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111"/>
  <sheetViews>
    <sheetView topLeftCell="A37" zoomScale="80" zoomScaleNormal="80" workbookViewId="0">
      <selection activeCell="B107" sqref="B107"/>
    </sheetView>
  </sheetViews>
  <sheetFormatPr defaultRowHeight="14.25"/>
  <sheetData>
    <row r="1" spans="1:1">
      <c r="A1" t="s">
        <v>1032</v>
      </c>
    </row>
    <row r="2" spans="1:1">
      <c r="A2" s="3" t="s">
        <v>55</v>
      </c>
    </row>
    <row r="3" spans="1:1">
      <c r="A3" s="5" t="s">
        <v>54</v>
      </c>
    </row>
    <row r="4" spans="1:1">
      <c r="A4" t="s">
        <v>2</v>
      </c>
    </row>
    <row r="5" spans="1:1">
      <c r="A5" t="s">
        <v>3</v>
      </c>
    </row>
    <row r="7" spans="1:1">
      <c r="A7" t="s">
        <v>1033</v>
      </c>
    </row>
    <row r="8" spans="1:1">
      <c r="A8" t="s">
        <v>1034</v>
      </c>
    </row>
    <row r="9" spans="1:1">
      <c r="A9" t="s">
        <v>1035</v>
      </c>
    </row>
    <row r="10" spans="1:1">
      <c r="A10" t="s">
        <v>1036</v>
      </c>
    </row>
    <row r="11" spans="1:1">
      <c r="A11" t="s">
        <v>1037</v>
      </c>
    </row>
    <row r="12" spans="1:1">
      <c r="A12" t="s">
        <v>1038</v>
      </c>
    </row>
    <row r="13" spans="1:1">
      <c r="A13" t="s">
        <v>1039</v>
      </c>
    </row>
    <row r="14" spans="1:1">
      <c r="A14" t="s">
        <v>847</v>
      </c>
    </row>
    <row r="16" spans="1:1">
      <c r="A16" t="s">
        <v>12</v>
      </c>
    </row>
    <row r="18" spans="1:1">
      <c r="A18" t="s">
        <v>13</v>
      </c>
    </row>
    <row r="19" spans="1:1">
      <c r="A19" t="s">
        <v>1040</v>
      </c>
    </row>
    <row r="20" spans="1:1">
      <c r="A20" t="s">
        <v>1041</v>
      </c>
    </row>
    <row r="21" spans="1:1">
      <c r="A21" t="s">
        <v>1042</v>
      </c>
    </row>
    <row r="22" spans="1:1">
      <c r="A22" t="s">
        <v>1043</v>
      </c>
    </row>
    <row r="23" spans="1:1">
      <c r="A23" t="s">
        <v>1044</v>
      </c>
    </row>
    <row r="24" spans="1:1">
      <c r="A24" t="s">
        <v>1045</v>
      </c>
    </row>
    <row r="25" spans="1:1">
      <c r="A25" t="s">
        <v>1046</v>
      </c>
    </row>
    <row r="27" spans="1:1">
      <c r="A27" t="s">
        <v>22</v>
      </c>
    </row>
    <row r="29" spans="1:1">
      <c r="A29" t="s">
        <v>327</v>
      </c>
    </row>
    <row r="30" spans="1:1">
      <c r="A30" t="s">
        <v>1047</v>
      </c>
    </row>
    <row r="31" spans="1:1">
      <c r="A31" t="s">
        <v>1048</v>
      </c>
    </row>
    <row r="32" spans="1:1">
      <c r="A32" t="s">
        <v>1049</v>
      </c>
    </row>
    <row r="33" spans="1:1">
      <c r="A33" t="s">
        <v>1050</v>
      </c>
    </row>
    <row r="34" spans="1:1">
      <c r="A34" t="s">
        <v>1051</v>
      </c>
    </row>
    <row r="35" spans="1:1">
      <c r="A35" t="s">
        <v>1052</v>
      </c>
    </row>
    <row r="40" spans="1:1">
      <c r="A40" s="3" t="s">
        <v>120</v>
      </c>
    </row>
    <row r="41" spans="1:1">
      <c r="A41" s="5" t="s">
        <v>54</v>
      </c>
    </row>
    <row r="42" spans="1:1">
      <c r="A42" t="s">
        <v>2</v>
      </c>
    </row>
    <row r="43" spans="1:1">
      <c r="A43" t="s">
        <v>3</v>
      </c>
    </row>
    <row r="45" spans="1:1">
      <c r="A45" t="s">
        <v>1053</v>
      </c>
    </row>
    <row r="46" spans="1:1">
      <c r="A46" t="s">
        <v>1054</v>
      </c>
    </row>
    <row r="47" spans="1:1">
      <c r="A47" t="s">
        <v>1055</v>
      </c>
    </row>
    <row r="48" spans="1:1">
      <c r="A48" t="s">
        <v>1056</v>
      </c>
    </row>
    <row r="49" spans="1:1">
      <c r="A49" t="s">
        <v>1057</v>
      </c>
    </row>
    <row r="50" spans="1:1">
      <c r="A50" t="s">
        <v>1058</v>
      </c>
    </row>
    <row r="51" spans="1:1">
      <c r="A51" t="s">
        <v>1059</v>
      </c>
    </row>
    <row r="52" spans="1:1">
      <c r="A52" t="s">
        <v>847</v>
      </c>
    </row>
    <row r="54" spans="1:1">
      <c r="A54" t="s">
        <v>12</v>
      </c>
    </row>
    <row r="56" spans="1:1">
      <c r="A56" t="s">
        <v>13</v>
      </c>
    </row>
    <row r="57" spans="1:1">
      <c r="A57" t="s">
        <v>1060</v>
      </c>
    </row>
    <row r="58" spans="1:1">
      <c r="A58" t="s">
        <v>1061</v>
      </c>
    </row>
    <row r="59" spans="1:1">
      <c r="A59" t="s">
        <v>1062</v>
      </c>
    </row>
    <row r="60" spans="1:1">
      <c r="A60" t="s">
        <v>1063</v>
      </c>
    </row>
    <row r="61" spans="1:1">
      <c r="A61" t="s">
        <v>1064</v>
      </c>
    </row>
    <row r="62" spans="1:1">
      <c r="A62" t="s">
        <v>1065</v>
      </c>
    </row>
    <row r="63" spans="1:1">
      <c r="A63" t="s">
        <v>1066</v>
      </c>
    </row>
    <row r="65" spans="1:1">
      <c r="A65" t="s">
        <v>22</v>
      </c>
    </row>
    <row r="67" spans="1:1">
      <c r="A67" t="s">
        <v>327</v>
      </c>
    </row>
    <row r="68" spans="1:1">
      <c r="A68" t="s">
        <v>1067</v>
      </c>
    </row>
    <row r="69" spans="1:1">
      <c r="A69" t="s">
        <v>1068</v>
      </c>
    </row>
    <row r="70" spans="1:1">
      <c r="A70" t="s">
        <v>1069</v>
      </c>
    </row>
    <row r="71" spans="1:1">
      <c r="A71" t="s">
        <v>1070</v>
      </c>
    </row>
    <row r="72" spans="1:1">
      <c r="A72" t="s">
        <v>1071</v>
      </c>
    </row>
    <row r="73" spans="1:1">
      <c r="A73" t="s">
        <v>1072</v>
      </c>
    </row>
    <row r="78" spans="1:1">
      <c r="A78" s="3" t="s">
        <v>217</v>
      </c>
    </row>
    <row r="79" spans="1:1">
      <c r="A79" s="5" t="s">
        <v>54</v>
      </c>
    </row>
    <row r="80" spans="1:1">
      <c r="A80" t="s">
        <v>2</v>
      </c>
    </row>
    <row r="81" spans="1:1">
      <c r="A81" t="s">
        <v>3</v>
      </c>
    </row>
    <row r="83" spans="1:1">
      <c r="A83" t="s">
        <v>1073</v>
      </c>
    </row>
    <row r="84" spans="1:1">
      <c r="A84" t="s">
        <v>1074</v>
      </c>
    </row>
    <row r="85" spans="1:1">
      <c r="A85" t="s">
        <v>1075</v>
      </c>
    </row>
    <row r="86" spans="1:1">
      <c r="A86" t="s">
        <v>1076</v>
      </c>
    </row>
    <row r="87" spans="1:1">
      <c r="A87" t="s">
        <v>1077</v>
      </c>
    </row>
    <row r="88" spans="1:1">
      <c r="A88" t="s">
        <v>1078</v>
      </c>
    </row>
    <row r="89" spans="1:1">
      <c r="A89" t="s">
        <v>1079</v>
      </c>
    </row>
    <row r="90" spans="1:1">
      <c r="A90" t="s">
        <v>847</v>
      </c>
    </row>
    <row r="92" spans="1:1">
      <c r="A92" t="s">
        <v>12</v>
      </c>
    </row>
    <row r="94" spans="1:1">
      <c r="A94" t="s">
        <v>13</v>
      </c>
    </row>
    <row r="95" spans="1:1">
      <c r="A95" t="s">
        <v>1080</v>
      </c>
    </row>
    <row r="96" spans="1:1">
      <c r="A96" t="s">
        <v>1081</v>
      </c>
    </row>
    <row r="97" spans="1:1">
      <c r="A97" t="s">
        <v>1082</v>
      </c>
    </row>
    <row r="98" spans="1:1">
      <c r="A98" t="s">
        <v>1083</v>
      </c>
    </row>
    <row r="99" spans="1:1">
      <c r="A99" t="s">
        <v>1084</v>
      </c>
    </row>
    <row r="100" spans="1:1">
      <c r="A100" t="s">
        <v>1085</v>
      </c>
    </row>
    <row r="101" spans="1:1">
      <c r="A101" t="s">
        <v>1086</v>
      </c>
    </row>
    <row r="103" spans="1:1">
      <c r="A103" t="s">
        <v>22</v>
      </c>
    </row>
    <row r="105" spans="1:1">
      <c r="A105" t="s">
        <v>895</v>
      </c>
    </row>
    <row r="106" spans="1:1">
      <c r="A106" t="s">
        <v>1087</v>
      </c>
    </row>
    <row r="107" spans="1:1">
      <c r="A107" t="s">
        <v>1088</v>
      </c>
    </row>
    <row r="108" spans="1:1">
      <c r="A108" t="s">
        <v>1089</v>
      </c>
    </row>
    <row r="109" spans="1:1">
      <c r="A109" t="s">
        <v>1090</v>
      </c>
    </row>
    <row r="110" spans="1:1">
      <c r="A110" t="s">
        <v>1091</v>
      </c>
    </row>
    <row r="111" spans="1:1">
      <c r="A111" t="s">
        <v>1092</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35</vt:i4>
      </vt:variant>
    </vt:vector>
  </HeadingPairs>
  <TitlesOfParts>
    <vt:vector size="35" baseType="lpstr">
      <vt:lpstr>할일</vt:lpstr>
      <vt:lpstr>実験</vt:lpstr>
      <vt:lpstr>データ制約</vt:lpstr>
      <vt:lpstr>環境設計</vt:lpstr>
      <vt:lpstr>model</vt:lpstr>
      <vt:lpstr>result</vt:lpstr>
      <vt:lpstr>master_1xx</vt:lpstr>
      <vt:lpstr>result_1xx</vt:lpstr>
      <vt:lpstr>result_2xx</vt:lpstr>
      <vt:lpstr>work</vt:lpstr>
      <vt:lpstr>class</vt:lpstr>
      <vt:lpstr>features</vt:lpstr>
      <vt:lpstr>algorithm</vt:lpstr>
      <vt:lpstr>DB設計</vt:lpstr>
      <vt:lpstr>その他</vt:lpstr>
      <vt:lpstr>old➡</vt:lpstr>
      <vt:lpstr>수익예측선형회귀</vt:lpstr>
      <vt:lpstr>어트리뷰트 선정</vt:lpstr>
      <vt:lpstr>모델선정</vt:lpstr>
      <vt:lpstr>모듈구성(rank모델)</vt:lpstr>
      <vt:lpstr>모델정의</vt:lpstr>
      <vt:lpstr>Sheet1</vt:lpstr>
      <vt:lpstr>DB (rank모델)</vt:lpstr>
      <vt:lpstr>DB</vt:lpstr>
      <vt:lpstr>실험200128</vt:lpstr>
      <vt:lpstr>실럼200</vt:lpstr>
      <vt:lpstr>DB (rank모델) (20200131)</vt:lpstr>
      <vt:lpstr>weka_요약</vt:lpstr>
      <vt:lpstr>weka_entry</vt:lpstr>
      <vt:lpstr>weka_nationrate</vt:lpstr>
      <vt:lpstr>weka_nation2rate</vt:lpstr>
      <vt:lpstr>weka_nation3rate</vt:lpstr>
      <vt:lpstr>weka_racer3rate</vt:lpstr>
      <vt:lpstr>weka_nation3rate_2years</vt:lpstr>
      <vt:lpstr>weka_entry-3rate_2years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2022-01-30T14:39:38Z</dcterms:modified>
</cp:coreProperties>
</file>